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R:\Victor y Fede\ANALISIS\SCREENERS\"/>
    </mc:Choice>
  </mc:AlternateContent>
  <xr:revisionPtr revIDLastSave="0" documentId="8_{DD096C5C-BDA6-42D6-B5EF-28BA2E2F1D30}" xr6:coauthVersionLast="47" xr6:coauthVersionMax="47" xr10:uidLastSave="{00000000-0000-0000-0000-000000000000}"/>
  <bookViews>
    <workbookView xWindow="-120" yWindow="-120" windowWidth="29040" windowHeight="15840" xr2:uid="{8C6BF5F0-14A2-4ACD-BDA6-5AE31D2691CA}"/>
  </bookViews>
  <sheets>
    <sheet name="Actualizable" sheetId="1" r:id="rId1"/>
    <sheet name="Final Data" sheetId="2" r:id="rId2"/>
  </sheets>
  <definedNames>
    <definedName name="_xlnm._FilterDatabase" localSheetId="0" hidden="1">Actualizable!$A$2:$AP$1134</definedName>
    <definedName name="_xlnm._FilterDatabase" localSheetId="1" hidden="1">'Final Data'!$A$2:$BR$2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3" i="1" l="1"/>
  <c r="AZ3" i="1"/>
  <c r="AX3" i="1"/>
  <c r="BA57" i="1"/>
  <c r="BA73" i="1"/>
  <c r="BA70" i="1"/>
  <c r="BA67" i="1"/>
  <c r="BA72" i="1"/>
  <c r="BA90" i="1"/>
  <c r="BA79" i="1"/>
  <c r="BA64" i="1"/>
  <c r="BA84" i="1"/>
  <c r="BA95" i="1"/>
  <c r="BA113" i="1"/>
  <c r="BA129" i="1"/>
  <c r="BA116" i="1"/>
  <c r="BA139" i="1"/>
  <c r="BA106" i="1"/>
  <c r="BA132" i="1"/>
  <c r="BA85" i="1"/>
  <c r="BA107" i="1"/>
  <c r="BA124" i="1"/>
  <c r="BA141" i="1"/>
  <c r="BA149" i="1"/>
  <c r="BA146" i="1"/>
  <c r="BA142" i="1"/>
  <c r="BA81" i="1"/>
  <c r="BA138" i="1"/>
  <c r="BA154" i="1"/>
  <c r="BA174" i="1"/>
  <c r="BA190" i="1"/>
  <c r="BA158" i="1"/>
  <c r="BA171" i="1"/>
  <c r="BA187" i="1"/>
  <c r="BA168" i="1"/>
  <c r="BA184" i="1"/>
  <c r="BA165" i="1"/>
  <c r="BA181" i="1"/>
  <c r="BA197" i="1"/>
  <c r="BA213" i="1"/>
  <c r="BA229" i="1"/>
  <c r="BA245" i="1"/>
  <c r="BA202" i="1"/>
  <c r="BA218" i="1"/>
  <c r="BA234" i="1"/>
  <c r="BA203" i="1"/>
  <c r="BA219" i="1"/>
  <c r="BA208" i="1"/>
  <c r="BA224" i="1"/>
  <c r="BA240" i="1"/>
  <c r="BA235" i="1"/>
  <c r="BA247" i="1"/>
  <c r="BA260" i="1"/>
  <c r="BA276" i="1"/>
  <c r="BA292" i="1"/>
  <c r="BA308" i="1"/>
  <c r="BA324" i="1"/>
  <c r="BA265" i="1"/>
  <c r="BA281" i="1"/>
  <c r="BA297" i="1"/>
  <c r="BA313" i="1"/>
  <c r="BA227" i="1"/>
  <c r="BA251" i="1"/>
  <c r="BA270" i="1"/>
  <c r="BA286" i="1"/>
  <c r="BA302" i="1"/>
  <c r="BA318" i="1"/>
  <c r="BA271" i="1"/>
  <c r="BA287" i="1"/>
  <c r="BA303" i="1"/>
  <c r="BA319" i="1"/>
  <c r="BA336" i="1"/>
  <c r="BA352" i="1"/>
  <c r="BA368" i="1"/>
  <c r="BA384" i="1"/>
  <c r="BA400" i="1"/>
  <c r="BA328" i="1"/>
  <c r="BA341" i="1"/>
  <c r="BA357" i="1"/>
  <c r="BA373" i="1"/>
  <c r="BA389" i="1"/>
  <c r="BA338" i="1"/>
  <c r="BA354" i="1"/>
  <c r="BA370" i="1"/>
  <c r="BA386" i="1"/>
  <c r="BA335" i="1"/>
  <c r="BA351" i="1"/>
  <c r="BA367" i="1"/>
  <c r="BA383" i="1"/>
  <c r="BA399" i="1"/>
  <c r="BA410" i="1"/>
  <c r="BA425" i="1"/>
  <c r="BA441" i="1"/>
  <c r="BA457" i="1"/>
  <c r="BA473" i="1"/>
  <c r="BA489" i="1"/>
  <c r="BA505" i="1"/>
  <c r="BA406" i="1"/>
  <c r="BA426" i="1"/>
  <c r="BA442" i="1"/>
  <c r="BA458" i="1"/>
  <c r="BA474" i="1"/>
  <c r="BA490" i="1"/>
  <c r="BA423" i="1"/>
  <c r="BA439" i="1"/>
  <c r="BA455" i="1"/>
  <c r="BA471" i="1"/>
  <c r="BA401" i="1"/>
  <c r="BA416" i="1"/>
  <c r="BA432" i="1"/>
  <c r="BA448" i="1"/>
  <c r="BA464" i="1"/>
  <c r="BA480" i="1"/>
  <c r="BA496" i="1"/>
  <c r="BA510" i="1"/>
  <c r="BA526" i="1"/>
  <c r="BA542" i="1"/>
  <c r="BA558" i="1"/>
  <c r="BA574" i="1"/>
  <c r="BA590" i="1"/>
  <c r="BA606" i="1"/>
  <c r="BA487" i="1"/>
  <c r="BA503" i="1"/>
  <c r="BA519" i="1"/>
  <c r="BA535" i="1"/>
  <c r="BA551" i="1"/>
  <c r="BA567" i="1"/>
  <c r="BA583" i="1"/>
  <c r="BA61" i="1"/>
  <c r="BA58" i="1"/>
  <c r="BA55" i="1"/>
  <c r="BA71" i="1"/>
  <c r="BA78" i="1"/>
  <c r="BA94" i="1"/>
  <c r="BA83" i="1"/>
  <c r="BA74" i="1"/>
  <c r="BA88" i="1"/>
  <c r="BA101" i="1"/>
  <c r="BA117" i="1"/>
  <c r="BA100" i="1"/>
  <c r="BA118" i="1"/>
  <c r="BA96" i="1"/>
  <c r="BA119" i="1"/>
  <c r="BA136" i="1"/>
  <c r="BA93" i="1"/>
  <c r="BA108" i="1"/>
  <c r="BA126" i="1"/>
  <c r="BA112" i="1"/>
  <c r="BA153" i="1"/>
  <c r="BA150" i="1"/>
  <c r="BA143" i="1"/>
  <c r="BA89" i="1"/>
  <c r="BA144" i="1"/>
  <c r="BA162" i="1"/>
  <c r="BA178" i="1"/>
  <c r="BA194" i="1"/>
  <c r="BA159" i="1"/>
  <c r="BA175" i="1"/>
  <c r="BA191" i="1"/>
  <c r="BA172" i="1"/>
  <c r="BA188" i="1"/>
  <c r="BA169" i="1"/>
  <c r="BA185" i="1"/>
  <c r="BA201" i="1"/>
  <c r="BA217" i="1"/>
  <c r="BA233" i="1"/>
  <c r="BA249" i="1"/>
  <c r="BA206" i="1"/>
  <c r="BA222" i="1"/>
  <c r="BA195" i="1"/>
  <c r="BA207" i="1"/>
  <c r="BA223" i="1"/>
  <c r="BA212" i="1"/>
  <c r="BA228" i="1"/>
  <c r="BA244" i="1"/>
  <c r="BA238" i="1"/>
  <c r="BA254" i="1"/>
  <c r="BA264" i="1"/>
  <c r="BA280" i="1"/>
  <c r="BA296" i="1"/>
  <c r="BA312" i="1"/>
  <c r="BA231" i="1"/>
  <c r="BA269" i="1"/>
  <c r="BA285" i="1"/>
  <c r="BA301" i="1"/>
  <c r="BA317" i="1"/>
  <c r="BA242" i="1"/>
  <c r="BA258" i="1"/>
  <c r="BA274" i="1"/>
  <c r="BA290" i="1"/>
  <c r="BA306" i="1"/>
  <c r="BA259" i="1"/>
  <c r="BA275" i="1"/>
  <c r="BA291" i="1"/>
  <c r="BA307" i="1"/>
  <c r="BA323" i="1"/>
  <c r="BA340" i="1"/>
  <c r="BA356" i="1"/>
  <c r="BA372" i="1"/>
  <c r="BA388" i="1"/>
  <c r="BA404" i="1"/>
  <c r="BA329" i="1"/>
  <c r="BA345" i="1"/>
  <c r="BA361" i="1"/>
  <c r="BA377" i="1"/>
  <c r="BA393" i="1"/>
  <c r="BA342" i="1"/>
  <c r="BA358" i="1"/>
  <c r="BA374" i="1"/>
  <c r="BA390" i="1"/>
  <c r="BA339" i="1"/>
  <c r="BA355" i="1"/>
  <c r="BA371" i="1"/>
  <c r="BA387" i="1"/>
  <c r="BA403" i="1"/>
  <c r="BA413" i="1"/>
  <c r="BA429" i="1"/>
  <c r="BA445" i="1"/>
  <c r="BA461" i="1"/>
  <c r="BA477" i="1"/>
  <c r="BA493" i="1"/>
  <c r="BA397" i="1"/>
  <c r="BA414" i="1"/>
  <c r="BA430" i="1"/>
  <c r="BA446" i="1"/>
  <c r="BA462" i="1"/>
  <c r="BA478" i="1"/>
  <c r="BA411" i="1"/>
  <c r="BA427" i="1"/>
  <c r="BA443" i="1"/>
  <c r="BA459" i="1"/>
  <c r="BA475" i="1"/>
  <c r="BA402" i="1"/>
  <c r="BA420" i="1"/>
  <c r="BA436" i="1"/>
  <c r="BA452" i="1"/>
  <c r="BA468" i="1"/>
  <c r="BA484" i="1"/>
  <c r="BA500" i="1"/>
  <c r="BA514" i="1"/>
  <c r="BA530" i="1"/>
  <c r="BA546" i="1"/>
  <c r="BA562" i="1"/>
  <c r="BA578" i="1"/>
  <c r="BA594" i="1"/>
  <c r="BA610" i="1"/>
  <c r="BA494" i="1"/>
  <c r="BA507" i="1"/>
  <c r="BA523" i="1"/>
  <c r="BA539" i="1"/>
  <c r="BA555" i="1"/>
  <c r="BA571" i="1"/>
  <c r="BA587" i="1"/>
  <c r="BA603" i="1"/>
  <c r="BA619" i="1"/>
  <c r="BA65" i="1"/>
  <c r="BA59" i="1"/>
  <c r="BA82" i="1"/>
  <c r="BA87" i="1"/>
  <c r="BA92" i="1"/>
  <c r="BA121" i="1"/>
  <c r="BA131" i="1"/>
  <c r="BA120" i="1"/>
  <c r="BA97" i="1"/>
  <c r="BA133" i="1"/>
  <c r="BA157" i="1"/>
  <c r="BA147" i="1"/>
  <c r="BA148" i="1"/>
  <c r="BA182" i="1"/>
  <c r="BA163" i="1"/>
  <c r="BA160" i="1"/>
  <c r="BA192" i="1"/>
  <c r="BA189" i="1"/>
  <c r="BA221" i="1"/>
  <c r="BA253" i="1"/>
  <c r="BA226" i="1"/>
  <c r="BA211" i="1"/>
  <c r="BA216" i="1"/>
  <c r="BA248" i="1"/>
  <c r="BA255" i="1"/>
  <c r="BA284" i="1"/>
  <c r="BA316" i="1"/>
  <c r="BA273" i="1"/>
  <c r="BA305" i="1"/>
  <c r="BA243" i="1"/>
  <c r="BA278" i="1"/>
  <c r="BA310" i="1"/>
  <c r="BA279" i="1"/>
  <c r="BA311" i="1"/>
  <c r="BA344" i="1"/>
  <c r="BA376" i="1"/>
  <c r="BA408" i="1"/>
  <c r="BA349" i="1"/>
  <c r="BA381" i="1"/>
  <c r="BA346" i="1"/>
  <c r="BA378" i="1"/>
  <c r="BA343" i="1"/>
  <c r="BA375" i="1"/>
  <c r="BA407" i="1"/>
  <c r="BA433" i="1"/>
  <c r="BA465" i="1"/>
  <c r="BA497" i="1"/>
  <c r="BA418" i="1"/>
  <c r="BA450" i="1"/>
  <c r="BA482" i="1"/>
  <c r="BA431" i="1"/>
  <c r="BA463" i="1"/>
  <c r="BA409" i="1"/>
  <c r="BA440" i="1"/>
  <c r="BA472" i="1"/>
  <c r="BA504" i="1"/>
  <c r="BA534" i="1"/>
  <c r="BA566" i="1"/>
  <c r="BA598" i="1"/>
  <c r="BA495" i="1"/>
  <c r="BA527" i="1"/>
  <c r="BA559" i="1"/>
  <c r="BA591" i="1"/>
  <c r="BA611" i="1"/>
  <c r="BA631" i="1"/>
  <c r="BA516" i="1"/>
  <c r="BA532" i="1"/>
  <c r="BA548" i="1"/>
  <c r="BA564" i="1"/>
  <c r="BA580" i="1"/>
  <c r="BA596" i="1"/>
  <c r="BA612" i="1"/>
  <c r="BA628" i="1"/>
  <c r="BA506" i="1"/>
  <c r="BA521" i="1"/>
  <c r="BA537" i="1"/>
  <c r="BA553" i="1"/>
  <c r="BA569" i="1"/>
  <c r="BA585" i="1"/>
  <c r="BA601" i="1"/>
  <c r="BA617" i="1"/>
  <c r="BA633" i="1"/>
  <c r="BA649" i="1"/>
  <c r="BA665" i="1"/>
  <c r="BA644" i="1"/>
  <c r="BA662" i="1"/>
  <c r="BA681" i="1"/>
  <c r="BA697" i="1"/>
  <c r="BA713" i="1"/>
  <c r="BA729" i="1"/>
  <c r="BA745" i="1"/>
  <c r="BA761" i="1"/>
  <c r="BA777" i="1"/>
  <c r="BA793" i="1"/>
  <c r="BA626" i="1"/>
  <c r="BA650" i="1"/>
  <c r="BA670" i="1"/>
  <c r="BA686" i="1"/>
  <c r="BA702" i="1"/>
  <c r="BA718" i="1"/>
  <c r="BA734" i="1"/>
  <c r="BA750" i="1"/>
  <c r="BA766" i="1"/>
  <c r="BA782" i="1"/>
  <c r="BA798" i="1"/>
  <c r="BA638" i="1"/>
  <c r="BA667" i="1"/>
  <c r="BA683" i="1"/>
  <c r="BA699" i="1"/>
  <c r="BA715" i="1"/>
  <c r="BA731" i="1"/>
  <c r="BA747" i="1"/>
  <c r="BA763" i="1"/>
  <c r="BA779" i="1"/>
  <c r="BA795" i="1"/>
  <c r="BA640" i="1"/>
  <c r="BA658" i="1"/>
  <c r="BA680" i="1"/>
  <c r="BA696" i="1"/>
  <c r="BA712" i="1"/>
  <c r="BA728" i="1"/>
  <c r="BA744" i="1"/>
  <c r="BA760" i="1"/>
  <c r="BA776" i="1"/>
  <c r="BA792" i="1"/>
  <c r="BA808" i="1"/>
  <c r="BA824" i="1"/>
  <c r="BA69" i="1"/>
  <c r="BA63" i="1"/>
  <c r="BA86" i="1"/>
  <c r="BA91" i="1"/>
  <c r="BA77" i="1"/>
  <c r="BA125" i="1"/>
  <c r="BA135" i="1"/>
  <c r="BA122" i="1"/>
  <c r="BA99" i="1"/>
  <c r="BA137" i="1"/>
  <c r="BA128" i="1"/>
  <c r="BA151" i="1"/>
  <c r="BA152" i="1"/>
  <c r="BA186" i="1"/>
  <c r="BA167" i="1"/>
  <c r="BA164" i="1"/>
  <c r="BA161" i="1"/>
  <c r="BA193" i="1"/>
  <c r="BA225" i="1"/>
  <c r="BA198" i="1"/>
  <c r="BA230" i="1"/>
  <c r="BA215" i="1"/>
  <c r="BA220" i="1"/>
  <c r="BA252" i="1"/>
  <c r="BA256" i="1"/>
  <c r="BA288" i="1"/>
  <c r="BA320" i="1"/>
  <c r="BA277" i="1"/>
  <c r="BA309" i="1"/>
  <c r="BA250" i="1"/>
  <c r="BA282" i="1"/>
  <c r="BA314" i="1"/>
  <c r="BA283" i="1"/>
  <c r="BA315" i="1"/>
  <c r="BA348" i="1"/>
  <c r="BA380" i="1"/>
  <c r="BA327" i="1"/>
  <c r="BA353" i="1"/>
  <c r="BA385" i="1"/>
  <c r="BA350" i="1"/>
  <c r="BA382" i="1"/>
  <c r="BA347" i="1"/>
  <c r="BA379" i="1"/>
  <c r="BA394" i="1"/>
  <c r="BA437" i="1"/>
  <c r="BA469" i="1"/>
  <c r="BA501" i="1"/>
  <c r="BA422" i="1"/>
  <c r="BA454" i="1"/>
  <c r="BA486" i="1"/>
  <c r="BA435" i="1"/>
  <c r="BA467" i="1"/>
  <c r="BA412" i="1"/>
  <c r="BA444" i="1"/>
  <c r="BA476" i="1"/>
  <c r="BA491" i="1"/>
  <c r="BA538" i="1"/>
  <c r="BA570" i="1"/>
  <c r="BA602" i="1"/>
  <c r="BA502" i="1"/>
  <c r="BA531" i="1"/>
  <c r="BA563" i="1"/>
  <c r="BA595" i="1"/>
  <c r="BA615" i="1"/>
  <c r="BA635" i="1"/>
  <c r="BA520" i="1"/>
  <c r="BA536" i="1"/>
  <c r="BA552" i="1"/>
  <c r="BA568" i="1"/>
  <c r="BA584" i="1"/>
  <c r="BA600" i="1"/>
  <c r="BA616" i="1"/>
  <c r="BA632" i="1"/>
  <c r="BA509" i="1"/>
  <c r="BA525" i="1"/>
  <c r="BA541" i="1"/>
  <c r="BA557" i="1"/>
  <c r="BA573" i="1"/>
  <c r="BA589" i="1"/>
  <c r="BA605" i="1"/>
  <c r="BA621" i="1"/>
  <c r="BA637" i="1"/>
  <c r="BA653" i="1"/>
  <c r="BA630" i="1"/>
  <c r="BA646" i="1"/>
  <c r="BA669" i="1"/>
  <c r="BA685" i="1"/>
  <c r="BA701" i="1"/>
  <c r="BA717" i="1"/>
  <c r="BA733" i="1"/>
  <c r="BA749" i="1"/>
  <c r="BA765" i="1"/>
  <c r="BA781" i="1"/>
  <c r="BA797" i="1"/>
  <c r="BA634" i="1"/>
  <c r="BA663" i="1"/>
  <c r="BA674" i="1"/>
  <c r="BA690" i="1"/>
  <c r="BA706" i="1"/>
  <c r="BA722" i="1"/>
  <c r="BA738" i="1"/>
  <c r="BA754" i="1"/>
  <c r="BA770" i="1"/>
  <c r="BA786" i="1"/>
  <c r="BA802" i="1"/>
  <c r="BA651" i="1"/>
  <c r="BA671" i="1"/>
  <c r="BA687" i="1"/>
  <c r="BA703" i="1"/>
  <c r="BA719" i="1"/>
  <c r="BA735" i="1"/>
  <c r="BA751" i="1"/>
  <c r="BA767" i="1"/>
  <c r="BA783" i="1"/>
  <c r="BA799" i="1"/>
  <c r="BA642" i="1"/>
  <c r="BA668" i="1"/>
  <c r="BA684" i="1"/>
  <c r="BA700" i="1"/>
  <c r="BA716" i="1"/>
  <c r="BA732" i="1"/>
  <c r="BA748" i="1"/>
  <c r="BA764" i="1"/>
  <c r="BA780" i="1"/>
  <c r="BA796" i="1"/>
  <c r="BA812" i="1"/>
  <c r="BA828" i="1"/>
  <c r="BA62" i="1"/>
  <c r="BA75" i="1"/>
  <c r="BA98" i="1"/>
  <c r="BA76" i="1"/>
  <c r="BA105" i="1"/>
  <c r="BA102" i="1"/>
  <c r="BA103" i="1"/>
  <c r="BA140" i="1"/>
  <c r="BA110" i="1"/>
  <c r="BA134" i="1"/>
  <c r="BA111" i="1"/>
  <c r="BA127" i="1"/>
  <c r="BA166" i="1"/>
  <c r="BA155" i="1"/>
  <c r="BA179" i="1"/>
  <c r="BA176" i="1"/>
  <c r="BA173" i="1"/>
  <c r="BA205" i="1"/>
  <c r="BA237" i="1"/>
  <c r="BA210" i="1"/>
  <c r="BA196" i="1"/>
  <c r="BA200" i="1"/>
  <c r="BA232" i="1"/>
  <c r="BA239" i="1"/>
  <c r="BA268" i="1"/>
  <c r="BA300" i="1"/>
  <c r="BA257" i="1"/>
  <c r="BA289" i="1"/>
  <c r="BA321" i="1"/>
  <c r="BA262" i="1"/>
  <c r="BA294" i="1"/>
  <c r="BA263" i="1"/>
  <c r="BA295" i="1"/>
  <c r="BA326" i="1"/>
  <c r="BA360" i="1"/>
  <c r="BA392" i="1"/>
  <c r="BA333" i="1"/>
  <c r="BA365" i="1"/>
  <c r="BA330" i="1"/>
  <c r="BA362" i="1"/>
  <c r="BA322" i="1"/>
  <c r="BA359" i="1"/>
  <c r="BA391" i="1"/>
  <c r="BA417" i="1"/>
  <c r="BA449" i="1"/>
  <c r="BA481" i="1"/>
  <c r="BA398" i="1"/>
  <c r="BA434" i="1"/>
  <c r="BA466" i="1"/>
  <c r="BA415" i="1"/>
  <c r="BA447" i="1"/>
  <c r="BA479" i="1"/>
  <c r="BA424" i="1"/>
  <c r="BA456" i="1"/>
  <c r="BA488" i="1"/>
  <c r="BA518" i="1"/>
  <c r="BA550" i="1"/>
  <c r="BA582" i="1"/>
  <c r="BA614" i="1"/>
  <c r="BA511" i="1"/>
  <c r="BA543" i="1"/>
  <c r="BA575" i="1"/>
  <c r="BA599" i="1"/>
  <c r="BA623" i="1"/>
  <c r="BA508" i="1"/>
  <c r="BA524" i="1"/>
  <c r="BA540" i="1"/>
  <c r="BA556" i="1"/>
  <c r="BA572" i="1"/>
  <c r="BA588" i="1"/>
  <c r="BA604" i="1"/>
  <c r="BA620" i="1"/>
  <c r="BA498" i="1"/>
  <c r="BA513" i="1"/>
  <c r="BA529" i="1"/>
  <c r="BA545" i="1"/>
  <c r="BA561" i="1"/>
  <c r="BA577" i="1"/>
  <c r="BA593" i="1"/>
  <c r="BA609" i="1"/>
  <c r="BA625" i="1"/>
  <c r="BA641" i="1"/>
  <c r="BA657" i="1"/>
  <c r="BA636" i="1"/>
  <c r="BA659" i="1"/>
  <c r="BA673" i="1"/>
  <c r="BA689" i="1"/>
  <c r="BA705" i="1"/>
  <c r="BA721" i="1"/>
  <c r="BA737" i="1"/>
  <c r="BA753" i="1"/>
  <c r="BA769" i="1"/>
  <c r="BA785" i="1"/>
  <c r="BA801" i="1"/>
  <c r="BA647" i="1"/>
  <c r="BA664" i="1"/>
  <c r="BA678" i="1"/>
  <c r="BA694" i="1"/>
  <c r="BA710" i="1"/>
  <c r="BA726" i="1"/>
  <c r="BA742" i="1"/>
  <c r="BA758" i="1"/>
  <c r="BA774" i="1"/>
  <c r="BA790" i="1"/>
  <c r="BA806" i="1"/>
  <c r="BA652" i="1"/>
  <c r="BA675" i="1"/>
  <c r="BA691" i="1"/>
  <c r="BA707" i="1"/>
  <c r="BA723" i="1"/>
  <c r="BA739" i="1"/>
  <c r="BA755" i="1"/>
  <c r="BA771" i="1"/>
  <c r="BA787" i="1"/>
  <c r="BA803" i="1"/>
  <c r="BA655" i="1"/>
  <c r="BA672" i="1"/>
  <c r="BA688" i="1"/>
  <c r="BA704" i="1"/>
  <c r="BA720" i="1"/>
  <c r="BA736" i="1"/>
  <c r="BA752" i="1"/>
  <c r="BA768" i="1"/>
  <c r="BA784" i="1"/>
  <c r="BA800" i="1"/>
  <c r="BA816" i="1"/>
  <c r="BA832" i="1"/>
  <c r="BA66" i="1"/>
  <c r="BA56" i="1"/>
  <c r="BA68" i="1"/>
  <c r="BA80" i="1"/>
  <c r="BA109" i="1"/>
  <c r="BA115" i="1"/>
  <c r="BA104" i="1"/>
  <c r="BA60" i="1"/>
  <c r="BA123" i="1"/>
  <c r="BA145" i="1"/>
  <c r="BA114" i="1"/>
  <c r="BA130" i="1"/>
  <c r="BA170" i="1"/>
  <c r="BA156" i="1"/>
  <c r="BA183" i="1"/>
  <c r="BA180" i="1"/>
  <c r="BA177" i="1"/>
  <c r="BA209" i="1"/>
  <c r="BA241" i="1"/>
  <c r="BA214" i="1"/>
  <c r="BA199" i="1"/>
  <c r="BA204" i="1"/>
  <c r="BA236" i="1"/>
  <c r="BA246" i="1"/>
  <c r="BA272" i="1"/>
  <c r="BA304" i="1"/>
  <c r="BA261" i="1"/>
  <c r="BA293" i="1"/>
  <c r="BA325" i="1"/>
  <c r="BA266" i="1"/>
  <c r="BA298" i="1"/>
  <c r="BA267" i="1"/>
  <c r="BA299" i="1"/>
  <c r="BA332" i="1"/>
  <c r="BA364" i="1"/>
  <c r="BA396" i="1"/>
  <c r="BA337" i="1"/>
  <c r="BA369" i="1"/>
  <c r="BA334" i="1"/>
  <c r="BA366" i="1"/>
  <c r="BA331" i="1"/>
  <c r="BA363" i="1"/>
  <c r="BA395" i="1"/>
  <c r="BA421" i="1"/>
  <c r="BA453" i="1"/>
  <c r="BA485" i="1"/>
  <c r="BA405" i="1"/>
  <c r="BA438" i="1"/>
  <c r="BA470" i="1"/>
  <c r="BA419" i="1"/>
  <c r="BA451" i="1"/>
  <c r="BA483" i="1"/>
  <c r="BA428" i="1"/>
  <c r="BA460" i="1"/>
  <c r="BA492" i="1"/>
  <c r="BA522" i="1"/>
  <c r="BA554" i="1"/>
  <c r="BA586" i="1"/>
  <c r="BA618" i="1"/>
  <c r="BA515" i="1"/>
  <c r="BA547" i="1"/>
  <c r="BA579" i="1"/>
  <c r="BA607" i="1"/>
  <c r="BA627" i="1"/>
  <c r="BA512" i="1"/>
  <c r="BA528" i="1"/>
  <c r="BA544" i="1"/>
  <c r="BA560" i="1"/>
  <c r="BA576" i="1"/>
  <c r="BA592" i="1"/>
  <c r="BA608" i="1"/>
  <c r="BA624" i="1"/>
  <c r="BA499" i="1"/>
  <c r="BA517" i="1"/>
  <c r="BA533" i="1"/>
  <c r="BA549" i="1"/>
  <c r="BA565" i="1"/>
  <c r="BA581" i="1"/>
  <c r="BA597" i="1"/>
  <c r="BA613" i="1"/>
  <c r="BA629" i="1"/>
  <c r="BA645" i="1"/>
  <c r="BA661" i="1"/>
  <c r="BA643" i="1"/>
  <c r="BA660" i="1"/>
  <c r="BA677" i="1"/>
  <c r="BA693" i="1"/>
  <c r="BA709" i="1"/>
  <c r="BA725" i="1"/>
  <c r="BA741" i="1"/>
  <c r="BA757" i="1"/>
  <c r="BA773" i="1"/>
  <c r="BA789" i="1"/>
  <c r="BA805" i="1"/>
  <c r="BA648" i="1"/>
  <c r="BA666" i="1"/>
  <c r="BA682" i="1"/>
  <c r="BA698" i="1"/>
  <c r="BA714" i="1"/>
  <c r="BA730" i="1"/>
  <c r="BA746" i="1"/>
  <c r="BA762" i="1"/>
  <c r="BA778" i="1"/>
  <c r="BA794" i="1"/>
  <c r="BA622" i="1"/>
  <c r="BA654" i="1"/>
  <c r="BA679" i="1"/>
  <c r="BA695" i="1"/>
  <c r="BA711" i="1"/>
  <c r="BA727" i="1"/>
  <c r="BA743" i="1"/>
  <c r="BA759" i="1"/>
  <c r="BA775" i="1"/>
  <c r="BA791" i="1"/>
  <c r="BA639" i="1"/>
  <c r="BA656" i="1"/>
  <c r="BA676" i="1"/>
  <c r="BA692" i="1"/>
  <c r="BA708" i="1"/>
  <c r="BA724" i="1"/>
  <c r="BA740" i="1"/>
  <c r="BA756" i="1"/>
  <c r="BA772" i="1"/>
  <c r="BA788" i="1"/>
  <c r="BA804" i="1"/>
  <c r="BA820" i="1"/>
  <c r="BA836" i="1"/>
  <c r="BA840" i="1"/>
  <c r="BA856" i="1"/>
  <c r="BA872" i="1"/>
  <c r="BA888" i="1"/>
  <c r="BA904" i="1"/>
  <c r="BA920" i="1"/>
  <c r="BA936" i="1"/>
  <c r="BA952" i="1"/>
  <c r="BA968" i="1"/>
  <c r="BA821" i="1"/>
  <c r="BA837" i="1"/>
  <c r="BA853" i="1"/>
  <c r="BA869" i="1"/>
  <c r="BA807" i="1"/>
  <c r="BA822" i="1"/>
  <c r="BA838" i="1"/>
  <c r="BA854" i="1"/>
  <c r="BA870" i="1"/>
  <c r="BA886" i="1"/>
  <c r="BA902" i="1"/>
  <c r="BA918" i="1"/>
  <c r="BA934" i="1"/>
  <c r="BA950" i="1"/>
  <c r="BA966" i="1"/>
  <c r="BA815" i="1"/>
  <c r="BA879" i="1"/>
  <c r="BA911" i="1"/>
  <c r="BA943" i="1"/>
  <c r="BA976" i="1"/>
  <c r="BA990" i="1"/>
  <c r="BA1006" i="1"/>
  <c r="BA1022" i="1"/>
  <c r="BA1038" i="1"/>
  <c r="BA1054" i="1"/>
  <c r="BA1070" i="1"/>
  <c r="BA827" i="1"/>
  <c r="BA839" i="1"/>
  <c r="BA899" i="1"/>
  <c r="BA931" i="1"/>
  <c r="BA963" i="1"/>
  <c r="BA988" i="1"/>
  <c r="BA1004" i="1"/>
  <c r="BA1020" i="1"/>
  <c r="BA1036" i="1"/>
  <c r="BA1052" i="1"/>
  <c r="BA1068" i="1"/>
  <c r="BA867" i="1"/>
  <c r="BA937" i="1"/>
  <c r="BA975" i="1"/>
  <c r="BA1003" i="1"/>
  <c r="BA1035" i="1"/>
  <c r="BA1067" i="1"/>
  <c r="BA1092" i="1"/>
  <c r="BA1108" i="1"/>
  <c r="BA1124" i="1"/>
  <c r="BA957" i="1"/>
  <c r="BA1077" i="1"/>
  <c r="BA851" i="1"/>
  <c r="BA917" i="1"/>
  <c r="BA985" i="1"/>
  <c r="BA1017" i="1"/>
  <c r="BA1049" i="1"/>
  <c r="BA1081" i="1"/>
  <c r="BA1097" i="1"/>
  <c r="BA1113" i="1"/>
  <c r="BA1129" i="1"/>
  <c r="BA925" i="1"/>
  <c r="BA1045" i="1"/>
  <c r="BA913" i="1"/>
  <c r="BA973" i="1"/>
  <c r="BA1007" i="1"/>
  <c r="BA1039" i="1"/>
  <c r="BA1071" i="1"/>
  <c r="BA1094" i="1"/>
  <c r="BA1110" i="1"/>
  <c r="BA1126" i="1"/>
  <c r="BA997" i="1"/>
  <c r="BA1069" i="1"/>
  <c r="BA1095" i="1"/>
  <c r="BA1115" i="1"/>
  <c r="BA15" i="1"/>
  <c r="BA31" i="1"/>
  <c r="BA35" i="1"/>
  <c r="BA28" i="1"/>
  <c r="BA16" i="1"/>
  <c r="BA37" i="1"/>
  <c r="BA50" i="1"/>
  <c r="BA53" i="1"/>
  <c r="BA47" i="1"/>
  <c r="BA33" i="1"/>
  <c r="BA52" i="1"/>
  <c r="BH3" i="1"/>
  <c r="BC3" i="1"/>
  <c r="BA4" i="1"/>
  <c r="BA11" i="1"/>
  <c r="AF3" i="1"/>
  <c r="BA844" i="1"/>
  <c r="BA860" i="1"/>
  <c r="BA876" i="1"/>
  <c r="BA892" i="1"/>
  <c r="BA908" i="1"/>
  <c r="BA924" i="1"/>
  <c r="BA940" i="1"/>
  <c r="BA956" i="1"/>
  <c r="BA809" i="1"/>
  <c r="BA825" i="1"/>
  <c r="BA841" i="1"/>
  <c r="BA857" i="1"/>
  <c r="BA873" i="1"/>
  <c r="BA810" i="1"/>
  <c r="BA826" i="1"/>
  <c r="BA842" i="1"/>
  <c r="BA858" i="1"/>
  <c r="BA874" i="1"/>
  <c r="BA890" i="1"/>
  <c r="BA906" i="1"/>
  <c r="BA922" i="1"/>
  <c r="BA938" i="1"/>
  <c r="BA954" i="1"/>
  <c r="BA970" i="1"/>
  <c r="BA831" i="1"/>
  <c r="BA887" i="1"/>
  <c r="BA919" i="1"/>
  <c r="BA951" i="1"/>
  <c r="BA977" i="1"/>
  <c r="BA994" i="1"/>
  <c r="BA1010" i="1"/>
  <c r="BA1026" i="1"/>
  <c r="BA1042" i="1"/>
  <c r="BA1058" i="1"/>
  <c r="BA1074" i="1"/>
  <c r="BA843" i="1"/>
  <c r="BA855" i="1"/>
  <c r="BA907" i="1"/>
  <c r="BA939" i="1"/>
  <c r="BA971" i="1"/>
  <c r="BA992" i="1"/>
  <c r="BA1008" i="1"/>
  <c r="BA1024" i="1"/>
  <c r="BA1040" i="1"/>
  <c r="BA1056" i="1"/>
  <c r="BA1072" i="1"/>
  <c r="BA889" i="1"/>
  <c r="BA953" i="1"/>
  <c r="BA979" i="1"/>
  <c r="BA1011" i="1"/>
  <c r="BA1043" i="1"/>
  <c r="BA1075" i="1"/>
  <c r="BA1096" i="1"/>
  <c r="BA1112" i="1"/>
  <c r="BA1128" i="1"/>
  <c r="BA1005" i="1"/>
  <c r="BA1082" i="1"/>
  <c r="BA883" i="1"/>
  <c r="BA933" i="1"/>
  <c r="BA993" i="1"/>
  <c r="BA1025" i="1"/>
  <c r="BA1057" i="1"/>
  <c r="BA1085" i="1"/>
  <c r="BA1101" i="1"/>
  <c r="BA1117" i="1"/>
  <c r="BA1133" i="1"/>
  <c r="BA941" i="1"/>
  <c r="BA835" i="1"/>
  <c r="BA929" i="1"/>
  <c r="BA983" i="1"/>
  <c r="BA1015" i="1"/>
  <c r="BA1047" i="1"/>
  <c r="BA1079" i="1"/>
  <c r="BA1098" i="1"/>
  <c r="BA1114" i="1"/>
  <c r="BA1130" i="1"/>
  <c r="BA1021" i="1"/>
  <c r="BA1083" i="1"/>
  <c r="BA1103" i="1"/>
  <c r="BA1119" i="1"/>
  <c r="BA19" i="1"/>
  <c r="BA21" i="1"/>
  <c r="BA39" i="1"/>
  <c r="BA36" i="1"/>
  <c r="BA29" i="1"/>
  <c r="BA34" i="1"/>
  <c r="BA54" i="1"/>
  <c r="BA17" i="1"/>
  <c r="BA51" i="1"/>
  <c r="BA40" i="1"/>
  <c r="BA38" i="1"/>
  <c r="BE3" i="1"/>
  <c r="BA5" i="1"/>
  <c r="BA6" i="1"/>
  <c r="BA12" i="1"/>
  <c r="AG3" i="1"/>
  <c r="BA848" i="1"/>
  <c r="BA864" i="1"/>
  <c r="BA880" i="1"/>
  <c r="BA896" i="1"/>
  <c r="BA912" i="1"/>
  <c r="BA928" i="1"/>
  <c r="BA944" i="1"/>
  <c r="BA960" i="1"/>
  <c r="BA813" i="1"/>
  <c r="BA829" i="1"/>
  <c r="BA845" i="1"/>
  <c r="BA861" i="1"/>
  <c r="BA877" i="1"/>
  <c r="BA814" i="1"/>
  <c r="BA830" i="1"/>
  <c r="BA846" i="1"/>
  <c r="BA862" i="1"/>
  <c r="BA878" i="1"/>
  <c r="BA894" i="1"/>
  <c r="BA910" i="1"/>
  <c r="BA926" i="1"/>
  <c r="BA942" i="1"/>
  <c r="BA958" i="1"/>
  <c r="BA974" i="1"/>
  <c r="BA847" i="1"/>
  <c r="BA895" i="1"/>
  <c r="BA927" i="1"/>
  <c r="BA959" i="1"/>
  <c r="BA982" i="1"/>
  <c r="BA998" i="1"/>
  <c r="BA1014" i="1"/>
  <c r="BA1030" i="1"/>
  <c r="BA1046" i="1"/>
  <c r="BA1062" i="1"/>
  <c r="BA1078" i="1"/>
  <c r="BA859" i="1"/>
  <c r="BA871" i="1"/>
  <c r="BA915" i="1"/>
  <c r="BA947" i="1"/>
  <c r="BA980" i="1"/>
  <c r="BA996" i="1"/>
  <c r="BA1012" i="1"/>
  <c r="BA1028" i="1"/>
  <c r="BA1044" i="1"/>
  <c r="BA1060" i="1"/>
  <c r="BA1076" i="1"/>
  <c r="BA905" i="1"/>
  <c r="BA969" i="1"/>
  <c r="BA987" i="1"/>
  <c r="BA1019" i="1"/>
  <c r="BA1051" i="1"/>
  <c r="BA1084" i="1"/>
  <c r="BA1100" i="1"/>
  <c r="BA1116" i="1"/>
  <c r="BA1132" i="1"/>
  <c r="BA1029" i="1"/>
  <c r="BA1099" i="1"/>
  <c r="BA885" i="1"/>
  <c r="BA949" i="1"/>
  <c r="BA1001" i="1"/>
  <c r="BA1033" i="1"/>
  <c r="BA1065" i="1"/>
  <c r="BA1089" i="1"/>
  <c r="BA1105" i="1"/>
  <c r="BA1121" i="1"/>
  <c r="BA819" i="1"/>
  <c r="BA989" i="1"/>
  <c r="BA875" i="1"/>
  <c r="BA945" i="1"/>
  <c r="BA991" i="1"/>
  <c r="BA1023" i="1"/>
  <c r="BA1055" i="1"/>
  <c r="BA1086" i="1"/>
  <c r="BA1102" i="1"/>
  <c r="BA1118" i="1"/>
  <c r="BA1134" i="1"/>
  <c r="BA1037" i="1"/>
  <c r="BA1087" i="1"/>
  <c r="BA1107" i="1"/>
  <c r="BA1123" i="1"/>
  <c r="BA23" i="1"/>
  <c r="BA22" i="1"/>
  <c r="BA25" i="1"/>
  <c r="BA13" i="1"/>
  <c r="BA30" i="1"/>
  <c r="BA42" i="1"/>
  <c r="BA18" i="1"/>
  <c r="BA20" i="1"/>
  <c r="BA45" i="1"/>
  <c r="BA44" i="1"/>
  <c r="AC3" i="1"/>
  <c r="BF3" i="1"/>
  <c r="BA8" i="1"/>
  <c r="BA7" i="1"/>
  <c r="AE3" i="1"/>
  <c r="AH3" i="1"/>
  <c r="BA852" i="1"/>
  <c r="BA868" i="1"/>
  <c r="BA884" i="1"/>
  <c r="BA900" i="1"/>
  <c r="BA916" i="1"/>
  <c r="BA932" i="1"/>
  <c r="BA948" i="1"/>
  <c r="BA964" i="1"/>
  <c r="BA817" i="1"/>
  <c r="BA833" i="1"/>
  <c r="BA849" i="1"/>
  <c r="BA865" i="1"/>
  <c r="BA881" i="1"/>
  <c r="BA818" i="1"/>
  <c r="BA834" i="1"/>
  <c r="BA850" i="1"/>
  <c r="BA866" i="1"/>
  <c r="BA882" i="1"/>
  <c r="BA898" i="1"/>
  <c r="BA914" i="1"/>
  <c r="BA930" i="1"/>
  <c r="BA946" i="1"/>
  <c r="BA962" i="1"/>
  <c r="BA978" i="1"/>
  <c r="BA863" i="1"/>
  <c r="BA903" i="1"/>
  <c r="BA935" i="1"/>
  <c r="BA967" i="1"/>
  <c r="BA986" i="1"/>
  <c r="BA1002" i="1"/>
  <c r="BA1018" i="1"/>
  <c r="BA1034" i="1"/>
  <c r="BA1050" i="1"/>
  <c r="BA1066" i="1"/>
  <c r="BA811" i="1"/>
  <c r="BA823" i="1"/>
  <c r="BA891" i="1"/>
  <c r="BA923" i="1"/>
  <c r="BA955" i="1"/>
  <c r="BA984" i="1"/>
  <c r="BA1000" i="1"/>
  <c r="BA1016" i="1"/>
  <c r="BA1032" i="1"/>
  <c r="BA1048" i="1"/>
  <c r="BA1064" i="1"/>
  <c r="BA1080" i="1"/>
  <c r="BA921" i="1"/>
  <c r="BA972" i="1"/>
  <c r="BA995" i="1"/>
  <c r="BA1027" i="1"/>
  <c r="BA1059" i="1"/>
  <c r="BA1088" i="1"/>
  <c r="BA1104" i="1"/>
  <c r="BA1120" i="1"/>
  <c r="BA909" i="1"/>
  <c r="BA1053" i="1"/>
  <c r="BA1127" i="1"/>
  <c r="BA901" i="1"/>
  <c r="BA965" i="1"/>
  <c r="BA1009" i="1"/>
  <c r="BA1041" i="1"/>
  <c r="BA1073" i="1"/>
  <c r="BA1093" i="1"/>
  <c r="BA1109" i="1"/>
  <c r="BA1125" i="1"/>
  <c r="BA893" i="1"/>
  <c r="BA1013" i="1"/>
  <c r="BA897" i="1"/>
  <c r="BA961" i="1"/>
  <c r="BA999" i="1"/>
  <c r="BA1031" i="1"/>
  <c r="BA1063" i="1"/>
  <c r="BA1090" i="1"/>
  <c r="BA1106" i="1"/>
  <c r="BA1122" i="1"/>
  <c r="BA981" i="1"/>
  <c r="BA1061" i="1"/>
  <c r="BA1091" i="1"/>
  <c r="BA1111" i="1"/>
  <c r="BA1131" i="1"/>
  <c r="BA27" i="1"/>
  <c r="BA24" i="1"/>
  <c r="BA26" i="1"/>
  <c r="BA14" i="1"/>
  <c r="BA32" i="1"/>
  <c r="BA46" i="1"/>
  <c r="BA41" i="1"/>
  <c r="BA43" i="1"/>
  <c r="BA49" i="1"/>
  <c r="BA48" i="1"/>
  <c r="BD3" i="1"/>
  <c r="BG3" i="1"/>
  <c r="BA10" i="1"/>
  <c r="BA9" i="1"/>
  <c r="BA3" i="1"/>
  <c r="AI3" i="1"/>
  <c r="AD3" i="1"/>
  <c r="AU1133" i="1" l="1"/>
  <c r="AU1129" i="1"/>
  <c r="AU1125" i="1"/>
  <c r="AU1121" i="1"/>
  <c r="AU1117" i="1"/>
  <c r="AU1113" i="1"/>
  <c r="AU1109" i="1"/>
  <c r="AU1105" i="1"/>
  <c r="AU1101" i="1"/>
  <c r="AU1097" i="1"/>
  <c r="AU1093" i="1"/>
  <c r="AU1089" i="1"/>
  <c r="AU1085" i="1"/>
  <c r="AU1081" i="1"/>
  <c r="AU1077" i="1"/>
  <c r="AU1073" i="1"/>
  <c r="AU1069" i="1"/>
  <c r="AU1065" i="1"/>
  <c r="AU1061" i="1"/>
  <c r="AU1057" i="1"/>
  <c r="AU1053" i="1"/>
  <c r="AU1049" i="1"/>
  <c r="AU1045" i="1"/>
  <c r="AU1041" i="1"/>
  <c r="AU1037" i="1"/>
  <c r="AU1033" i="1"/>
  <c r="AU1029" i="1"/>
  <c r="AU1025" i="1"/>
  <c r="AU1021" i="1"/>
  <c r="AU1017" i="1"/>
  <c r="AU1013" i="1"/>
  <c r="AU1009" i="1"/>
  <c r="AU1005" i="1"/>
  <c r="AU1001" i="1"/>
  <c r="AU997" i="1"/>
  <c r="AU993" i="1"/>
  <c r="AU989" i="1"/>
  <c r="AU985" i="1"/>
  <c r="AU981" i="1"/>
  <c r="AU977" i="1"/>
  <c r="AU973" i="1"/>
  <c r="AU969" i="1"/>
  <c r="AU965" i="1"/>
  <c r="AU961" i="1"/>
  <c r="AU957" i="1"/>
  <c r="AU953" i="1"/>
  <c r="AU949" i="1"/>
  <c r="AU945" i="1"/>
  <c r="AU941" i="1"/>
  <c r="AU937" i="1"/>
  <c r="AU933" i="1"/>
  <c r="AU929" i="1"/>
  <c r="AU925" i="1"/>
  <c r="AU921" i="1"/>
  <c r="AU917" i="1"/>
  <c r="AU913" i="1"/>
  <c r="AU909" i="1"/>
  <c r="AU905" i="1"/>
  <c r="AU901" i="1"/>
  <c r="AU896" i="1"/>
  <c r="AU890" i="1"/>
  <c r="AU885" i="1"/>
  <c r="AU880" i="1"/>
  <c r="AU874" i="1"/>
  <c r="AU869" i="1"/>
  <c r="AU864" i="1"/>
  <c r="AU858" i="1"/>
  <c r="AU853" i="1"/>
  <c r="AU848" i="1"/>
  <c r="AU842" i="1"/>
  <c r="AU837" i="1"/>
  <c r="AU832" i="1"/>
  <c r="AU826" i="1"/>
  <c r="AU821" i="1"/>
  <c r="AU816" i="1"/>
  <c r="AU810" i="1"/>
  <c r="AU805" i="1"/>
  <c r="AU800" i="1"/>
  <c r="AU794" i="1"/>
  <c r="AU789" i="1"/>
  <c r="AU784" i="1"/>
  <c r="AU778" i="1"/>
  <c r="AU773" i="1"/>
  <c r="AU768" i="1"/>
  <c r="AU762" i="1"/>
  <c r="AU757" i="1"/>
  <c r="AU752" i="1"/>
  <c r="AU746" i="1"/>
  <c r="AU741" i="1"/>
  <c r="AU736" i="1"/>
  <c r="AU730" i="1"/>
  <c r="AU725" i="1"/>
  <c r="AU720" i="1"/>
  <c r="AU714" i="1"/>
  <c r="AU709" i="1"/>
  <c r="AU704" i="1"/>
  <c r="AU698" i="1"/>
  <c r="AU693" i="1"/>
  <c r="AU688" i="1"/>
  <c r="AU682" i="1"/>
  <c r="AU677" i="1"/>
  <c r="AU672" i="1"/>
  <c r="AU666" i="1"/>
  <c r="AU661" i="1"/>
  <c r="AU656" i="1"/>
  <c r="AU650" i="1"/>
  <c r="AU645" i="1"/>
  <c r="AU640" i="1"/>
  <c r="AU634" i="1"/>
  <c r="AU629" i="1"/>
  <c r="AU624" i="1"/>
  <c r="AU618" i="1"/>
  <c r="AU613" i="1"/>
  <c r="AU608" i="1"/>
  <c r="AU602" i="1"/>
  <c r="AU597" i="1"/>
  <c r="AU592" i="1"/>
  <c r="AU586" i="1"/>
  <c r="AU581" i="1"/>
  <c r="AU576" i="1"/>
  <c r="AU570" i="1"/>
  <c r="AU562" i="1"/>
  <c r="AU554" i="1"/>
  <c r="AU546" i="1"/>
  <c r="AU538" i="1"/>
  <c r="AU530" i="1"/>
  <c r="AU522" i="1"/>
  <c r="AU493" i="1"/>
  <c r="AU461" i="1"/>
  <c r="AU429" i="1"/>
  <c r="AU397" i="1"/>
  <c r="AU365" i="1"/>
  <c r="AU333" i="1"/>
  <c r="AU301" i="1"/>
  <c r="AU269" i="1"/>
  <c r="AU237" i="1"/>
  <c r="AU205" i="1"/>
  <c r="AU173" i="1"/>
  <c r="AU141" i="1"/>
  <c r="AU109" i="1"/>
  <c r="AU77" i="1"/>
  <c r="AU45" i="1"/>
  <c r="AU1132" i="1"/>
  <c r="AU1128" i="1"/>
  <c r="AU1124" i="1"/>
  <c r="AU1120" i="1"/>
  <c r="AU1116" i="1"/>
  <c r="AU1112" i="1"/>
  <c r="AU1108" i="1"/>
  <c r="AU1104" i="1"/>
  <c r="AU1100" i="1"/>
  <c r="AU1096" i="1"/>
  <c r="AU1092" i="1"/>
  <c r="AU1088" i="1"/>
  <c r="AU1084" i="1"/>
  <c r="AU1080" i="1"/>
  <c r="AU1076" i="1"/>
  <c r="AU1072" i="1"/>
  <c r="AU1068" i="1"/>
  <c r="AU1064" i="1"/>
  <c r="AU1060" i="1"/>
  <c r="AU1056" i="1"/>
  <c r="AU1052" i="1"/>
  <c r="AU1048" i="1"/>
  <c r="AU1044" i="1"/>
  <c r="AU1040" i="1"/>
  <c r="AU1036" i="1"/>
  <c r="AU1032" i="1"/>
  <c r="AU1028" i="1"/>
  <c r="AU1024" i="1"/>
  <c r="AU1020" i="1"/>
  <c r="AU1016" i="1"/>
  <c r="AU1012" i="1"/>
  <c r="AU1008" i="1"/>
  <c r="AU1004" i="1"/>
  <c r="AU1000" i="1"/>
  <c r="AU996" i="1"/>
  <c r="AU992" i="1"/>
  <c r="AU988" i="1"/>
  <c r="AU984" i="1"/>
  <c r="AU980" i="1"/>
  <c r="AU976" i="1"/>
  <c r="AU972" i="1"/>
  <c r="AU968" i="1"/>
  <c r="AU964" i="1"/>
  <c r="AU960" i="1"/>
  <c r="AU956" i="1"/>
  <c r="AU952" i="1"/>
  <c r="AU948" i="1"/>
  <c r="AU944" i="1"/>
  <c r="AU940" i="1"/>
  <c r="AU936" i="1"/>
  <c r="AU932" i="1"/>
  <c r="AU928" i="1"/>
  <c r="AU924" i="1"/>
  <c r="AU920" i="1"/>
  <c r="AU916" i="1"/>
  <c r="AU912" i="1"/>
  <c r="AU908" i="1"/>
  <c r="AU904" i="1"/>
  <c r="AU900" i="1"/>
  <c r="AU894" i="1"/>
  <c r="AU889" i="1"/>
  <c r="AU884" i="1"/>
  <c r="AU878" i="1"/>
  <c r="AU873" i="1"/>
  <c r="AU868" i="1"/>
  <c r="AU862" i="1"/>
  <c r="AU857" i="1"/>
  <c r="AU852" i="1"/>
  <c r="AU846" i="1"/>
  <c r="AU841" i="1"/>
  <c r="AU836" i="1"/>
  <c r="AU830" i="1"/>
  <c r="AU825" i="1"/>
  <c r="AU820" i="1"/>
  <c r="AU814" i="1"/>
  <c r="AU809" i="1"/>
  <c r="AU804" i="1"/>
  <c r="AU798" i="1"/>
  <c r="AU793" i="1"/>
  <c r="AU788" i="1"/>
  <c r="AU782" i="1"/>
  <c r="AU777" i="1"/>
  <c r="AU772" i="1"/>
  <c r="AU766" i="1"/>
  <c r="AU761" i="1"/>
  <c r="AU756" i="1"/>
  <c r="AU750" i="1"/>
  <c r="AU745" i="1"/>
  <c r="AU740" i="1"/>
  <c r="AU734" i="1"/>
  <c r="AU729" i="1"/>
  <c r="AU724" i="1"/>
  <c r="AU718" i="1"/>
  <c r="AU713" i="1"/>
  <c r="AU708" i="1"/>
  <c r="AU702" i="1"/>
  <c r="AU697" i="1"/>
  <c r="AU692" i="1"/>
  <c r="AU686" i="1"/>
  <c r="AU681" i="1"/>
  <c r="AU676" i="1"/>
  <c r="AU670" i="1"/>
  <c r="AU665" i="1"/>
  <c r="AU660" i="1"/>
  <c r="AU654" i="1"/>
  <c r="AU649" i="1"/>
  <c r="AU644" i="1"/>
  <c r="AU638" i="1"/>
  <c r="AU633" i="1"/>
  <c r="AU628" i="1"/>
  <c r="AU622" i="1"/>
  <c r="AU617" i="1"/>
  <c r="AU612" i="1"/>
  <c r="AU606" i="1"/>
  <c r="AU601" i="1"/>
  <c r="AU596" i="1"/>
  <c r="AU590" i="1"/>
  <c r="AU585" i="1"/>
  <c r="AU580" i="1"/>
  <c r="AU574" i="1"/>
  <c r="AU569" i="1"/>
  <c r="AU561" i="1"/>
  <c r="AU553" i="1"/>
  <c r="AU545" i="1"/>
  <c r="AU537" i="1"/>
  <c r="AU529" i="1"/>
  <c r="AU521" i="1"/>
  <c r="AU489" i="1"/>
  <c r="AU457" i="1"/>
  <c r="AU425" i="1"/>
  <c r="AU393" i="1"/>
  <c r="AU361" i="1"/>
  <c r="AU329" i="1"/>
  <c r="AU297" i="1"/>
  <c r="AU265" i="1"/>
  <c r="AU233" i="1"/>
  <c r="AU201" i="1"/>
  <c r="AU169" i="1"/>
  <c r="AU137" i="1"/>
  <c r="AU105" i="1"/>
  <c r="AU73" i="1"/>
  <c r="AU41" i="1"/>
  <c r="AU1131" i="1"/>
  <c r="AU1127" i="1"/>
  <c r="AU1123" i="1"/>
  <c r="AU1119" i="1"/>
  <c r="AU1115" i="1"/>
  <c r="AU1111" i="1"/>
  <c r="AU1107" i="1"/>
  <c r="AU1103" i="1"/>
  <c r="AU1099" i="1"/>
  <c r="AU1095" i="1"/>
  <c r="AU1091" i="1"/>
  <c r="AU1087" i="1"/>
  <c r="AU1083" i="1"/>
  <c r="AU1079" i="1"/>
  <c r="AU1075" i="1"/>
  <c r="AU1071" i="1"/>
  <c r="AU1067" i="1"/>
  <c r="AU1063" i="1"/>
  <c r="AU1059" i="1"/>
  <c r="AU1055" i="1"/>
  <c r="AU1051" i="1"/>
  <c r="AU1047" i="1"/>
  <c r="AU1043" i="1"/>
  <c r="AU1039" i="1"/>
  <c r="AU1035" i="1"/>
  <c r="AU1031" i="1"/>
  <c r="AU1027" i="1"/>
  <c r="AU1023" i="1"/>
  <c r="AU1019" i="1"/>
  <c r="AU1015" i="1"/>
  <c r="AU1011" i="1"/>
  <c r="AU1007" i="1"/>
  <c r="AU1003" i="1"/>
  <c r="AU999" i="1"/>
  <c r="AU995" i="1"/>
  <c r="AU991" i="1"/>
  <c r="AU987" i="1"/>
  <c r="AU983" i="1"/>
  <c r="AU979" i="1"/>
  <c r="AU975" i="1"/>
  <c r="AU971" i="1"/>
  <c r="AU967" i="1"/>
  <c r="AU963" i="1"/>
  <c r="AU959" i="1"/>
  <c r="AU955" i="1"/>
  <c r="AU951" i="1"/>
  <c r="AU947" i="1"/>
  <c r="AU943" i="1"/>
  <c r="AU939" i="1"/>
  <c r="AU935" i="1"/>
  <c r="AU931" i="1"/>
  <c r="AU927" i="1"/>
  <c r="AU923" i="1"/>
  <c r="AU919" i="1"/>
  <c r="AU915" i="1"/>
  <c r="AU911" i="1"/>
  <c r="AU907" i="1"/>
  <c r="AU903" i="1"/>
  <c r="AU898" i="1"/>
  <c r="AU893" i="1"/>
  <c r="AU888" i="1"/>
  <c r="AU882" i="1"/>
  <c r="AU877" i="1"/>
  <c r="AU872" i="1"/>
  <c r="AU866" i="1"/>
  <c r="AU861" i="1"/>
  <c r="AU856" i="1"/>
  <c r="AU850" i="1"/>
  <c r="AU845" i="1"/>
  <c r="AU840" i="1"/>
  <c r="AU834" i="1"/>
  <c r="AU829" i="1"/>
  <c r="AU824" i="1"/>
  <c r="AU818" i="1"/>
  <c r="AU813" i="1"/>
  <c r="AU808" i="1"/>
  <c r="AU802" i="1"/>
  <c r="AU797" i="1"/>
  <c r="AU792" i="1"/>
  <c r="AU786" i="1"/>
  <c r="AU781" i="1"/>
  <c r="AU776" i="1"/>
  <c r="AU770" i="1"/>
  <c r="AU765" i="1"/>
  <c r="AU760" i="1"/>
  <c r="AU754" i="1"/>
  <c r="AU749" i="1"/>
  <c r="AU744" i="1"/>
  <c r="AU738" i="1"/>
  <c r="AU733" i="1"/>
  <c r="AU728" i="1"/>
  <c r="AU722" i="1"/>
  <c r="AU717" i="1"/>
  <c r="AU712" i="1"/>
  <c r="AU706" i="1"/>
  <c r="AU701" i="1"/>
  <c r="AU696" i="1"/>
  <c r="AU690" i="1"/>
  <c r="AU685" i="1"/>
  <c r="AU680" i="1"/>
  <c r="AU674" i="1"/>
  <c r="AU669" i="1"/>
  <c r="AU664" i="1"/>
  <c r="AU658" i="1"/>
  <c r="AU653" i="1"/>
  <c r="AU648" i="1"/>
  <c r="AU642" i="1"/>
  <c r="AU637" i="1"/>
  <c r="AU632" i="1"/>
  <c r="AU626" i="1"/>
  <c r="AU621" i="1"/>
  <c r="AU616" i="1"/>
  <c r="AU610" i="1"/>
  <c r="AU605" i="1"/>
  <c r="AU600" i="1"/>
  <c r="AU594" i="1"/>
  <c r="AU589" i="1"/>
  <c r="AU584" i="1"/>
  <c r="AU578" i="1"/>
  <c r="AU573" i="1"/>
  <c r="AU566" i="1"/>
  <c r="AU558" i="1"/>
  <c r="AU550" i="1"/>
  <c r="AU542" i="1"/>
  <c r="AU534" i="1"/>
  <c r="AU526" i="1"/>
  <c r="AU509" i="1"/>
  <c r="AU477" i="1"/>
  <c r="AU445" i="1"/>
  <c r="AU413" i="1"/>
  <c r="AU381" i="1"/>
  <c r="AU349" i="1"/>
  <c r="AU317" i="1"/>
  <c r="AU285" i="1"/>
  <c r="AU253" i="1"/>
  <c r="AU221" i="1"/>
  <c r="AU189" i="1"/>
  <c r="AU157" i="1"/>
  <c r="AU125" i="1"/>
  <c r="AU93" i="1"/>
  <c r="AU61" i="1"/>
  <c r="AU29" i="1"/>
  <c r="AU1134" i="1"/>
  <c r="AU1130" i="1"/>
  <c r="AU1126" i="1"/>
  <c r="AU1122" i="1"/>
  <c r="AU1118" i="1"/>
  <c r="AU1114" i="1"/>
  <c r="AU1110" i="1"/>
  <c r="AU1106" i="1"/>
  <c r="AU1102" i="1"/>
  <c r="AU1098" i="1"/>
  <c r="AU1094" i="1"/>
  <c r="AU1090" i="1"/>
  <c r="AU1086" i="1"/>
  <c r="AU1082" i="1"/>
  <c r="AU1078" i="1"/>
  <c r="AU1074" i="1"/>
  <c r="AU1070" i="1"/>
  <c r="AU1066" i="1"/>
  <c r="AU1062" i="1"/>
  <c r="AU1058" i="1"/>
  <c r="AU1054" i="1"/>
  <c r="AU1050" i="1"/>
  <c r="AU1046" i="1"/>
  <c r="AU1042" i="1"/>
  <c r="AU1038" i="1"/>
  <c r="AU1034" i="1"/>
  <c r="AU1030" i="1"/>
  <c r="AU1026" i="1"/>
  <c r="AU1022" i="1"/>
  <c r="AU1018" i="1"/>
  <c r="AU1014" i="1"/>
  <c r="AU1010" i="1"/>
  <c r="AU1006" i="1"/>
  <c r="AU1002" i="1"/>
  <c r="AU998" i="1"/>
  <c r="AU994" i="1"/>
  <c r="AU990" i="1"/>
  <c r="AU986" i="1"/>
  <c r="AU982" i="1"/>
  <c r="AU978" i="1"/>
  <c r="AU974" i="1"/>
  <c r="AU970" i="1"/>
  <c r="AU966" i="1"/>
  <c r="AU962" i="1"/>
  <c r="AU958" i="1"/>
  <c r="AU954" i="1"/>
  <c r="AU950" i="1"/>
  <c r="AU946" i="1"/>
  <c r="AU942" i="1"/>
  <c r="AU938" i="1"/>
  <c r="AU934" i="1"/>
  <c r="AU930" i="1"/>
  <c r="AU926" i="1"/>
  <c r="AU922" i="1"/>
  <c r="AU918" i="1"/>
  <c r="AU914" i="1"/>
  <c r="AU910" i="1"/>
  <c r="AU906" i="1"/>
  <c r="AU902" i="1"/>
  <c r="AU897" i="1"/>
  <c r="AU892" i="1"/>
  <c r="AU886" i="1"/>
  <c r="AU881" i="1"/>
  <c r="AU876" i="1"/>
  <c r="AU870" i="1"/>
  <c r="AU865" i="1"/>
  <c r="AU860" i="1"/>
  <c r="AU854" i="1"/>
  <c r="AU849" i="1"/>
  <c r="AU844" i="1"/>
  <c r="AU838" i="1"/>
  <c r="AU833" i="1"/>
  <c r="AU828" i="1"/>
  <c r="AU822" i="1"/>
  <c r="AU817" i="1"/>
  <c r="AU812" i="1"/>
  <c r="AU806" i="1"/>
  <c r="AU801" i="1"/>
  <c r="AU796" i="1"/>
  <c r="AU790" i="1"/>
  <c r="AU785" i="1"/>
  <c r="AU780" i="1"/>
  <c r="AU774" i="1"/>
  <c r="AU769" i="1"/>
  <c r="AU764" i="1"/>
  <c r="AU758" i="1"/>
  <c r="AU753" i="1"/>
  <c r="AU748" i="1"/>
  <c r="AU742" i="1"/>
  <c r="AU737" i="1"/>
  <c r="AU732" i="1"/>
  <c r="AU726" i="1"/>
  <c r="AU721" i="1"/>
  <c r="AU716" i="1"/>
  <c r="AU710" i="1"/>
  <c r="AU705" i="1"/>
  <c r="AU700" i="1"/>
  <c r="AU694" i="1"/>
  <c r="AU689" i="1"/>
  <c r="AU684" i="1"/>
  <c r="AU678" i="1"/>
  <c r="AU673" i="1"/>
  <c r="AU668" i="1"/>
  <c r="AU662" i="1"/>
  <c r="AU657" i="1"/>
  <c r="AU652" i="1"/>
  <c r="AU646" i="1"/>
  <c r="AU641" i="1"/>
  <c r="AU636" i="1"/>
  <c r="AU630" i="1"/>
  <c r="AU625" i="1"/>
  <c r="AU620" i="1"/>
  <c r="AU614" i="1"/>
  <c r="AU609" i="1"/>
  <c r="AU604" i="1"/>
  <c r="AU598" i="1"/>
  <c r="AU593" i="1"/>
  <c r="AU588" i="1"/>
  <c r="AU582" i="1"/>
  <c r="AU577" i="1"/>
  <c r="AU572" i="1"/>
  <c r="AU565" i="1"/>
  <c r="AU557" i="1"/>
  <c r="AU549" i="1"/>
  <c r="AU541" i="1"/>
  <c r="AU533" i="1"/>
  <c r="AU525" i="1"/>
  <c r="AU505" i="1"/>
  <c r="AU473" i="1"/>
  <c r="AU441" i="1"/>
  <c r="AU409" i="1"/>
  <c r="AU377" i="1"/>
  <c r="AU345" i="1"/>
  <c r="AU313" i="1"/>
  <c r="AU281" i="1"/>
  <c r="AU249" i="1"/>
  <c r="AU217" i="1"/>
  <c r="AU185" i="1"/>
  <c r="AU153" i="1"/>
  <c r="AU121" i="1"/>
  <c r="AU89" i="1"/>
  <c r="AU57" i="1"/>
  <c r="AU25" i="1"/>
  <c r="AU568" i="1"/>
  <c r="AU564" i="1"/>
  <c r="AU560" i="1"/>
  <c r="AU556" i="1"/>
  <c r="AU552" i="1"/>
  <c r="AU548" i="1"/>
  <c r="AU544" i="1"/>
  <c r="AU540" i="1"/>
  <c r="AU536" i="1"/>
  <c r="AU532" i="1"/>
  <c r="AU528" i="1"/>
  <c r="AU524" i="1"/>
  <c r="AU517" i="1"/>
  <c r="AU501" i="1"/>
  <c r="AU485" i="1"/>
  <c r="AU469" i="1"/>
  <c r="AU453" i="1"/>
  <c r="AU437" i="1"/>
  <c r="AU421" i="1"/>
  <c r="AU405" i="1"/>
  <c r="AU389" i="1"/>
  <c r="AU373" i="1"/>
  <c r="AU357" i="1"/>
  <c r="AU341" i="1"/>
  <c r="AU325" i="1"/>
  <c r="AU309" i="1"/>
  <c r="AU293" i="1"/>
  <c r="AU277" i="1"/>
  <c r="AU261" i="1"/>
  <c r="AU245" i="1"/>
  <c r="AU229" i="1"/>
  <c r="AU213" i="1"/>
  <c r="AU197" i="1"/>
  <c r="AU181" i="1"/>
  <c r="AU165" i="1"/>
  <c r="AU149" i="1"/>
  <c r="AU133" i="1"/>
  <c r="AU117" i="1"/>
  <c r="AU101" i="1"/>
  <c r="AU85" i="1"/>
  <c r="AU69" i="1"/>
  <c r="AU53" i="1"/>
  <c r="AU37" i="1"/>
  <c r="AU21" i="1"/>
  <c r="AU899" i="1"/>
  <c r="AU895" i="1"/>
  <c r="AU891" i="1"/>
  <c r="AU887" i="1"/>
  <c r="AU883" i="1"/>
  <c r="AU879" i="1"/>
  <c r="AU875" i="1"/>
  <c r="AU871" i="1"/>
  <c r="AU867" i="1"/>
  <c r="AU863" i="1"/>
  <c r="AU859" i="1"/>
  <c r="AU855" i="1"/>
  <c r="AU851" i="1"/>
  <c r="AU847" i="1"/>
  <c r="AU843" i="1"/>
  <c r="AU839" i="1"/>
  <c r="AU835" i="1"/>
  <c r="AU831" i="1"/>
  <c r="AU827" i="1"/>
  <c r="AU823" i="1"/>
  <c r="AU819" i="1"/>
  <c r="AU815" i="1"/>
  <c r="AU811" i="1"/>
  <c r="AU807" i="1"/>
  <c r="AU803" i="1"/>
  <c r="AU799" i="1"/>
  <c r="AU795" i="1"/>
  <c r="AU791" i="1"/>
  <c r="AU787" i="1"/>
  <c r="AU783" i="1"/>
  <c r="AU779" i="1"/>
  <c r="AU775" i="1"/>
  <c r="AU771" i="1"/>
  <c r="AU767" i="1"/>
  <c r="AU763" i="1"/>
  <c r="AU759" i="1"/>
  <c r="AU755" i="1"/>
  <c r="AU751" i="1"/>
  <c r="AU747" i="1"/>
  <c r="AU743" i="1"/>
  <c r="AU739" i="1"/>
  <c r="AU735" i="1"/>
  <c r="AU731" i="1"/>
  <c r="AU727" i="1"/>
  <c r="AU723" i="1"/>
  <c r="AU719" i="1"/>
  <c r="AU715" i="1"/>
  <c r="AU711" i="1"/>
  <c r="AU707" i="1"/>
  <c r="AU703" i="1"/>
  <c r="AU699" i="1"/>
  <c r="AU695" i="1"/>
  <c r="AU691" i="1"/>
  <c r="AU687" i="1"/>
  <c r="AU683" i="1"/>
  <c r="AU679" i="1"/>
  <c r="AU675" i="1"/>
  <c r="AU671" i="1"/>
  <c r="AU667" i="1"/>
  <c r="AU663" i="1"/>
  <c r="AU659" i="1"/>
  <c r="AU655" i="1"/>
  <c r="AU651" i="1"/>
  <c r="AU647" i="1"/>
  <c r="AU643" i="1"/>
  <c r="AU639" i="1"/>
  <c r="AU635" i="1"/>
  <c r="AU631" i="1"/>
  <c r="AU627" i="1"/>
  <c r="AU623" i="1"/>
  <c r="AU619" i="1"/>
  <c r="AU615" i="1"/>
  <c r="AU611" i="1"/>
  <c r="AU607" i="1"/>
  <c r="AU603" i="1"/>
  <c r="AU599" i="1"/>
  <c r="AU595" i="1"/>
  <c r="AU591" i="1"/>
  <c r="AU587" i="1"/>
  <c r="AU583" i="1"/>
  <c r="AU579" i="1"/>
  <c r="AU575" i="1"/>
  <c r="AU571" i="1"/>
  <c r="AU567" i="1"/>
  <c r="AU563" i="1"/>
  <c r="AU559" i="1"/>
  <c r="AU555" i="1"/>
  <c r="AU551" i="1"/>
  <c r="AU547" i="1"/>
  <c r="AU543" i="1"/>
  <c r="AU539" i="1"/>
  <c r="AU535" i="1"/>
  <c r="AU531" i="1"/>
  <c r="AU527" i="1"/>
  <c r="AU523" i="1"/>
  <c r="AU513" i="1"/>
  <c r="AU497" i="1"/>
  <c r="AU481" i="1"/>
  <c r="AU465" i="1"/>
  <c r="AU449" i="1"/>
  <c r="AU433" i="1"/>
  <c r="AU417" i="1"/>
  <c r="AU401" i="1"/>
  <c r="AU385" i="1"/>
  <c r="AU369" i="1"/>
  <c r="AU353" i="1"/>
  <c r="AU337" i="1"/>
  <c r="AU321" i="1"/>
  <c r="AU305" i="1"/>
  <c r="AU289" i="1"/>
  <c r="AU273" i="1"/>
  <c r="AU257" i="1"/>
  <c r="AU241" i="1"/>
  <c r="AU225" i="1"/>
  <c r="AU209" i="1"/>
  <c r="AU193" i="1"/>
  <c r="AU177" i="1"/>
  <c r="AU161" i="1"/>
  <c r="AU145" i="1"/>
  <c r="AU129" i="1"/>
  <c r="AU113" i="1"/>
  <c r="AU97" i="1"/>
  <c r="AU81" i="1"/>
  <c r="AU65" i="1"/>
  <c r="AU49" i="1"/>
  <c r="AU33" i="1"/>
  <c r="AU17" i="1"/>
  <c r="AU520" i="1"/>
  <c r="AU516" i="1"/>
  <c r="AU512" i="1"/>
  <c r="AU508" i="1"/>
  <c r="AU504" i="1"/>
  <c r="AU500" i="1"/>
  <c r="AU496" i="1"/>
  <c r="AU492" i="1"/>
  <c r="AU488" i="1"/>
  <c r="AU484" i="1"/>
  <c r="AU480" i="1"/>
  <c r="AU476" i="1"/>
  <c r="AU472" i="1"/>
  <c r="AU468" i="1"/>
  <c r="AU464" i="1"/>
  <c r="AU460" i="1"/>
  <c r="AU456" i="1"/>
  <c r="AU452" i="1"/>
  <c r="AU448" i="1"/>
  <c r="AU444" i="1"/>
  <c r="AU440" i="1"/>
  <c r="AU436" i="1"/>
  <c r="AU432" i="1"/>
  <c r="AU428" i="1"/>
  <c r="AU424" i="1"/>
  <c r="AU420" i="1"/>
  <c r="AU416" i="1"/>
  <c r="AU412" i="1"/>
  <c r="AU408" i="1"/>
  <c r="AU404" i="1"/>
  <c r="AU400" i="1"/>
  <c r="AU396" i="1"/>
  <c r="AU392" i="1"/>
  <c r="AU388" i="1"/>
  <c r="AU384" i="1"/>
  <c r="AU380" i="1"/>
  <c r="AU376" i="1"/>
  <c r="AU372" i="1"/>
  <c r="AU368" i="1"/>
  <c r="AU364" i="1"/>
  <c r="AU360" i="1"/>
  <c r="AU356" i="1"/>
  <c r="AU352" i="1"/>
  <c r="AU348" i="1"/>
  <c r="AU344" i="1"/>
  <c r="AU340" i="1"/>
  <c r="AU336" i="1"/>
  <c r="AU332" i="1"/>
  <c r="AU328" i="1"/>
  <c r="AU324" i="1"/>
  <c r="AU320" i="1"/>
  <c r="AU316" i="1"/>
  <c r="AU312" i="1"/>
  <c r="AU308" i="1"/>
  <c r="AU304" i="1"/>
  <c r="AU300" i="1"/>
  <c r="AU296" i="1"/>
  <c r="AU292" i="1"/>
  <c r="AU288" i="1"/>
  <c r="AU284" i="1"/>
  <c r="AU280" i="1"/>
  <c r="AU276" i="1"/>
  <c r="AU272" i="1"/>
  <c r="AU268" i="1"/>
  <c r="AU264" i="1"/>
  <c r="AU260" i="1"/>
  <c r="AU256" i="1"/>
  <c r="AU252" i="1"/>
  <c r="AU248" i="1"/>
  <c r="AU244" i="1"/>
  <c r="AU240" i="1"/>
  <c r="AU236" i="1"/>
  <c r="AU232" i="1"/>
  <c r="AU228" i="1"/>
  <c r="AU224" i="1"/>
  <c r="AU220" i="1"/>
  <c r="AU216" i="1"/>
  <c r="AU212" i="1"/>
  <c r="AU208" i="1"/>
  <c r="AU204" i="1"/>
  <c r="AU200" i="1"/>
  <c r="AU196" i="1"/>
  <c r="AU192" i="1"/>
  <c r="AU188" i="1"/>
  <c r="AU184" i="1"/>
  <c r="AU180" i="1"/>
  <c r="AU176" i="1"/>
  <c r="AU172" i="1"/>
  <c r="AU168" i="1"/>
  <c r="AU164" i="1"/>
  <c r="AU160" i="1"/>
  <c r="AU156" i="1"/>
  <c r="AU152" i="1"/>
  <c r="AU148" i="1"/>
  <c r="AU144" i="1"/>
  <c r="AU140" i="1"/>
  <c r="AU136" i="1"/>
  <c r="AU132" i="1"/>
  <c r="AU128" i="1"/>
  <c r="AU124" i="1"/>
  <c r="AU120" i="1"/>
  <c r="AU116" i="1"/>
  <c r="AU112" i="1"/>
  <c r="AU108" i="1"/>
  <c r="AU104" i="1"/>
  <c r="AU100" i="1"/>
  <c r="AU96" i="1"/>
  <c r="AU92" i="1"/>
  <c r="AU88" i="1"/>
  <c r="AU84" i="1"/>
  <c r="AU80" i="1"/>
  <c r="AU76" i="1"/>
  <c r="AU72" i="1"/>
  <c r="AU68" i="1"/>
  <c r="AU64" i="1"/>
  <c r="AU60" i="1"/>
  <c r="AU56" i="1"/>
  <c r="AU52" i="1"/>
  <c r="AU48" i="1"/>
  <c r="AU44" i="1"/>
  <c r="AU40" i="1"/>
  <c r="AU36" i="1"/>
  <c r="AU32" i="1"/>
  <c r="AU28" i="1"/>
  <c r="AU24" i="1"/>
  <c r="AU20" i="1"/>
  <c r="AU16" i="1"/>
  <c r="AU519" i="1"/>
  <c r="AU515" i="1"/>
  <c r="AU511" i="1"/>
  <c r="AU507" i="1"/>
  <c r="AU503" i="1"/>
  <c r="AU499" i="1"/>
  <c r="AU495" i="1"/>
  <c r="AU491" i="1"/>
  <c r="AU487" i="1"/>
  <c r="AU483" i="1"/>
  <c r="AU479" i="1"/>
  <c r="AU475" i="1"/>
  <c r="AU471" i="1"/>
  <c r="AU467" i="1"/>
  <c r="AU463" i="1"/>
  <c r="AU459" i="1"/>
  <c r="AU455" i="1"/>
  <c r="AU451" i="1"/>
  <c r="AU447" i="1"/>
  <c r="AU443" i="1"/>
  <c r="AU439" i="1"/>
  <c r="AU435" i="1"/>
  <c r="AU431" i="1"/>
  <c r="AU427" i="1"/>
  <c r="AU423" i="1"/>
  <c r="AU419" i="1"/>
  <c r="AU415" i="1"/>
  <c r="AU411" i="1"/>
  <c r="AU407" i="1"/>
  <c r="AU403" i="1"/>
  <c r="AU399" i="1"/>
  <c r="AU395" i="1"/>
  <c r="AU391" i="1"/>
  <c r="AU387" i="1"/>
  <c r="AU383" i="1"/>
  <c r="AU379" i="1"/>
  <c r="AU375" i="1"/>
  <c r="AU371" i="1"/>
  <c r="AU367" i="1"/>
  <c r="AU363" i="1"/>
  <c r="AU359" i="1"/>
  <c r="AU355" i="1"/>
  <c r="AU351" i="1"/>
  <c r="AU347" i="1"/>
  <c r="AU343" i="1"/>
  <c r="AU339" i="1"/>
  <c r="AU335" i="1"/>
  <c r="AU331" i="1"/>
  <c r="AU327" i="1"/>
  <c r="AU323" i="1"/>
  <c r="AU319" i="1"/>
  <c r="AU315" i="1"/>
  <c r="AU311" i="1"/>
  <c r="AU307" i="1"/>
  <c r="AU303" i="1"/>
  <c r="AU299" i="1"/>
  <c r="AU295" i="1"/>
  <c r="AU291" i="1"/>
  <c r="AU287" i="1"/>
  <c r="AU283" i="1"/>
  <c r="AU279" i="1"/>
  <c r="AU275" i="1"/>
  <c r="AU271" i="1"/>
  <c r="AU267" i="1"/>
  <c r="AU263" i="1"/>
  <c r="AU259" i="1"/>
  <c r="AU255" i="1"/>
  <c r="AU251" i="1"/>
  <c r="AU247" i="1"/>
  <c r="AU243" i="1"/>
  <c r="AU239" i="1"/>
  <c r="AU235" i="1"/>
  <c r="AU231" i="1"/>
  <c r="AU227" i="1"/>
  <c r="AU223" i="1"/>
  <c r="AU219" i="1"/>
  <c r="AU215" i="1"/>
  <c r="AU211" i="1"/>
  <c r="AU207" i="1"/>
  <c r="AU203" i="1"/>
  <c r="AU199" i="1"/>
  <c r="AU195" i="1"/>
  <c r="AU191" i="1"/>
  <c r="AU187" i="1"/>
  <c r="AU183" i="1"/>
  <c r="AU179" i="1"/>
  <c r="AU175" i="1"/>
  <c r="AU171" i="1"/>
  <c r="AU167" i="1"/>
  <c r="AU163" i="1"/>
  <c r="AU159" i="1"/>
  <c r="AU155" i="1"/>
  <c r="AU151" i="1"/>
  <c r="AU147" i="1"/>
  <c r="AU143" i="1"/>
  <c r="AU139" i="1"/>
  <c r="AU135" i="1"/>
  <c r="AU131" i="1"/>
  <c r="AU127" i="1"/>
  <c r="AU123" i="1"/>
  <c r="AU119" i="1"/>
  <c r="AU115" i="1"/>
  <c r="AU111" i="1"/>
  <c r="AU107" i="1"/>
  <c r="AU103" i="1"/>
  <c r="AU99" i="1"/>
  <c r="AU95" i="1"/>
  <c r="AU91" i="1"/>
  <c r="AU87" i="1"/>
  <c r="AU83" i="1"/>
  <c r="AU79" i="1"/>
  <c r="AU75" i="1"/>
  <c r="AU71" i="1"/>
  <c r="AU67" i="1"/>
  <c r="AU63" i="1"/>
  <c r="AU59" i="1"/>
  <c r="AU55" i="1"/>
  <c r="AU51" i="1"/>
  <c r="AU47" i="1"/>
  <c r="AU43" i="1"/>
  <c r="AU39" i="1"/>
  <c r="AU35" i="1"/>
  <c r="AU31" i="1"/>
  <c r="AU27" i="1"/>
  <c r="AU23" i="1"/>
  <c r="AU19" i="1"/>
  <c r="AU15" i="1"/>
  <c r="AU518" i="1"/>
  <c r="AU514" i="1"/>
  <c r="AU510" i="1"/>
  <c r="AU506" i="1"/>
  <c r="AU502" i="1"/>
  <c r="AU498" i="1"/>
  <c r="AU494" i="1"/>
  <c r="AU490" i="1"/>
  <c r="AU486" i="1"/>
  <c r="AU482" i="1"/>
  <c r="AU478" i="1"/>
  <c r="AU474" i="1"/>
  <c r="AU470" i="1"/>
  <c r="AU466" i="1"/>
  <c r="AU462" i="1"/>
  <c r="AU458" i="1"/>
  <c r="AU454" i="1"/>
  <c r="AU450" i="1"/>
  <c r="AU446" i="1"/>
  <c r="AU442" i="1"/>
  <c r="AU438" i="1"/>
  <c r="AU434" i="1"/>
  <c r="AU430" i="1"/>
  <c r="AU426" i="1"/>
  <c r="AU422" i="1"/>
  <c r="AU418" i="1"/>
  <c r="AU414" i="1"/>
  <c r="AU410" i="1"/>
  <c r="AU406" i="1"/>
  <c r="AU402" i="1"/>
  <c r="AU398" i="1"/>
  <c r="AU394" i="1"/>
  <c r="AU390" i="1"/>
  <c r="AU386" i="1"/>
  <c r="AU382" i="1"/>
  <c r="AU378" i="1"/>
  <c r="AU374" i="1"/>
  <c r="AU370" i="1"/>
  <c r="AU366" i="1"/>
  <c r="AU362" i="1"/>
  <c r="AU358" i="1"/>
  <c r="AU354" i="1"/>
  <c r="AU350" i="1"/>
  <c r="AU346" i="1"/>
  <c r="AU342" i="1"/>
  <c r="AU338" i="1"/>
  <c r="AU334" i="1"/>
  <c r="AU330" i="1"/>
  <c r="AU326" i="1"/>
  <c r="AU322" i="1"/>
  <c r="AU318" i="1"/>
  <c r="AU314" i="1"/>
  <c r="AU310" i="1"/>
  <c r="AU306" i="1"/>
  <c r="AU302" i="1"/>
  <c r="AU298" i="1"/>
  <c r="AU294" i="1"/>
  <c r="AU290" i="1"/>
  <c r="AU286" i="1"/>
  <c r="AU282" i="1"/>
  <c r="AU278" i="1"/>
  <c r="AU274" i="1"/>
  <c r="AU270" i="1"/>
  <c r="AU266" i="1"/>
  <c r="AU262" i="1"/>
  <c r="AU258" i="1"/>
  <c r="AU254" i="1"/>
  <c r="AU250" i="1"/>
  <c r="AU246" i="1"/>
  <c r="AU242" i="1"/>
  <c r="AU238" i="1"/>
  <c r="AU234" i="1"/>
  <c r="AU230" i="1"/>
  <c r="AU226" i="1"/>
  <c r="AU222" i="1"/>
  <c r="AU218" i="1"/>
  <c r="AU214" i="1"/>
  <c r="AU210" i="1"/>
  <c r="AU206" i="1"/>
  <c r="AU202" i="1"/>
  <c r="AU198" i="1"/>
  <c r="AU194" i="1"/>
  <c r="AU190" i="1"/>
  <c r="AU186" i="1"/>
  <c r="AU182" i="1"/>
  <c r="AU178" i="1"/>
  <c r="AU174" i="1"/>
  <c r="AU170" i="1"/>
  <c r="AU166" i="1"/>
  <c r="AU162" i="1"/>
  <c r="AU158" i="1"/>
  <c r="AU154" i="1"/>
  <c r="AU150" i="1"/>
  <c r="AU146" i="1"/>
  <c r="AU142" i="1"/>
  <c r="AU138" i="1"/>
  <c r="AU134" i="1"/>
  <c r="AU130" i="1"/>
  <c r="AU126" i="1"/>
  <c r="AU122" i="1"/>
  <c r="AU118" i="1"/>
  <c r="AU114" i="1"/>
  <c r="AU110" i="1"/>
  <c r="AU106" i="1"/>
  <c r="AU102" i="1"/>
  <c r="AU98" i="1"/>
  <c r="AU94" i="1"/>
  <c r="AU90" i="1"/>
  <c r="AU86" i="1"/>
  <c r="AU82" i="1"/>
  <c r="AU78" i="1"/>
  <c r="AU74" i="1"/>
  <c r="AU70" i="1"/>
  <c r="AU66" i="1"/>
  <c r="AU62" i="1"/>
  <c r="AU58" i="1"/>
  <c r="AU54" i="1"/>
  <c r="AU50" i="1"/>
  <c r="AU46" i="1"/>
  <c r="AU42" i="1"/>
  <c r="AU38" i="1"/>
  <c r="AU34" i="1"/>
  <c r="AU30" i="1"/>
  <c r="AU26" i="1"/>
  <c r="AU22" i="1"/>
  <c r="AU18" i="1"/>
  <c r="AU14" i="1"/>
  <c r="AU13" i="1"/>
  <c r="BB3" i="1"/>
  <c r="BI3" i="1" s="1"/>
  <c r="BB7" i="1"/>
  <c r="BB6" i="1"/>
  <c r="BB9" i="1"/>
  <c r="BB5" i="1"/>
  <c r="BB8" i="1"/>
  <c r="BB4" i="1"/>
  <c r="BB12" i="1"/>
  <c r="BB11" i="1"/>
  <c r="BB10" i="1"/>
  <c r="BB100" i="1"/>
  <c r="BB84" i="1"/>
  <c r="BB60" i="1"/>
  <c r="BB164" i="1"/>
  <c r="BB110" i="1"/>
  <c r="BB104" i="1"/>
  <c r="BB96" i="1"/>
  <c r="BB88" i="1"/>
  <c r="BB80" i="1"/>
  <c r="BB72" i="1"/>
  <c r="BB64" i="1"/>
  <c r="BB56" i="1"/>
  <c r="BB108" i="1"/>
  <c r="BB92" i="1"/>
  <c r="BB76" i="1"/>
  <c r="BB68" i="1"/>
  <c r="BB172" i="1"/>
  <c r="BB168" i="1"/>
  <c r="BB160" i="1"/>
  <c r="BB156" i="1"/>
  <c r="BB152" i="1"/>
  <c r="BB148" i="1"/>
  <c r="BB144" i="1"/>
  <c r="BB140" i="1"/>
  <c r="BB136" i="1"/>
  <c r="BB132" i="1"/>
  <c r="BB128" i="1"/>
  <c r="BB124" i="1"/>
  <c r="BB120" i="1"/>
  <c r="BB116" i="1"/>
  <c r="BB112" i="1"/>
  <c r="BB106" i="1"/>
  <c r="BB98" i="1"/>
  <c r="BB90" i="1"/>
  <c r="BB82" i="1"/>
  <c r="BB74" i="1"/>
  <c r="BB66" i="1"/>
  <c r="BB58" i="1"/>
  <c r="BB170" i="1"/>
  <c r="BB166" i="1"/>
  <c r="BB162" i="1"/>
  <c r="BB158" i="1"/>
  <c r="BB154" i="1"/>
  <c r="BB150" i="1"/>
  <c r="BB146" i="1"/>
  <c r="BB142" i="1"/>
  <c r="BB138" i="1"/>
  <c r="BB134" i="1"/>
  <c r="BB130" i="1"/>
  <c r="BB126" i="1"/>
  <c r="BB122" i="1"/>
  <c r="BB118" i="1"/>
  <c r="BB114" i="1"/>
  <c r="BB102" i="1"/>
  <c r="BB94" i="1"/>
  <c r="BB86" i="1"/>
  <c r="BB78" i="1"/>
  <c r="BB70" i="1"/>
  <c r="BB62" i="1"/>
  <c r="BB171" i="1"/>
  <c r="BB169" i="1"/>
  <c r="BB167" i="1"/>
  <c r="BB165" i="1"/>
  <c r="BB163" i="1"/>
  <c r="BB161" i="1"/>
  <c r="BB159" i="1"/>
  <c r="BB157" i="1"/>
  <c r="BB155" i="1"/>
  <c r="BB153" i="1"/>
  <c r="BB151" i="1"/>
  <c r="BB149" i="1"/>
  <c r="BB147" i="1"/>
  <c r="BB145" i="1"/>
  <c r="BB143" i="1"/>
  <c r="BB141" i="1"/>
  <c r="BB139" i="1"/>
  <c r="BB137" i="1"/>
  <c r="BB135" i="1"/>
  <c r="BB133" i="1"/>
  <c r="BB131" i="1"/>
  <c r="BB129" i="1"/>
  <c r="BB127" i="1"/>
  <c r="BB125" i="1"/>
  <c r="BB123" i="1"/>
  <c r="BB121" i="1"/>
  <c r="BB119" i="1"/>
  <c r="BB117" i="1"/>
  <c r="BB115" i="1"/>
  <c r="BB113" i="1"/>
  <c r="BB111" i="1"/>
  <c r="BB109" i="1"/>
  <c r="BB107" i="1"/>
  <c r="BB105" i="1"/>
  <c r="BB103" i="1"/>
  <c r="BB101" i="1"/>
  <c r="BB99" i="1"/>
  <c r="BB97" i="1"/>
  <c r="BB95" i="1"/>
  <c r="BB93" i="1"/>
  <c r="BB91" i="1"/>
  <c r="BB89" i="1"/>
  <c r="BB87" i="1"/>
  <c r="BB85" i="1"/>
  <c r="BB83" i="1"/>
  <c r="BB81" i="1"/>
  <c r="BB79" i="1"/>
  <c r="BB77" i="1"/>
  <c r="BB75" i="1"/>
  <c r="BB73" i="1"/>
  <c r="BB71" i="1"/>
  <c r="BB69" i="1"/>
  <c r="BB67" i="1"/>
  <c r="BB65" i="1"/>
  <c r="BB63" i="1"/>
  <c r="BB61" i="1"/>
  <c r="BB59" i="1"/>
  <c r="BB57" i="1"/>
  <c r="BB55" i="1"/>
  <c r="BB1062" i="1"/>
  <c r="BB1003" i="1"/>
  <c r="BB986" i="1"/>
  <c r="BB970" i="1"/>
  <c r="BB938" i="1"/>
  <c r="BB914" i="1"/>
  <c r="BB890" i="1"/>
  <c r="BB866" i="1"/>
  <c r="BB842" i="1"/>
  <c r="BB818" i="1"/>
  <c r="BB794" i="1"/>
  <c r="BB770" i="1"/>
  <c r="BB746" i="1"/>
  <c r="BB722" i="1"/>
  <c r="BB698" i="1"/>
  <c r="BB674" i="1"/>
  <c r="BB650" i="1"/>
  <c r="BB634" i="1"/>
  <c r="BB613" i="1"/>
  <c r="BB518" i="1"/>
  <c r="BB300" i="1"/>
  <c r="BB1134" i="1"/>
  <c r="BB1132" i="1"/>
  <c r="BB1130" i="1"/>
  <c r="BB1128" i="1"/>
  <c r="BB1126" i="1"/>
  <c r="BB1124" i="1"/>
  <c r="BB1122" i="1"/>
  <c r="BB1120" i="1"/>
  <c r="BB1118" i="1"/>
  <c r="BB1116" i="1"/>
  <c r="BB1114" i="1"/>
  <c r="BB1112" i="1"/>
  <c r="BB1110" i="1"/>
  <c r="BB1108" i="1"/>
  <c r="BB1106" i="1"/>
  <c r="BB1104" i="1"/>
  <c r="BB1102" i="1"/>
  <c r="BB1100" i="1"/>
  <c r="BB1098" i="1"/>
  <c r="BB1096" i="1"/>
  <c r="BB1094" i="1"/>
  <c r="BB1092" i="1"/>
  <c r="BB1090" i="1"/>
  <c r="BB1088" i="1"/>
  <c r="BB1086" i="1"/>
  <c r="BB1084" i="1"/>
  <c r="BB1082" i="1"/>
  <c r="BB1080" i="1"/>
  <c r="BB1078" i="1"/>
  <c r="BB1076" i="1"/>
  <c r="BB1074" i="1"/>
  <c r="BB1072" i="1"/>
  <c r="BB1070" i="1"/>
  <c r="BB1068" i="1"/>
  <c r="BB1066" i="1"/>
  <c r="BB1064" i="1"/>
  <c r="BB1059" i="1"/>
  <c r="BB1056" i="1"/>
  <c r="BB1051" i="1"/>
  <c r="BB1048" i="1"/>
  <c r="BB1043" i="1"/>
  <c r="BB1040" i="1"/>
  <c r="BB1035" i="1"/>
  <c r="BB1032" i="1"/>
  <c r="BB1027" i="1"/>
  <c r="BB1024" i="1"/>
  <c r="BB1019" i="1"/>
  <c r="BB1016" i="1"/>
  <c r="BB1011" i="1"/>
  <c r="BB1008" i="1"/>
  <c r="BB1002" i="1"/>
  <c r="BB998" i="1"/>
  <c r="BB992" i="1"/>
  <c r="BB984" i="1"/>
  <c r="BB976" i="1"/>
  <c r="BB968" i="1"/>
  <c r="BB960" i="1"/>
  <c r="BB952" i="1"/>
  <c r="BB944" i="1"/>
  <c r="BB936" i="1"/>
  <c r="BB928" i="1"/>
  <c r="BB920" i="1"/>
  <c r="BB912" i="1"/>
  <c r="BB904" i="1"/>
  <c r="BB896" i="1"/>
  <c r="BB888" i="1"/>
  <c r="BB880" i="1"/>
  <c r="BB872" i="1"/>
  <c r="BB864" i="1"/>
  <c r="BB856" i="1"/>
  <c r="BB848" i="1"/>
  <c r="BB840" i="1"/>
  <c r="BB832" i="1"/>
  <c r="BB824" i="1"/>
  <c r="BB816" i="1"/>
  <c r="BB808" i="1"/>
  <c r="BB800" i="1"/>
  <c r="BB792" i="1"/>
  <c r="BB784" i="1"/>
  <c r="BB776" i="1"/>
  <c r="BB768" i="1"/>
  <c r="BB760" i="1"/>
  <c r="BB752" i="1"/>
  <c r="BB744" i="1"/>
  <c r="BB736" i="1"/>
  <c r="BB728" i="1"/>
  <c r="BB720" i="1"/>
  <c r="BB712" i="1"/>
  <c r="BB704" i="1"/>
  <c r="BB696" i="1"/>
  <c r="BB688" i="1"/>
  <c r="BB680" i="1"/>
  <c r="BB672" i="1"/>
  <c r="BB664" i="1"/>
  <c r="BB656" i="1"/>
  <c r="BB648" i="1"/>
  <c r="BB640" i="1"/>
  <c r="BB632" i="1"/>
  <c r="BB624" i="1"/>
  <c r="BB606" i="1"/>
  <c r="BB574" i="1"/>
  <c r="BB542" i="1"/>
  <c r="BB510" i="1"/>
  <c r="BB478" i="1"/>
  <c r="BB446" i="1"/>
  <c r="BB396" i="1"/>
  <c r="BB268" i="1"/>
  <c r="BB1057" i="1"/>
  <c r="BB1049" i="1"/>
  <c r="BB1038" i="1"/>
  <c r="BB1030" i="1"/>
  <c r="BB1022" i="1"/>
  <c r="BB1014" i="1"/>
  <c r="BB1006" i="1"/>
  <c r="BB994" i="1"/>
  <c r="BB962" i="1"/>
  <c r="BB946" i="1"/>
  <c r="BB922" i="1"/>
  <c r="BB898" i="1"/>
  <c r="BB874" i="1"/>
  <c r="BB850" i="1"/>
  <c r="BB826" i="1"/>
  <c r="BB802" i="1"/>
  <c r="BB778" i="1"/>
  <c r="BB754" i="1"/>
  <c r="BB730" i="1"/>
  <c r="BB706" i="1"/>
  <c r="BB682" i="1"/>
  <c r="BB666" i="1"/>
  <c r="BB642" i="1"/>
  <c r="BB626" i="1"/>
  <c r="BB582" i="1"/>
  <c r="BB550" i="1"/>
  <c r="BB486" i="1"/>
  <c r="BB418" i="1"/>
  <c r="BB1061" i="1"/>
  <c r="BB1058" i="1"/>
  <c r="BB1053" i="1"/>
  <c r="BB1050" i="1"/>
  <c r="BB1045" i="1"/>
  <c r="BB1042" i="1"/>
  <c r="BB1037" i="1"/>
  <c r="BB1034" i="1"/>
  <c r="BB1029" i="1"/>
  <c r="BB1026" i="1"/>
  <c r="BB1021" i="1"/>
  <c r="BB1018" i="1"/>
  <c r="BB1013" i="1"/>
  <c r="BB1010" i="1"/>
  <c r="BB1005" i="1"/>
  <c r="BB1001" i="1"/>
  <c r="BB997" i="1"/>
  <c r="BB990" i="1"/>
  <c r="BB982" i="1"/>
  <c r="BB974" i="1"/>
  <c r="BB966" i="1"/>
  <c r="BB958" i="1"/>
  <c r="BB950" i="1"/>
  <c r="BB942" i="1"/>
  <c r="BB934" i="1"/>
  <c r="BB926" i="1"/>
  <c r="BB918" i="1"/>
  <c r="BB910" i="1"/>
  <c r="BB902" i="1"/>
  <c r="BB894" i="1"/>
  <c r="BB886" i="1"/>
  <c r="BB878" i="1"/>
  <c r="BB870" i="1"/>
  <c r="BB862" i="1"/>
  <c r="BB854" i="1"/>
  <c r="BB846" i="1"/>
  <c r="BB838" i="1"/>
  <c r="BB830" i="1"/>
  <c r="BB822" i="1"/>
  <c r="BB814" i="1"/>
  <c r="BB806" i="1"/>
  <c r="BB798" i="1"/>
  <c r="BB790" i="1"/>
  <c r="BB782" i="1"/>
  <c r="BB774" i="1"/>
  <c r="BB766" i="1"/>
  <c r="BB758" i="1"/>
  <c r="BB750" i="1"/>
  <c r="BB742" i="1"/>
  <c r="BB734" i="1"/>
  <c r="BB726" i="1"/>
  <c r="BB718" i="1"/>
  <c r="BB710" i="1"/>
  <c r="BB702" i="1"/>
  <c r="BB694" i="1"/>
  <c r="BB686" i="1"/>
  <c r="BB678" i="1"/>
  <c r="BB670" i="1"/>
  <c r="BB662" i="1"/>
  <c r="BB654" i="1"/>
  <c r="BB646" i="1"/>
  <c r="BB638" i="1"/>
  <c r="BB630" i="1"/>
  <c r="BB621" i="1"/>
  <c r="BB598" i="1"/>
  <c r="BB566" i="1"/>
  <c r="BB534" i="1"/>
  <c r="BB502" i="1"/>
  <c r="BB470" i="1"/>
  <c r="BB438" i="1"/>
  <c r="BB364" i="1"/>
  <c r="BB236" i="1"/>
  <c r="BB1054" i="1"/>
  <c r="BB1046" i="1"/>
  <c r="BB1041" i="1"/>
  <c r="BB1033" i="1"/>
  <c r="BB1025" i="1"/>
  <c r="BB1017" i="1"/>
  <c r="BB1009" i="1"/>
  <c r="BB999" i="1"/>
  <c r="BB978" i="1"/>
  <c r="BB954" i="1"/>
  <c r="BB930" i="1"/>
  <c r="BB906" i="1"/>
  <c r="BB882" i="1"/>
  <c r="BB858" i="1"/>
  <c r="BB834" i="1"/>
  <c r="BB810" i="1"/>
  <c r="BB786" i="1"/>
  <c r="BB762" i="1"/>
  <c r="BB738" i="1"/>
  <c r="BB714" i="1"/>
  <c r="BB690" i="1"/>
  <c r="BB658" i="1"/>
  <c r="BB454" i="1"/>
  <c r="BB1133" i="1"/>
  <c r="BB1131" i="1"/>
  <c r="BB1129" i="1"/>
  <c r="BB1127" i="1"/>
  <c r="BB1125" i="1"/>
  <c r="BB1123" i="1"/>
  <c r="BB1121" i="1"/>
  <c r="BB1119" i="1"/>
  <c r="BB1117" i="1"/>
  <c r="BB1115" i="1"/>
  <c r="BB1113" i="1"/>
  <c r="BB1111" i="1"/>
  <c r="BB1109" i="1"/>
  <c r="BB1107" i="1"/>
  <c r="BB1105" i="1"/>
  <c r="BB1103" i="1"/>
  <c r="BB1101" i="1"/>
  <c r="BB1099" i="1"/>
  <c r="BB1097" i="1"/>
  <c r="BB1095" i="1"/>
  <c r="BB1093" i="1"/>
  <c r="BB1091" i="1"/>
  <c r="BB1089" i="1"/>
  <c r="BB1087" i="1"/>
  <c r="BB1085" i="1"/>
  <c r="BB1083" i="1"/>
  <c r="BB1081" i="1"/>
  <c r="BB1079" i="1"/>
  <c r="BB1077" i="1"/>
  <c r="BB1075" i="1"/>
  <c r="BB1073" i="1"/>
  <c r="BB1071" i="1"/>
  <c r="BB1069" i="1"/>
  <c r="BB1067" i="1"/>
  <c r="BB1065" i="1"/>
  <c r="BB1063" i="1"/>
  <c r="BB1060" i="1"/>
  <c r="BB1055" i="1"/>
  <c r="BB1052" i="1"/>
  <c r="BB1047" i="1"/>
  <c r="BB1044" i="1"/>
  <c r="BB1039" i="1"/>
  <c r="BB1036" i="1"/>
  <c r="BB1031" i="1"/>
  <c r="BB1028" i="1"/>
  <c r="BB1023" i="1"/>
  <c r="BB1020" i="1"/>
  <c r="BB1015" i="1"/>
  <c r="BB1012" i="1"/>
  <c r="BB1007" i="1"/>
  <c r="BB1004" i="1"/>
  <c r="BB1000" i="1"/>
  <c r="BB996" i="1"/>
  <c r="BB988" i="1"/>
  <c r="BB980" i="1"/>
  <c r="BB972" i="1"/>
  <c r="BB964" i="1"/>
  <c r="BB956" i="1"/>
  <c r="BB948" i="1"/>
  <c r="BB940" i="1"/>
  <c r="BB932" i="1"/>
  <c r="BB924" i="1"/>
  <c r="BB916" i="1"/>
  <c r="BB908" i="1"/>
  <c r="BB900" i="1"/>
  <c r="BB892" i="1"/>
  <c r="BB884" i="1"/>
  <c r="BB876" i="1"/>
  <c r="BB868" i="1"/>
  <c r="BB860" i="1"/>
  <c r="BB852" i="1"/>
  <c r="BB844" i="1"/>
  <c r="BB836" i="1"/>
  <c r="BB828" i="1"/>
  <c r="BB820" i="1"/>
  <c r="BB812" i="1"/>
  <c r="BB804" i="1"/>
  <c r="BB796" i="1"/>
  <c r="BB788" i="1"/>
  <c r="BB780" i="1"/>
  <c r="BB772" i="1"/>
  <c r="BB764" i="1"/>
  <c r="BB756" i="1"/>
  <c r="BB748" i="1"/>
  <c r="BB740" i="1"/>
  <c r="BB732" i="1"/>
  <c r="BB724" i="1"/>
  <c r="BB716" i="1"/>
  <c r="BB708" i="1"/>
  <c r="BB700" i="1"/>
  <c r="BB692" i="1"/>
  <c r="BB684" i="1"/>
  <c r="BB676" i="1"/>
  <c r="BB668" i="1"/>
  <c r="BB660" i="1"/>
  <c r="BB652" i="1"/>
  <c r="BB644" i="1"/>
  <c r="BB636" i="1"/>
  <c r="BB628" i="1"/>
  <c r="BB617" i="1"/>
  <c r="BB590" i="1"/>
  <c r="BB558" i="1"/>
  <c r="BB526" i="1"/>
  <c r="BB494" i="1"/>
  <c r="BB462" i="1"/>
  <c r="BB430" i="1"/>
  <c r="BB332" i="1"/>
  <c r="BB204" i="1"/>
  <c r="BB620" i="1"/>
  <c r="BB616" i="1"/>
  <c r="BB612" i="1"/>
  <c r="BB604" i="1"/>
  <c r="BB596" i="1"/>
  <c r="BB588" i="1"/>
  <c r="BB580" i="1"/>
  <c r="BB572" i="1"/>
  <c r="BB564" i="1"/>
  <c r="BB556" i="1"/>
  <c r="BB548" i="1"/>
  <c r="BB540" i="1"/>
  <c r="BB532" i="1"/>
  <c r="BB524" i="1"/>
  <c r="BB516" i="1"/>
  <c r="BB508" i="1"/>
  <c r="BB500" i="1"/>
  <c r="BB492" i="1"/>
  <c r="BB484" i="1"/>
  <c r="BB476" i="1"/>
  <c r="BB468" i="1"/>
  <c r="BB460" i="1"/>
  <c r="BB452" i="1"/>
  <c r="BB444" i="1"/>
  <c r="BB436" i="1"/>
  <c r="BB428" i="1"/>
  <c r="BB414" i="1"/>
  <c r="BB388" i="1"/>
  <c r="BB356" i="1"/>
  <c r="BB324" i="1"/>
  <c r="BB292" i="1"/>
  <c r="BB260" i="1"/>
  <c r="BB228" i="1"/>
  <c r="BB196" i="1"/>
  <c r="BB995" i="1"/>
  <c r="BB993" i="1"/>
  <c r="BB991" i="1"/>
  <c r="BB989" i="1"/>
  <c r="BB987" i="1"/>
  <c r="BB985" i="1"/>
  <c r="BB983" i="1"/>
  <c r="BB981" i="1"/>
  <c r="BB979" i="1"/>
  <c r="BB977" i="1"/>
  <c r="BB975" i="1"/>
  <c r="BB973" i="1"/>
  <c r="BB971" i="1"/>
  <c r="BB969" i="1"/>
  <c r="BB967" i="1"/>
  <c r="BB965" i="1"/>
  <c r="BB963" i="1"/>
  <c r="BB961" i="1"/>
  <c r="BB959" i="1"/>
  <c r="BB957" i="1"/>
  <c r="BB955" i="1"/>
  <c r="BB953" i="1"/>
  <c r="BB951" i="1"/>
  <c r="BB949" i="1"/>
  <c r="BB947" i="1"/>
  <c r="BB945" i="1"/>
  <c r="BB943" i="1"/>
  <c r="BB941" i="1"/>
  <c r="BB939" i="1"/>
  <c r="BB937" i="1"/>
  <c r="BB935" i="1"/>
  <c r="BB933" i="1"/>
  <c r="BB931" i="1"/>
  <c r="BB929" i="1"/>
  <c r="BB927" i="1"/>
  <c r="BB925" i="1"/>
  <c r="BB923" i="1"/>
  <c r="BB921" i="1"/>
  <c r="BB919" i="1"/>
  <c r="BB917" i="1"/>
  <c r="BB915" i="1"/>
  <c r="BB913" i="1"/>
  <c r="BB911" i="1"/>
  <c r="BB909" i="1"/>
  <c r="BB907" i="1"/>
  <c r="BB905" i="1"/>
  <c r="BB903" i="1"/>
  <c r="BB901" i="1"/>
  <c r="BB899" i="1"/>
  <c r="BB897" i="1"/>
  <c r="BB895" i="1"/>
  <c r="BB893" i="1"/>
  <c r="BB891" i="1"/>
  <c r="BB889" i="1"/>
  <c r="BB887" i="1"/>
  <c r="BB885" i="1"/>
  <c r="BB883" i="1"/>
  <c r="BB881" i="1"/>
  <c r="BB879" i="1"/>
  <c r="BB877" i="1"/>
  <c r="BB875" i="1"/>
  <c r="BB873" i="1"/>
  <c r="BB871" i="1"/>
  <c r="BB869" i="1"/>
  <c r="BB867" i="1"/>
  <c r="BB865" i="1"/>
  <c r="BB863" i="1"/>
  <c r="BB861" i="1"/>
  <c r="BB859" i="1"/>
  <c r="BB857" i="1"/>
  <c r="BB855" i="1"/>
  <c r="BB853" i="1"/>
  <c r="BB851" i="1"/>
  <c r="BB849" i="1"/>
  <c r="BB847" i="1"/>
  <c r="BB845" i="1"/>
  <c r="BB843" i="1"/>
  <c r="BB841" i="1"/>
  <c r="BB839" i="1"/>
  <c r="BB837" i="1"/>
  <c r="BB835" i="1"/>
  <c r="BB833" i="1"/>
  <c r="BB831" i="1"/>
  <c r="BB829" i="1"/>
  <c r="BB827" i="1"/>
  <c r="BB825" i="1"/>
  <c r="BB823" i="1"/>
  <c r="BB821" i="1"/>
  <c r="BB819" i="1"/>
  <c r="BB817" i="1"/>
  <c r="BB815" i="1"/>
  <c r="BB813" i="1"/>
  <c r="BB811" i="1"/>
  <c r="BB809" i="1"/>
  <c r="BB807" i="1"/>
  <c r="BB805" i="1"/>
  <c r="BB803" i="1"/>
  <c r="BB801" i="1"/>
  <c r="BB799" i="1"/>
  <c r="BB797" i="1"/>
  <c r="BB795" i="1"/>
  <c r="BB793" i="1"/>
  <c r="BB791" i="1"/>
  <c r="BB789" i="1"/>
  <c r="BB787" i="1"/>
  <c r="BB785" i="1"/>
  <c r="BB783" i="1"/>
  <c r="BB781" i="1"/>
  <c r="BB779" i="1"/>
  <c r="BB777" i="1"/>
  <c r="BB775" i="1"/>
  <c r="BB773" i="1"/>
  <c r="BB771" i="1"/>
  <c r="BB769" i="1"/>
  <c r="BB767" i="1"/>
  <c r="BB765" i="1"/>
  <c r="BB763" i="1"/>
  <c r="BB761" i="1"/>
  <c r="BB759" i="1"/>
  <c r="BB757" i="1"/>
  <c r="BB755" i="1"/>
  <c r="BB753" i="1"/>
  <c r="BB751" i="1"/>
  <c r="BB749" i="1"/>
  <c r="BB747" i="1"/>
  <c r="BB745" i="1"/>
  <c r="BB743" i="1"/>
  <c r="BB741" i="1"/>
  <c r="BB739" i="1"/>
  <c r="BB737" i="1"/>
  <c r="BB735" i="1"/>
  <c r="BB733" i="1"/>
  <c r="BB731" i="1"/>
  <c r="BB729" i="1"/>
  <c r="BB727" i="1"/>
  <c r="BB725" i="1"/>
  <c r="BB723" i="1"/>
  <c r="BB721" i="1"/>
  <c r="BB719" i="1"/>
  <c r="BB717" i="1"/>
  <c r="BB715" i="1"/>
  <c r="BB713" i="1"/>
  <c r="BB711" i="1"/>
  <c r="BB709" i="1"/>
  <c r="BB707" i="1"/>
  <c r="BB705" i="1"/>
  <c r="BB703" i="1"/>
  <c r="BB701" i="1"/>
  <c r="BB699" i="1"/>
  <c r="BB697" i="1"/>
  <c r="BB695" i="1"/>
  <c r="BB693" i="1"/>
  <c r="BB691" i="1"/>
  <c r="BB689" i="1"/>
  <c r="BB687" i="1"/>
  <c r="BB685" i="1"/>
  <c r="BB683" i="1"/>
  <c r="BB681" i="1"/>
  <c r="BB679" i="1"/>
  <c r="BB677" i="1"/>
  <c r="BB675" i="1"/>
  <c r="BB673" i="1"/>
  <c r="BB671" i="1"/>
  <c r="BB669" i="1"/>
  <c r="BB667" i="1"/>
  <c r="BB665" i="1"/>
  <c r="BB663" i="1"/>
  <c r="BB661" i="1"/>
  <c r="BB659" i="1"/>
  <c r="BB657" i="1"/>
  <c r="BB655" i="1"/>
  <c r="BB653" i="1"/>
  <c r="BB651" i="1"/>
  <c r="BB649" i="1"/>
  <c r="BB647" i="1"/>
  <c r="BB645" i="1"/>
  <c r="BB643" i="1"/>
  <c r="BB641" i="1"/>
  <c r="BB639" i="1"/>
  <c r="BB637" i="1"/>
  <c r="BB635" i="1"/>
  <c r="BB633" i="1"/>
  <c r="BB631" i="1"/>
  <c r="BB629" i="1"/>
  <c r="BB627" i="1"/>
  <c r="BB625" i="1"/>
  <c r="BB623" i="1"/>
  <c r="BB619" i="1"/>
  <c r="BB615" i="1"/>
  <c r="BB610" i="1"/>
  <c r="BB602" i="1"/>
  <c r="BB594" i="1"/>
  <c r="BB586" i="1"/>
  <c r="BB578" i="1"/>
  <c r="BB570" i="1"/>
  <c r="BB562" i="1"/>
  <c r="BB554" i="1"/>
  <c r="BB546" i="1"/>
  <c r="BB538" i="1"/>
  <c r="BB530" i="1"/>
  <c r="BB522" i="1"/>
  <c r="BB514" i="1"/>
  <c r="BB506" i="1"/>
  <c r="BB498" i="1"/>
  <c r="BB490" i="1"/>
  <c r="BB482" i="1"/>
  <c r="BB474" i="1"/>
  <c r="BB466" i="1"/>
  <c r="BB458" i="1"/>
  <c r="BB450" i="1"/>
  <c r="BB442" i="1"/>
  <c r="BB434" i="1"/>
  <c r="BB426" i="1"/>
  <c r="BB410" i="1"/>
  <c r="BB380" i="1"/>
  <c r="BB348" i="1"/>
  <c r="BB316" i="1"/>
  <c r="BB284" i="1"/>
  <c r="BB252" i="1"/>
  <c r="BB220" i="1"/>
  <c r="BB188" i="1"/>
  <c r="BB622" i="1"/>
  <c r="BB618" i="1"/>
  <c r="BB614" i="1"/>
  <c r="BB608" i="1"/>
  <c r="BB600" i="1"/>
  <c r="BB592" i="1"/>
  <c r="BB584" i="1"/>
  <c r="BB576" i="1"/>
  <c r="BB568" i="1"/>
  <c r="BB560" i="1"/>
  <c r="BB552" i="1"/>
  <c r="BB544" i="1"/>
  <c r="BB536" i="1"/>
  <c r="BB528" i="1"/>
  <c r="BB520" i="1"/>
  <c r="BB512" i="1"/>
  <c r="BB504" i="1"/>
  <c r="BB496" i="1"/>
  <c r="BB488" i="1"/>
  <c r="BB480" i="1"/>
  <c r="BB472" i="1"/>
  <c r="BB464" i="1"/>
  <c r="BB456" i="1"/>
  <c r="BB448" i="1"/>
  <c r="BB440" i="1"/>
  <c r="BB432" i="1"/>
  <c r="BB422" i="1"/>
  <c r="BB404" i="1"/>
  <c r="BB372" i="1"/>
  <c r="BB340" i="1"/>
  <c r="BB308" i="1"/>
  <c r="BB276" i="1"/>
  <c r="BB244" i="1"/>
  <c r="BB212" i="1"/>
  <c r="BB180" i="1"/>
  <c r="BB425" i="1"/>
  <c r="BB421" i="1"/>
  <c r="BB417" i="1"/>
  <c r="BB413" i="1"/>
  <c r="BB409" i="1"/>
  <c r="BB402" i="1"/>
  <c r="BB394" i="1"/>
  <c r="BB386" i="1"/>
  <c r="BB378" i="1"/>
  <c r="BB370" i="1"/>
  <c r="BB362" i="1"/>
  <c r="BB354" i="1"/>
  <c r="BB346" i="1"/>
  <c r="BB338" i="1"/>
  <c r="BB330" i="1"/>
  <c r="BB322" i="1"/>
  <c r="BB314" i="1"/>
  <c r="BB306" i="1"/>
  <c r="BB298" i="1"/>
  <c r="BB290" i="1"/>
  <c r="BB282" i="1"/>
  <c r="BB274" i="1"/>
  <c r="BB266" i="1"/>
  <c r="BB258" i="1"/>
  <c r="BB250" i="1"/>
  <c r="BB242" i="1"/>
  <c r="BB234" i="1"/>
  <c r="BB226" i="1"/>
  <c r="BB218" i="1"/>
  <c r="BB210" i="1"/>
  <c r="BB202" i="1"/>
  <c r="BB194" i="1"/>
  <c r="BB186" i="1"/>
  <c r="BB178" i="1"/>
  <c r="BB611" i="1"/>
  <c r="BB609" i="1"/>
  <c r="BB607" i="1"/>
  <c r="BB605" i="1"/>
  <c r="BB603" i="1"/>
  <c r="BB601" i="1"/>
  <c r="BB599" i="1"/>
  <c r="BB597" i="1"/>
  <c r="BB595" i="1"/>
  <c r="BB593" i="1"/>
  <c r="BB591" i="1"/>
  <c r="BB589" i="1"/>
  <c r="BB587" i="1"/>
  <c r="BB585" i="1"/>
  <c r="BB583" i="1"/>
  <c r="BB581" i="1"/>
  <c r="BB579" i="1"/>
  <c r="BB577" i="1"/>
  <c r="BB575" i="1"/>
  <c r="BB573" i="1"/>
  <c r="BB571" i="1"/>
  <c r="BB569" i="1"/>
  <c r="BB567" i="1"/>
  <c r="BB565" i="1"/>
  <c r="BB563" i="1"/>
  <c r="BB561" i="1"/>
  <c r="BB559" i="1"/>
  <c r="BB557" i="1"/>
  <c r="BB555" i="1"/>
  <c r="BB553" i="1"/>
  <c r="BB551" i="1"/>
  <c r="BB549" i="1"/>
  <c r="BB547" i="1"/>
  <c r="BB545" i="1"/>
  <c r="BB543" i="1"/>
  <c r="BB541" i="1"/>
  <c r="BB539" i="1"/>
  <c r="BB537" i="1"/>
  <c r="BB535" i="1"/>
  <c r="BB533" i="1"/>
  <c r="BB531" i="1"/>
  <c r="BB529" i="1"/>
  <c r="BB527" i="1"/>
  <c r="BB525" i="1"/>
  <c r="BB523" i="1"/>
  <c r="BB521" i="1"/>
  <c r="BB519" i="1"/>
  <c r="BB517" i="1"/>
  <c r="BB515" i="1"/>
  <c r="BB513" i="1"/>
  <c r="BB511" i="1"/>
  <c r="BB509" i="1"/>
  <c r="BB507" i="1"/>
  <c r="BB505" i="1"/>
  <c r="BB503" i="1"/>
  <c r="BB501" i="1"/>
  <c r="BB499" i="1"/>
  <c r="BB497" i="1"/>
  <c r="BB495" i="1"/>
  <c r="BB493" i="1"/>
  <c r="BB491" i="1"/>
  <c r="BB489" i="1"/>
  <c r="BB487" i="1"/>
  <c r="BB485" i="1"/>
  <c r="BB483" i="1"/>
  <c r="BB481" i="1"/>
  <c r="BB479" i="1"/>
  <c r="BB477" i="1"/>
  <c r="BB475" i="1"/>
  <c r="BB473" i="1"/>
  <c r="BB471" i="1"/>
  <c r="BB469" i="1"/>
  <c r="BB467" i="1"/>
  <c r="BB465" i="1"/>
  <c r="BB463" i="1"/>
  <c r="BB461" i="1"/>
  <c r="BB459" i="1"/>
  <c r="BB457" i="1"/>
  <c r="BB455" i="1"/>
  <c r="BB453" i="1"/>
  <c r="BB451" i="1"/>
  <c r="BB449" i="1"/>
  <c r="BB447" i="1"/>
  <c r="BB445" i="1"/>
  <c r="BB443" i="1"/>
  <c r="BB441" i="1"/>
  <c r="BB439" i="1"/>
  <c r="BB437" i="1"/>
  <c r="BB435" i="1"/>
  <c r="BB433" i="1"/>
  <c r="BB431" i="1"/>
  <c r="BB429" i="1"/>
  <c r="BB427" i="1"/>
  <c r="BB424" i="1"/>
  <c r="BB420" i="1"/>
  <c r="BB416" i="1"/>
  <c r="BB412" i="1"/>
  <c r="BB408" i="1"/>
  <c r="BB400" i="1"/>
  <c r="BB392" i="1"/>
  <c r="BB384" i="1"/>
  <c r="BB376" i="1"/>
  <c r="BB368" i="1"/>
  <c r="BB360" i="1"/>
  <c r="BB352" i="1"/>
  <c r="BB344" i="1"/>
  <c r="BB336" i="1"/>
  <c r="BB328" i="1"/>
  <c r="BB320" i="1"/>
  <c r="BB312" i="1"/>
  <c r="BB304" i="1"/>
  <c r="BB296" i="1"/>
  <c r="BB288" i="1"/>
  <c r="BB280" i="1"/>
  <c r="BB272" i="1"/>
  <c r="BB264" i="1"/>
  <c r="BB256" i="1"/>
  <c r="BB248" i="1"/>
  <c r="BB240" i="1"/>
  <c r="BB232" i="1"/>
  <c r="BB224" i="1"/>
  <c r="BB216" i="1"/>
  <c r="BB208" i="1"/>
  <c r="BB200" i="1"/>
  <c r="BB192" i="1"/>
  <c r="BB184" i="1"/>
  <c r="BB176" i="1"/>
  <c r="BB423" i="1"/>
  <c r="BB419" i="1"/>
  <c r="BB415" i="1"/>
  <c r="BB411" i="1"/>
  <c r="BB406" i="1"/>
  <c r="BB398" i="1"/>
  <c r="BB390" i="1"/>
  <c r="BB382" i="1"/>
  <c r="BB374" i="1"/>
  <c r="BB366" i="1"/>
  <c r="BB358" i="1"/>
  <c r="BB350" i="1"/>
  <c r="BB342" i="1"/>
  <c r="BB334" i="1"/>
  <c r="BB326" i="1"/>
  <c r="BB318" i="1"/>
  <c r="BB310" i="1"/>
  <c r="BB302" i="1"/>
  <c r="BB294" i="1"/>
  <c r="BB286" i="1"/>
  <c r="BB278" i="1"/>
  <c r="BB270" i="1"/>
  <c r="BB262" i="1"/>
  <c r="BB254" i="1"/>
  <c r="BB246" i="1"/>
  <c r="BB238" i="1"/>
  <c r="BB230" i="1"/>
  <c r="BB222" i="1"/>
  <c r="BB214" i="1"/>
  <c r="BB206" i="1"/>
  <c r="BB198" i="1"/>
  <c r="BB190" i="1"/>
  <c r="BB182" i="1"/>
  <c r="BB174" i="1"/>
  <c r="BB407" i="1"/>
  <c r="BB405" i="1"/>
  <c r="BB403" i="1"/>
  <c r="BB401" i="1"/>
  <c r="BB399" i="1"/>
  <c r="BB397" i="1"/>
  <c r="BB395" i="1"/>
  <c r="BB393" i="1"/>
  <c r="BB391" i="1"/>
  <c r="BB389" i="1"/>
  <c r="BB387" i="1"/>
  <c r="BB385" i="1"/>
  <c r="BB383" i="1"/>
  <c r="BB381" i="1"/>
  <c r="BB379" i="1"/>
  <c r="BB377" i="1"/>
  <c r="BB375" i="1"/>
  <c r="BB373" i="1"/>
  <c r="BB371" i="1"/>
  <c r="BB369" i="1"/>
  <c r="BB367" i="1"/>
  <c r="BB365" i="1"/>
  <c r="BB363" i="1"/>
  <c r="BB361" i="1"/>
  <c r="BB359" i="1"/>
  <c r="BB357" i="1"/>
  <c r="BB355" i="1"/>
  <c r="BB353" i="1"/>
  <c r="BB351" i="1"/>
  <c r="BB349" i="1"/>
  <c r="BB347" i="1"/>
  <c r="BB345" i="1"/>
  <c r="BB343" i="1"/>
  <c r="BB341" i="1"/>
  <c r="BB339" i="1"/>
  <c r="BB337" i="1"/>
  <c r="BB335" i="1"/>
  <c r="BB333" i="1"/>
  <c r="BB331" i="1"/>
  <c r="BB329" i="1"/>
  <c r="BB327" i="1"/>
  <c r="BB325" i="1"/>
  <c r="BB323" i="1"/>
  <c r="BB321" i="1"/>
  <c r="BB319" i="1"/>
  <c r="BB317" i="1"/>
  <c r="BB315" i="1"/>
  <c r="BB313" i="1"/>
  <c r="BB311" i="1"/>
  <c r="BB309" i="1"/>
  <c r="BB307" i="1"/>
  <c r="BB305" i="1"/>
  <c r="BB303" i="1"/>
  <c r="BB301" i="1"/>
  <c r="BB299" i="1"/>
  <c r="BB297" i="1"/>
  <c r="BB295" i="1"/>
  <c r="BB293" i="1"/>
  <c r="BB291" i="1"/>
  <c r="BB289" i="1"/>
  <c r="BB287" i="1"/>
  <c r="BB285" i="1"/>
  <c r="BB283" i="1"/>
  <c r="BB281" i="1"/>
  <c r="BB279" i="1"/>
  <c r="BB277" i="1"/>
  <c r="BB275" i="1"/>
  <c r="BB273" i="1"/>
  <c r="BB271" i="1"/>
  <c r="BB269" i="1"/>
  <c r="BB267" i="1"/>
  <c r="BB265" i="1"/>
  <c r="BB263" i="1"/>
  <c r="BB261" i="1"/>
  <c r="BB259" i="1"/>
  <c r="BB257" i="1"/>
  <c r="BB255" i="1"/>
  <c r="BB253" i="1"/>
  <c r="BB251" i="1"/>
  <c r="BB249" i="1"/>
  <c r="BB247" i="1"/>
  <c r="BB245" i="1"/>
  <c r="BB243" i="1"/>
  <c r="BB241" i="1"/>
  <c r="BB239" i="1"/>
  <c r="BB237" i="1"/>
  <c r="BB235" i="1"/>
  <c r="BB233" i="1"/>
  <c r="BB231" i="1"/>
  <c r="BB229" i="1"/>
  <c r="BB227" i="1"/>
  <c r="BB225" i="1"/>
  <c r="BB223" i="1"/>
  <c r="BB221" i="1"/>
  <c r="BB219" i="1"/>
  <c r="BB217" i="1"/>
  <c r="BB215" i="1"/>
  <c r="BB213" i="1"/>
  <c r="BB211" i="1"/>
  <c r="BB209" i="1"/>
  <c r="BB207" i="1"/>
  <c r="BB205" i="1"/>
  <c r="BB203" i="1"/>
  <c r="BB201" i="1"/>
  <c r="BB199" i="1"/>
  <c r="BB197" i="1"/>
  <c r="BB195" i="1"/>
  <c r="BB193" i="1"/>
  <c r="BB191" i="1"/>
  <c r="BB189" i="1"/>
  <c r="BB187" i="1"/>
  <c r="BB185" i="1"/>
  <c r="BB183" i="1"/>
  <c r="BB181" i="1"/>
  <c r="BB179" i="1"/>
  <c r="BB177" i="1"/>
  <c r="BB175" i="1"/>
  <c r="BB173" i="1"/>
  <c r="AY1132" i="1"/>
  <c r="AV1132" i="1" s="1"/>
  <c r="AY1116" i="1"/>
  <c r="AV1116" i="1" s="1"/>
  <c r="AY1100" i="1"/>
  <c r="AV1100" i="1" s="1"/>
  <c r="AW1100" i="1" s="1"/>
  <c r="AY1096" i="1"/>
  <c r="AV1096" i="1" s="1"/>
  <c r="AW1096" i="1" s="1"/>
  <c r="AY1092" i="1"/>
  <c r="AV1092" i="1" s="1"/>
  <c r="AW1092" i="1" s="1"/>
  <c r="AY1088" i="1"/>
  <c r="AV1088" i="1" s="1"/>
  <c r="AW1088" i="1" s="1"/>
  <c r="AY1078" i="1"/>
  <c r="AV1078" i="1" s="1"/>
  <c r="AW1078" i="1" s="1"/>
  <c r="AY1054" i="1"/>
  <c r="AV1054" i="1" s="1"/>
  <c r="AW1054" i="1" s="1"/>
  <c r="AY1046" i="1"/>
  <c r="AV1046" i="1" s="1"/>
  <c r="AW1046" i="1" s="1"/>
  <c r="AY942" i="1"/>
  <c r="AV942" i="1" s="1"/>
  <c r="AY894" i="1"/>
  <c r="AV894" i="1" s="1"/>
  <c r="AW894" i="1" s="1"/>
  <c r="AY806" i="1"/>
  <c r="AV806" i="1" s="1"/>
  <c r="AW806" i="1" s="1"/>
  <c r="AY1131" i="1"/>
  <c r="AV1131" i="1" s="1"/>
  <c r="AW1131" i="1" s="1"/>
  <c r="AY1127" i="1"/>
  <c r="AV1127" i="1" s="1"/>
  <c r="AW1127" i="1" s="1"/>
  <c r="AY1123" i="1"/>
  <c r="AV1123" i="1" s="1"/>
  <c r="AW1123" i="1" s="1"/>
  <c r="AY1119" i="1"/>
  <c r="AV1119" i="1" s="1"/>
  <c r="AW1119" i="1" s="1"/>
  <c r="AY1115" i="1"/>
  <c r="AV1115" i="1" s="1"/>
  <c r="AW1115" i="1" s="1"/>
  <c r="AY1111" i="1"/>
  <c r="AV1111" i="1" s="1"/>
  <c r="AW1111" i="1" s="1"/>
  <c r="AY1107" i="1"/>
  <c r="AV1107" i="1" s="1"/>
  <c r="AW1107" i="1" s="1"/>
  <c r="AY1103" i="1"/>
  <c r="AV1103" i="1" s="1"/>
  <c r="AW1103" i="1" s="1"/>
  <c r="AY1099" i="1"/>
  <c r="AV1099" i="1" s="1"/>
  <c r="AW1099" i="1" s="1"/>
  <c r="AY1095" i="1"/>
  <c r="AV1095" i="1" s="1"/>
  <c r="AW1095" i="1" s="1"/>
  <c r="AY1091" i="1"/>
  <c r="AV1091" i="1" s="1"/>
  <c r="AW1091" i="1" s="1"/>
  <c r="AY1087" i="1"/>
  <c r="AV1087" i="1" s="1"/>
  <c r="AW1087" i="1" s="1"/>
  <c r="AY1083" i="1"/>
  <c r="AV1083" i="1" s="1"/>
  <c r="AW1083" i="1" s="1"/>
  <c r="AY1082" i="1"/>
  <c r="AV1082" i="1" s="1"/>
  <c r="AY1080" i="1"/>
  <c r="AV1080" i="1" s="1"/>
  <c r="AY1072" i="1"/>
  <c r="AV1072" i="1" s="1"/>
  <c r="AW1072" i="1" s="1"/>
  <c r="AY1064" i="1"/>
  <c r="AV1064" i="1" s="1"/>
  <c r="AY1056" i="1"/>
  <c r="AV1056" i="1" s="1"/>
  <c r="AW1056" i="1" s="1"/>
  <c r="AY1048" i="1"/>
  <c r="AV1048" i="1" s="1"/>
  <c r="AY1040" i="1"/>
  <c r="AV1040" i="1" s="1"/>
  <c r="AW1040" i="1" s="1"/>
  <c r="AY1032" i="1"/>
  <c r="AV1032" i="1" s="1"/>
  <c r="AY1024" i="1"/>
  <c r="AV1024" i="1" s="1"/>
  <c r="AW1024" i="1" s="1"/>
  <c r="AY1016" i="1"/>
  <c r="AV1016" i="1" s="1"/>
  <c r="AY1008" i="1"/>
  <c r="AV1008" i="1" s="1"/>
  <c r="AW1008" i="1" s="1"/>
  <c r="AY1000" i="1"/>
  <c r="AV1000" i="1" s="1"/>
  <c r="AY992" i="1"/>
  <c r="AV992" i="1" s="1"/>
  <c r="AW992" i="1" s="1"/>
  <c r="AY984" i="1"/>
  <c r="AV984" i="1" s="1"/>
  <c r="AY962" i="1"/>
  <c r="AV962" i="1" s="1"/>
  <c r="AW962" i="1" s="1"/>
  <c r="AY946" i="1"/>
  <c r="AV946" i="1" s="1"/>
  <c r="AW946" i="1" s="1"/>
  <c r="AY930" i="1"/>
  <c r="AV930" i="1" s="1"/>
  <c r="AW930" i="1" s="1"/>
  <c r="AY914" i="1"/>
  <c r="AV914" i="1" s="1"/>
  <c r="AW914" i="1" s="1"/>
  <c r="AY898" i="1"/>
  <c r="AV898" i="1" s="1"/>
  <c r="AW898" i="1" s="1"/>
  <c r="AY864" i="1"/>
  <c r="AV864" i="1" s="1"/>
  <c r="AW864" i="1" s="1"/>
  <c r="AY1038" i="1"/>
  <c r="AV1038" i="1" s="1"/>
  <c r="AY1030" i="1"/>
  <c r="AV1030" i="1" s="1"/>
  <c r="AW1030" i="1" s="1"/>
  <c r="AY1022" i="1"/>
  <c r="AV1022" i="1" s="1"/>
  <c r="AW1022" i="1" s="1"/>
  <c r="AY1006" i="1"/>
  <c r="AV1006" i="1" s="1"/>
  <c r="AY990" i="1"/>
  <c r="AV990" i="1" s="1"/>
  <c r="AY982" i="1"/>
  <c r="AV982" i="1" s="1"/>
  <c r="AW982" i="1" s="1"/>
  <c r="AY958" i="1"/>
  <c r="AV958" i="1" s="1"/>
  <c r="AW958" i="1" s="1"/>
  <c r="AY910" i="1"/>
  <c r="AV910" i="1" s="1"/>
  <c r="AY1134" i="1"/>
  <c r="AV1134" i="1" s="1"/>
  <c r="AY1130" i="1"/>
  <c r="AV1130" i="1" s="1"/>
  <c r="AY1126" i="1"/>
  <c r="AV1126" i="1" s="1"/>
  <c r="AW1126" i="1" s="1"/>
  <c r="AY1122" i="1"/>
  <c r="AV1122" i="1" s="1"/>
  <c r="AW1122" i="1" s="1"/>
  <c r="AY1118" i="1"/>
  <c r="AV1118" i="1" s="1"/>
  <c r="AY1114" i="1"/>
  <c r="AV1114" i="1" s="1"/>
  <c r="AY1110" i="1"/>
  <c r="AV1110" i="1" s="1"/>
  <c r="AW1110" i="1" s="1"/>
  <c r="AY1106" i="1"/>
  <c r="AV1106" i="1" s="1"/>
  <c r="AW1106" i="1" s="1"/>
  <c r="AY1102" i="1"/>
  <c r="AV1102" i="1" s="1"/>
  <c r="AY1098" i="1"/>
  <c r="AV1098" i="1" s="1"/>
  <c r="AY1094" i="1"/>
  <c r="AV1094" i="1" s="1"/>
  <c r="AW1094" i="1" s="1"/>
  <c r="AY1090" i="1"/>
  <c r="AV1090" i="1" s="1"/>
  <c r="AW1090" i="1" s="1"/>
  <c r="AY1086" i="1"/>
  <c r="AV1086" i="1" s="1"/>
  <c r="AY1074" i="1"/>
  <c r="AV1074" i="1" s="1"/>
  <c r="AW1074" i="1" s="1"/>
  <c r="AY1066" i="1"/>
  <c r="AV1066" i="1" s="1"/>
  <c r="AW1066" i="1" s="1"/>
  <c r="AY1058" i="1"/>
  <c r="AV1058" i="1" s="1"/>
  <c r="AW1058" i="1" s="1"/>
  <c r="AY1050" i="1"/>
  <c r="AV1050" i="1" s="1"/>
  <c r="AY1042" i="1"/>
  <c r="AV1042" i="1" s="1"/>
  <c r="AW1042" i="1" s="1"/>
  <c r="AY1034" i="1"/>
  <c r="AV1034" i="1" s="1"/>
  <c r="AW1034" i="1" s="1"/>
  <c r="AY1026" i="1"/>
  <c r="AV1026" i="1" s="1"/>
  <c r="AW1026" i="1" s="1"/>
  <c r="AY1018" i="1"/>
  <c r="AV1018" i="1" s="1"/>
  <c r="AY1010" i="1"/>
  <c r="AV1010" i="1" s="1"/>
  <c r="AW1010" i="1" s="1"/>
  <c r="AY1002" i="1"/>
  <c r="AV1002" i="1" s="1"/>
  <c r="AW1002" i="1" s="1"/>
  <c r="AY994" i="1"/>
  <c r="AV994" i="1" s="1"/>
  <c r="AW994" i="1" s="1"/>
  <c r="AY986" i="1"/>
  <c r="AV986" i="1" s="1"/>
  <c r="AY977" i="1"/>
  <c r="AV977" i="1" s="1"/>
  <c r="AY976" i="1"/>
  <c r="AV976" i="1" s="1"/>
  <c r="AW976" i="1" s="1"/>
  <c r="AY966" i="1"/>
  <c r="AV966" i="1" s="1"/>
  <c r="AW966" i="1" s="1"/>
  <c r="AY950" i="1"/>
  <c r="AV950" i="1" s="1"/>
  <c r="AW950" i="1" s="1"/>
  <c r="AY934" i="1"/>
  <c r="AV934" i="1" s="1"/>
  <c r="AW934" i="1" s="1"/>
  <c r="AY918" i="1"/>
  <c r="AV918" i="1" s="1"/>
  <c r="AW918" i="1" s="1"/>
  <c r="AY902" i="1"/>
  <c r="AV902" i="1" s="1"/>
  <c r="AW902" i="1" s="1"/>
  <c r="AY886" i="1"/>
  <c r="AV886" i="1" s="1"/>
  <c r="AY872" i="1"/>
  <c r="AV872" i="1" s="1"/>
  <c r="AY816" i="1"/>
  <c r="AV816" i="1" s="1"/>
  <c r="AW816" i="1" s="1"/>
  <c r="AY1128" i="1"/>
  <c r="AV1128" i="1" s="1"/>
  <c r="AY1124" i="1"/>
  <c r="AV1124" i="1" s="1"/>
  <c r="AW1124" i="1" s="1"/>
  <c r="AY1120" i="1"/>
  <c r="AV1120" i="1" s="1"/>
  <c r="AW1120" i="1" s="1"/>
  <c r="AY1112" i="1"/>
  <c r="AV1112" i="1" s="1"/>
  <c r="AW1112" i="1" s="1"/>
  <c r="AY1108" i="1"/>
  <c r="AV1108" i="1" s="1"/>
  <c r="AW1108" i="1" s="1"/>
  <c r="AY1104" i="1"/>
  <c r="AV1104" i="1" s="1"/>
  <c r="AW1104" i="1" s="1"/>
  <c r="AY1084" i="1"/>
  <c r="AV1084" i="1" s="1"/>
  <c r="AW1084" i="1" s="1"/>
  <c r="AY1070" i="1"/>
  <c r="AV1070" i="1" s="1"/>
  <c r="AW1070" i="1" s="1"/>
  <c r="AY1062" i="1"/>
  <c r="AV1062" i="1" s="1"/>
  <c r="AW1062" i="1" s="1"/>
  <c r="AY1014" i="1"/>
  <c r="AV1014" i="1" s="1"/>
  <c r="AW1014" i="1" s="1"/>
  <c r="AY998" i="1"/>
  <c r="AV998" i="1" s="1"/>
  <c r="AW998" i="1" s="1"/>
  <c r="AY974" i="1"/>
  <c r="AV974" i="1" s="1"/>
  <c r="AW974" i="1" s="1"/>
  <c r="AY926" i="1"/>
  <c r="AV926" i="1" s="1"/>
  <c r="AY848" i="1"/>
  <c r="AV848" i="1" s="1"/>
  <c r="AW848" i="1" s="1"/>
  <c r="AY1133" i="1"/>
  <c r="AV1133" i="1" s="1"/>
  <c r="AW1133" i="1" s="1"/>
  <c r="AY1129" i="1"/>
  <c r="AV1129" i="1" s="1"/>
  <c r="AW1129" i="1" s="1"/>
  <c r="AY1125" i="1"/>
  <c r="AV1125" i="1" s="1"/>
  <c r="AY1121" i="1"/>
  <c r="AV1121" i="1" s="1"/>
  <c r="AY1117" i="1"/>
  <c r="AV1117" i="1" s="1"/>
  <c r="AW1117" i="1" s="1"/>
  <c r="AY1113" i="1"/>
  <c r="AV1113" i="1" s="1"/>
  <c r="AW1113" i="1" s="1"/>
  <c r="AY1109" i="1"/>
  <c r="AV1109" i="1" s="1"/>
  <c r="AY1105" i="1"/>
  <c r="AV1105" i="1" s="1"/>
  <c r="AY1101" i="1"/>
  <c r="AV1101" i="1" s="1"/>
  <c r="AW1101" i="1" s="1"/>
  <c r="AY1097" i="1"/>
  <c r="AV1097" i="1" s="1"/>
  <c r="AW1097" i="1" s="1"/>
  <c r="AY1093" i="1"/>
  <c r="AV1093" i="1" s="1"/>
  <c r="AY1089" i="1"/>
  <c r="AV1089" i="1" s="1"/>
  <c r="AY1085" i="1"/>
  <c r="AV1085" i="1" s="1"/>
  <c r="AW1085" i="1" s="1"/>
  <c r="AY1076" i="1"/>
  <c r="AV1076" i="1" s="1"/>
  <c r="AW1076" i="1" s="1"/>
  <c r="AY1068" i="1"/>
  <c r="AV1068" i="1" s="1"/>
  <c r="AY1060" i="1"/>
  <c r="AV1060" i="1" s="1"/>
  <c r="AW1060" i="1" s="1"/>
  <c r="AY1052" i="1"/>
  <c r="AV1052" i="1" s="1"/>
  <c r="AW1052" i="1" s="1"/>
  <c r="AY1044" i="1"/>
  <c r="AV1044" i="1" s="1"/>
  <c r="AW1044" i="1" s="1"/>
  <c r="AY1036" i="1"/>
  <c r="AV1036" i="1" s="1"/>
  <c r="AY1028" i="1"/>
  <c r="AV1028" i="1" s="1"/>
  <c r="AW1028" i="1" s="1"/>
  <c r="AY1020" i="1"/>
  <c r="AV1020" i="1" s="1"/>
  <c r="AW1020" i="1" s="1"/>
  <c r="AY1012" i="1"/>
  <c r="AV1012" i="1" s="1"/>
  <c r="AW1012" i="1" s="1"/>
  <c r="AY1004" i="1"/>
  <c r="AV1004" i="1" s="1"/>
  <c r="AY996" i="1"/>
  <c r="AV996" i="1" s="1"/>
  <c r="AW996" i="1" s="1"/>
  <c r="AY988" i="1"/>
  <c r="AV988" i="1" s="1"/>
  <c r="AW988" i="1" s="1"/>
  <c r="AY980" i="1"/>
  <c r="AV980" i="1" s="1"/>
  <c r="AW980" i="1" s="1"/>
  <c r="AY970" i="1"/>
  <c r="AV970" i="1" s="1"/>
  <c r="AY954" i="1"/>
  <c r="AV954" i="1" s="1"/>
  <c r="AY938" i="1"/>
  <c r="AV938" i="1" s="1"/>
  <c r="AY922" i="1"/>
  <c r="AV922" i="1" s="1"/>
  <c r="AW922" i="1" s="1"/>
  <c r="AY906" i="1"/>
  <c r="AV906" i="1" s="1"/>
  <c r="AY890" i="1"/>
  <c r="AV890" i="1" s="1"/>
  <c r="AW890" i="1" s="1"/>
  <c r="AY880" i="1"/>
  <c r="AV880" i="1" s="1"/>
  <c r="AW880" i="1" s="1"/>
  <c r="AY832" i="1"/>
  <c r="AV832" i="1" s="1"/>
  <c r="AW832" i="1" s="1"/>
  <c r="AY1081" i="1"/>
  <c r="AV1081" i="1" s="1"/>
  <c r="AW1081" i="1" s="1"/>
  <c r="AY1077" i="1"/>
  <c r="AV1077" i="1" s="1"/>
  <c r="AY1073" i="1"/>
  <c r="AV1073" i="1" s="1"/>
  <c r="AY1069" i="1"/>
  <c r="AV1069" i="1" s="1"/>
  <c r="AW1069" i="1" s="1"/>
  <c r="AY1065" i="1"/>
  <c r="AV1065" i="1" s="1"/>
  <c r="AW1065" i="1" s="1"/>
  <c r="AY1061" i="1"/>
  <c r="AV1061" i="1" s="1"/>
  <c r="AY1057" i="1"/>
  <c r="AV1057" i="1" s="1"/>
  <c r="AY1053" i="1"/>
  <c r="AV1053" i="1" s="1"/>
  <c r="AW1053" i="1" s="1"/>
  <c r="AY1049" i="1"/>
  <c r="AV1049" i="1" s="1"/>
  <c r="AW1049" i="1" s="1"/>
  <c r="AY1045" i="1"/>
  <c r="AV1045" i="1" s="1"/>
  <c r="AY1041" i="1"/>
  <c r="AV1041" i="1" s="1"/>
  <c r="AY1037" i="1"/>
  <c r="AV1037" i="1" s="1"/>
  <c r="AW1037" i="1" s="1"/>
  <c r="AY1033" i="1"/>
  <c r="AV1033" i="1" s="1"/>
  <c r="AW1033" i="1" s="1"/>
  <c r="AY1029" i="1"/>
  <c r="AV1029" i="1" s="1"/>
  <c r="AY1025" i="1"/>
  <c r="AV1025" i="1" s="1"/>
  <c r="AY1021" i="1"/>
  <c r="AV1021" i="1" s="1"/>
  <c r="AW1021" i="1" s="1"/>
  <c r="AY1017" i="1"/>
  <c r="AV1017" i="1" s="1"/>
  <c r="AW1017" i="1" s="1"/>
  <c r="AY1013" i="1"/>
  <c r="AV1013" i="1" s="1"/>
  <c r="AY1009" i="1"/>
  <c r="AV1009" i="1" s="1"/>
  <c r="AY1005" i="1"/>
  <c r="AV1005" i="1" s="1"/>
  <c r="AW1005" i="1" s="1"/>
  <c r="AY1001" i="1"/>
  <c r="AV1001" i="1" s="1"/>
  <c r="AW1001" i="1" s="1"/>
  <c r="AY997" i="1"/>
  <c r="AV997" i="1" s="1"/>
  <c r="AY993" i="1"/>
  <c r="AV993" i="1" s="1"/>
  <c r="AY989" i="1"/>
  <c r="AV989" i="1" s="1"/>
  <c r="AW989" i="1" s="1"/>
  <c r="AY985" i="1"/>
  <c r="AV985" i="1" s="1"/>
  <c r="AW985" i="1" s="1"/>
  <c r="AY981" i="1"/>
  <c r="AV981" i="1" s="1"/>
  <c r="AY973" i="1"/>
  <c r="AV973" i="1" s="1"/>
  <c r="AW973" i="1" s="1"/>
  <c r="AY972" i="1"/>
  <c r="AV972" i="1" s="1"/>
  <c r="AW972" i="1" s="1"/>
  <c r="AY964" i="1"/>
  <c r="AV964" i="1" s="1"/>
  <c r="AW964" i="1" s="1"/>
  <c r="AY956" i="1"/>
  <c r="AV956" i="1" s="1"/>
  <c r="AY948" i="1"/>
  <c r="AV948" i="1" s="1"/>
  <c r="AW948" i="1" s="1"/>
  <c r="AY940" i="1"/>
  <c r="AV940" i="1" s="1"/>
  <c r="AW940" i="1" s="1"/>
  <c r="AY932" i="1"/>
  <c r="AV932" i="1" s="1"/>
  <c r="AW932" i="1" s="1"/>
  <c r="AY924" i="1"/>
  <c r="AV924" i="1" s="1"/>
  <c r="AY916" i="1"/>
  <c r="AV916" i="1" s="1"/>
  <c r="AW916" i="1" s="1"/>
  <c r="AY908" i="1"/>
  <c r="AV908" i="1" s="1"/>
  <c r="AW908" i="1" s="1"/>
  <c r="AY900" i="1"/>
  <c r="AV900" i="1" s="1"/>
  <c r="AW900" i="1" s="1"/>
  <c r="AY892" i="1"/>
  <c r="AV892" i="1" s="1"/>
  <c r="AY884" i="1"/>
  <c r="AV884" i="1" s="1"/>
  <c r="AY868" i="1"/>
  <c r="AV868" i="1" s="1"/>
  <c r="AW868" i="1" s="1"/>
  <c r="AY852" i="1"/>
  <c r="AV852" i="1" s="1"/>
  <c r="AW852" i="1" s="1"/>
  <c r="AY836" i="1"/>
  <c r="AV836" i="1" s="1"/>
  <c r="AW836" i="1" s="1"/>
  <c r="AY820" i="1"/>
  <c r="AV820" i="1" s="1"/>
  <c r="AY856" i="1"/>
  <c r="AV856" i="1" s="1"/>
  <c r="AW856" i="1" s="1"/>
  <c r="AY840" i="1"/>
  <c r="AV840" i="1" s="1"/>
  <c r="AW840" i="1" s="1"/>
  <c r="AY824" i="1"/>
  <c r="AV824" i="1" s="1"/>
  <c r="AW824" i="1" s="1"/>
  <c r="AY1079" i="1"/>
  <c r="AV1079" i="1" s="1"/>
  <c r="AW1079" i="1" s="1"/>
  <c r="AY1075" i="1"/>
  <c r="AV1075" i="1" s="1"/>
  <c r="AW1075" i="1" s="1"/>
  <c r="AY1071" i="1"/>
  <c r="AV1071" i="1" s="1"/>
  <c r="AY1067" i="1"/>
  <c r="AV1067" i="1" s="1"/>
  <c r="AW1067" i="1" s="1"/>
  <c r="AY1063" i="1"/>
  <c r="AV1063" i="1" s="1"/>
  <c r="AW1063" i="1" s="1"/>
  <c r="AY1059" i="1"/>
  <c r="AV1059" i="1" s="1"/>
  <c r="AW1059" i="1" s="1"/>
  <c r="AY1055" i="1"/>
  <c r="AV1055" i="1" s="1"/>
  <c r="AY1051" i="1"/>
  <c r="AV1051" i="1" s="1"/>
  <c r="AW1051" i="1" s="1"/>
  <c r="AY1047" i="1"/>
  <c r="AV1047" i="1" s="1"/>
  <c r="AW1047" i="1" s="1"/>
  <c r="AY1043" i="1"/>
  <c r="AV1043" i="1" s="1"/>
  <c r="AW1043" i="1" s="1"/>
  <c r="AY1039" i="1"/>
  <c r="AV1039" i="1" s="1"/>
  <c r="AY1035" i="1"/>
  <c r="AV1035" i="1" s="1"/>
  <c r="AW1035" i="1" s="1"/>
  <c r="AY1031" i="1"/>
  <c r="AV1031" i="1" s="1"/>
  <c r="AW1031" i="1" s="1"/>
  <c r="AY1027" i="1"/>
  <c r="AV1027" i="1" s="1"/>
  <c r="AW1027" i="1" s="1"/>
  <c r="AY1023" i="1"/>
  <c r="AV1023" i="1" s="1"/>
  <c r="AY1019" i="1"/>
  <c r="AV1019" i="1" s="1"/>
  <c r="AW1019" i="1" s="1"/>
  <c r="AY1015" i="1"/>
  <c r="AV1015" i="1" s="1"/>
  <c r="AW1015" i="1" s="1"/>
  <c r="AY1011" i="1"/>
  <c r="AV1011" i="1" s="1"/>
  <c r="AW1011" i="1" s="1"/>
  <c r="AY1007" i="1"/>
  <c r="AV1007" i="1" s="1"/>
  <c r="AY1003" i="1"/>
  <c r="AV1003" i="1" s="1"/>
  <c r="AW1003" i="1" s="1"/>
  <c r="AY999" i="1"/>
  <c r="AV999" i="1" s="1"/>
  <c r="AW999" i="1" s="1"/>
  <c r="AY995" i="1"/>
  <c r="AV995" i="1" s="1"/>
  <c r="AW995" i="1" s="1"/>
  <c r="AY991" i="1"/>
  <c r="AV991" i="1" s="1"/>
  <c r="AY987" i="1"/>
  <c r="AV987" i="1" s="1"/>
  <c r="AW987" i="1" s="1"/>
  <c r="AY983" i="1"/>
  <c r="AV983" i="1" s="1"/>
  <c r="AW983" i="1" s="1"/>
  <c r="AY979" i="1"/>
  <c r="AV979" i="1" s="1"/>
  <c r="AW979" i="1" s="1"/>
  <c r="AY978" i="1"/>
  <c r="AV978" i="1" s="1"/>
  <c r="AW978" i="1" s="1"/>
  <c r="AY968" i="1"/>
  <c r="AV968" i="1" s="1"/>
  <c r="AY960" i="1"/>
  <c r="AV960" i="1" s="1"/>
  <c r="AW960" i="1" s="1"/>
  <c r="AY952" i="1"/>
  <c r="AV952" i="1" s="1"/>
  <c r="AW952" i="1" s="1"/>
  <c r="AY944" i="1"/>
  <c r="AV944" i="1" s="1"/>
  <c r="AW944" i="1" s="1"/>
  <c r="AY936" i="1"/>
  <c r="AV936" i="1" s="1"/>
  <c r="AY928" i="1"/>
  <c r="AV928" i="1" s="1"/>
  <c r="AW928" i="1" s="1"/>
  <c r="AY920" i="1"/>
  <c r="AV920" i="1" s="1"/>
  <c r="AW920" i="1" s="1"/>
  <c r="AY912" i="1"/>
  <c r="AV912" i="1" s="1"/>
  <c r="AW912" i="1" s="1"/>
  <c r="AY904" i="1"/>
  <c r="AV904" i="1" s="1"/>
  <c r="AY896" i="1"/>
  <c r="AV896" i="1" s="1"/>
  <c r="AY888" i="1"/>
  <c r="AV888" i="1" s="1"/>
  <c r="AW888" i="1" s="1"/>
  <c r="AY876" i="1"/>
  <c r="AV876" i="1" s="1"/>
  <c r="AW876" i="1" s="1"/>
  <c r="AY860" i="1"/>
  <c r="AV860" i="1" s="1"/>
  <c r="AW860" i="1" s="1"/>
  <c r="AY844" i="1"/>
  <c r="AV844" i="1" s="1"/>
  <c r="AY828" i="1"/>
  <c r="AV828" i="1" s="1"/>
  <c r="AW828" i="1" s="1"/>
  <c r="AY812" i="1"/>
  <c r="AV812" i="1" s="1"/>
  <c r="AW812" i="1" s="1"/>
  <c r="AY975" i="1"/>
  <c r="AV975" i="1" s="1"/>
  <c r="AY971" i="1"/>
  <c r="AV971" i="1" s="1"/>
  <c r="AW971" i="1" s="1"/>
  <c r="AY967" i="1"/>
  <c r="AV967" i="1" s="1"/>
  <c r="AW967" i="1" s="1"/>
  <c r="AY963" i="1"/>
  <c r="AV963" i="1" s="1"/>
  <c r="AY959" i="1"/>
  <c r="AV959" i="1" s="1"/>
  <c r="AY955" i="1"/>
  <c r="AV955" i="1" s="1"/>
  <c r="AW955" i="1" s="1"/>
  <c r="AY951" i="1"/>
  <c r="AV951" i="1" s="1"/>
  <c r="AW951" i="1" s="1"/>
  <c r="AY947" i="1"/>
  <c r="AV947" i="1" s="1"/>
  <c r="AY943" i="1"/>
  <c r="AV943" i="1" s="1"/>
  <c r="AY939" i="1"/>
  <c r="AV939" i="1" s="1"/>
  <c r="AW939" i="1" s="1"/>
  <c r="AY935" i="1"/>
  <c r="AV935" i="1" s="1"/>
  <c r="AW935" i="1" s="1"/>
  <c r="AY931" i="1"/>
  <c r="AV931" i="1" s="1"/>
  <c r="AY927" i="1"/>
  <c r="AV927" i="1" s="1"/>
  <c r="AY923" i="1"/>
  <c r="AV923" i="1" s="1"/>
  <c r="AW923" i="1" s="1"/>
  <c r="AY919" i="1"/>
  <c r="AV919" i="1" s="1"/>
  <c r="AW919" i="1" s="1"/>
  <c r="AY915" i="1"/>
  <c r="AV915" i="1" s="1"/>
  <c r="AY911" i="1"/>
  <c r="AV911" i="1" s="1"/>
  <c r="AY907" i="1"/>
  <c r="AV907" i="1" s="1"/>
  <c r="AW907" i="1" s="1"/>
  <c r="AY903" i="1"/>
  <c r="AV903" i="1" s="1"/>
  <c r="AW903" i="1" s="1"/>
  <c r="AY899" i="1"/>
  <c r="AV899" i="1" s="1"/>
  <c r="AW899" i="1" s="1"/>
  <c r="AY895" i="1"/>
  <c r="AV895" i="1" s="1"/>
  <c r="AY891" i="1"/>
  <c r="AV891" i="1" s="1"/>
  <c r="AY887" i="1"/>
  <c r="AV887" i="1" s="1"/>
  <c r="AW887" i="1" s="1"/>
  <c r="AY883" i="1"/>
  <c r="AV883" i="1" s="1"/>
  <c r="AW883" i="1" s="1"/>
  <c r="AY879" i="1"/>
  <c r="AV879" i="1" s="1"/>
  <c r="AY875" i="1"/>
  <c r="AV875" i="1" s="1"/>
  <c r="AY871" i="1"/>
  <c r="AV871" i="1" s="1"/>
  <c r="AW871" i="1" s="1"/>
  <c r="AY867" i="1"/>
  <c r="AV867" i="1" s="1"/>
  <c r="AW867" i="1" s="1"/>
  <c r="AY863" i="1"/>
  <c r="AV863" i="1" s="1"/>
  <c r="AY859" i="1"/>
  <c r="AV859" i="1" s="1"/>
  <c r="AY855" i="1"/>
  <c r="AV855" i="1" s="1"/>
  <c r="AW855" i="1" s="1"/>
  <c r="AY851" i="1"/>
  <c r="AV851" i="1" s="1"/>
  <c r="AW851" i="1" s="1"/>
  <c r="AY847" i="1"/>
  <c r="AV847" i="1" s="1"/>
  <c r="AY843" i="1"/>
  <c r="AV843" i="1" s="1"/>
  <c r="AY839" i="1"/>
  <c r="AV839" i="1" s="1"/>
  <c r="AW839" i="1" s="1"/>
  <c r="AY835" i="1"/>
  <c r="AV835" i="1" s="1"/>
  <c r="AW835" i="1" s="1"/>
  <c r="AY831" i="1"/>
  <c r="AV831" i="1" s="1"/>
  <c r="AY827" i="1"/>
  <c r="AV827" i="1" s="1"/>
  <c r="AY823" i="1"/>
  <c r="AV823" i="1" s="1"/>
  <c r="AW823" i="1" s="1"/>
  <c r="AY819" i="1"/>
  <c r="AV819" i="1" s="1"/>
  <c r="AW819" i="1" s="1"/>
  <c r="AY815" i="1"/>
  <c r="AV815" i="1" s="1"/>
  <c r="AY811" i="1"/>
  <c r="AV811" i="1" s="1"/>
  <c r="AY808" i="1"/>
  <c r="AV808" i="1" s="1"/>
  <c r="AW808" i="1" s="1"/>
  <c r="AY882" i="1"/>
  <c r="AV882" i="1" s="1"/>
  <c r="AW882" i="1" s="1"/>
  <c r="AY878" i="1"/>
  <c r="AV878" i="1" s="1"/>
  <c r="AW878" i="1" s="1"/>
  <c r="AY874" i="1"/>
  <c r="AV874" i="1" s="1"/>
  <c r="AY870" i="1"/>
  <c r="AV870" i="1" s="1"/>
  <c r="AW870" i="1" s="1"/>
  <c r="AY866" i="1"/>
  <c r="AV866" i="1" s="1"/>
  <c r="AW866" i="1" s="1"/>
  <c r="AY862" i="1"/>
  <c r="AV862" i="1" s="1"/>
  <c r="AY858" i="1"/>
  <c r="AV858" i="1" s="1"/>
  <c r="AW858" i="1" s="1"/>
  <c r="AY854" i="1"/>
  <c r="AV854" i="1" s="1"/>
  <c r="AW854" i="1" s="1"/>
  <c r="AY850" i="1"/>
  <c r="AV850" i="1" s="1"/>
  <c r="AY846" i="1"/>
  <c r="AV846" i="1" s="1"/>
  <c r="AY842" i="1"/>
  <c r="AV842" i="1" s="1"/>
  <c r="AW842" i="1" s="1"/>
  <c r="AY838" i="1"/>
  <c r="AV838" i="1" s="1"/>
  <c r="AW838" i="1" s="1"/>
  <c r="AY834" i="1"/>
  <c r="AV834" i="1" s="1"/>
  <c r="AY830" i="1"/>
  <c r="AV830" i="1" s="1"/>
  <c r="AW830" i="1" s="1"/>
  <c r="AY826" i="1"/>
  <c r="AV826" i="1" s="1"/>
  <c r="AW826" i="1" s="1"/>
  <c r="AY822" i="1"/>
  <c r="AV822" i="1" s="1"/>
  <c r="AW822" i="1" s="1"/>
  <c r="AY818" i="1"/>
  <c r="AV818" i="1" s="1"/>
  <c r="AW818" i="1" s="1"/>
  <c r="AY814" i="1"/>
  <c r="AV814" i="1" s="1"/>
  <c r="AW814" i="1" s="1"/>
  <c r="AY810" i="1"/>
  <c r="AV810" i="1" s="1"/>
  <c r="AY969" i="1"/>
  <c r="AV969" i="1" s="1"/>
  <c r="AW969" i="1" s="1"/>
  <c r="AY965" i="1"/>
  <c r="AV965" i="1" s="1"/>
  <c r="AY961" i="1"/>
  <c r="AV961" i="1" s="1"/>
  <c r="AY957" i="1"/>
  <c r="AV957" i="1" s="1"/>
  <c r="AW957" i="1" s="1"/>
  <c r="AY953" i="1"/>
  <c r="AV953" i="1" s="1"/>
  <c r="AW953" i="1" s="1"/>
  <c r="AY949" i="1"/>
  <c r="AV949" i="1" s="1"/>
  <c r="AY945" i="1"/>
  <c r="AV945" i="1" s="1"/>
  <c r="AY941" i="1"/>
  <c r="AV941" i="1" s="1"/>
  <c r="AW941" i="1" s="1"/>
  <c r="AY937" i="1"/>
  <c r="AV937" i="1" s="1"/>
  <c r="AW937" i="1" s="1"/>
  <c r="AY933" i="1"/>
  <c r="AV933" i="1" s="1"/>
  <c r="AY929" i="1"/>
  <c r="AV929" i="1" s="1"/>
  <c r="AY925" i="1"/>
  <c r="AV925" i="1" s="1"/>
  <c r="AW925" i="1" s="1"/>
  <c r="AY921" i="1"/>
  <c r="AV921" i="1" s="1"/>
  <c r="AW921" i="1" s="1"/>
  <c r="AY917" i="1"/>
  <c r="AV917" i="1" s="1"/>
  <c r="AY913" i="1"/>
  <c r="AV913" i="1" s="1"/>
  <c r="AY909" i="1"/>
  <c r="AV909" i="1" s="1"/>
  <c r="AW909" i="1" s="1"/>
  <c r="AY905" i="1"/>
  <c r="AV905" i="1" s="1"/>
  <c r="AW905" i="1" s="1"/>
  <c r="AY901" i="1"/>
  <c r="AV901" i="1" s="1"/>
  <c r="AY897" i="1"/>
  <c r="AV897" i="1" s="1"/>
  <c r="AW897" i="1" s="1"/>
  <c r="AY893" i="1"/>
  <c r="AV893" i="1" s="1"/>
  <c r="AY889" i="1"/>
  <c r="AV889" i="1" s="1"/>
  <c r="AW889" i="1" s="1"/>
  <c r="AY885" i="1"/>
  <c r="AV885" i="1" s="1"/>
  <c r="AW885" i="1" s="1"/>
  <c r="AY881" i="1"/>
  <c r="AV881" i="1" s="1"/>
  <c r="AW881" i="1" s="1"/>
  <c r="AY877" i="1"/>
  <c r="AV877" i="1" s="1"/>
  <c r="AW877" i="1" s="1"/>
  <c r="AY873" i="1"/>
  <c r="AV873" i="1" s="1"/>
  <c r="AW873" i="1" s="1"/>
  <c r="AY869" i="1"/>
  <c r="AV869" i="1" s="1"/>
  <c r="AW869" i="1" s="1"/>
  <c r="AY865" i="1"/>
  <c r="AV865" i="1" s="1"/>
  <c r="AY861" i="1"/>
  <c r="AV861" i="1" s="1"/>
  <c r="AW861" i="1" s="1"/>
  <c r="AY857" i="1"/>
  <c r="AV857" i="1" s="1"/>
  <c r="AW857" i="1" s="1"/>
  <c r="AY853" i="1"/>
  <c r="AV853" i="1" s="1"/>
  <c r="AY849" i="1"/>
  <c r="AV849" i="1" s="1"/>
  <c r="AY845" i="1"/>
  <c r="AV845" i="1" s="1"/>
  <c r="AW845" i="1" s="1"/>
  <c r="AY841" i="1"/>
  <c r="AV841" i="1" s="1"/>
  <c r="AW841" i="1" s="1"/>
  <c r="AY837" i="1"/>
  <c r="AV837" i="1" s="1"/>
  <c r="AY833" i="1"/>
  <c r="AV833" i="1" s="1"/>
  <c r="AW833" i="1" s="1"/>
  <c r="AY829" i="1"/>
  <c r="AV829" i="1" s="1"/>
  <c r="AY825" i="1"/>
  <c r="AV825" i="1" s="1"/>
  <c r="AW825" i="1" s="1"/>
  <c r="AY821" i="1"/>
  <c r="AV821" i="1" s="1"/>
  <c r="AW821" i="1" s="1"/>
  <c r="AY817" i="1"/>
  <c r="AV817" i="1" s="1"/>
  <c r="AW817" i="1" s="1"/>
  <c r="AY813" i="1"/>
  <c r="AV813" i="1" s="1"/>
  <c r="AW813" i="1" s="1"/>
  <c r="AY809" i="1"/>
  <c r="AV809" i="1" s="1"/>
  <c r="AW809" i="1" s="1"/>
  <c r="AY805" i="1"/>
  <c r="AV805" i="1" s="1"/>
  <c r="AW805" i="1" s="1"/>
  <c r="AY801" i="1"/>
  <c r="AV801" i="1" s="1"/>
  <c r="AY797" i="1"/>
  <c r="AV797" i="1" s="1"/>
  <c r="AW797" i="1" s="1"/>
  <c r="AY793" i="1"/>
  <c r="AV793" i="1" s="1"/>
  <c r="AW793" i="1" s="1"/>
  <c r="AY789" i="1"/>
  <c r="AV789" i="1" s="1"/>
  <c r="AY785" i="1"/>
  <c r="AV785" i="1" s="1"/>
  <c r="AY781" i="1"/>
  <c r="AV781" i="1" s="1"/>
  <c r="AW781" i="1" s="1"/>
  <c r="AY777" i="1"/>
  <c r="AV777" i="1" s="1"/>
  <c r="AW777" i="1" s="1"/>
  <c r="AY773" i="1"/>
  <c r="AV773" i="1" s="1"/>
  <c r="AY769" i="1"/>
  <c r="AV769" i="1" s="1"/>
  <c r="AW769" i="1" s="1"/>
  <c r="AY765" i="1"/>
  <c r="AV765" i="1" s="1"/>
  <c r="AY761" i="1"/>
  <c r="AV761" i="1" s="1"/>
  <c r="AW761" i="1" s="1"/>
  <c r="AY757" i="1"/>
  <c r="AV757" i="1" s="1"/>
  <c r="AW757" i="1" s="1"/>
  <c r="AY753" i="1"/>
  <c r="AV753" i="1" s="1"/>
  <c r="AW753" i="1" s="1"/>
  <c r="AY749" i="1"/>
  <c r="AV749" i="1" s="1"/>
  <c r="AW749" i="1" s="1"/>
  <c r="AY745" i="1"/>
  <c r="AV745" i="1" s="1"/>
  <c r="AW745" i="1" s="1"/>
  <c r="AY741" i="1"/>
  <c r="AV741" i="1" s="1"/>
  <c r="AW741" i="1" s="1"/>
  <c r="AY737" i="1"/>
  <c r="AV737" i="1" s="1"/>
  <c r="AY733" i="1"/>
  <c r="AV733" i="1" s="1"/>
  <c r="AW733" i="1" s="1"/>
  <c r="AY729" i="1"/>
  <c r="AV729" i="1" s="1"/>
  <c r="AW729" i="1" s="1"/>
  <c r="AY725" i="1"/>
  <c r="AV725" i="1" s="1"/>
  <c r="AY721" i="1"/>
  <c r="AV721" i="1" s="1"/>
  <c r="AY717" i="1"/>
  <c r="AV717" i="1" s="1"/>
  <c r="AW717" i="1" s="1"/>
  <c r="AY713" i="1"/>
  <c r="AV713" i="1" s="1"/>
  <c r="AW713" i="1" s="1"/>
  <c r="AY709" i="1"/>
  <c r="AV709" i="1" s="1"/>
  <c r="AY705" i="1"/>
  <c r="AV705" i="1" s="1"/>
  <c r="AW705" i="1" s="1"/>
  <c r="AY701" i="1"/>
  <c r="AV701" i="1" s="1"/>
  <c r="AY697" i="1"/>
  <c r="AV697" i="1" s="1"/>
  <c r="AW697" i="1" s="1"/>
  <c r="AY693" i="1"/>
  <c r="AV693" i="1" s="1"/>
  <c r="AW693" i="1" s="1"/>
  <c r="AY689" i="1"/>
  <c r="AV689" i="1" s="1"/>
  <c r="AW689" i="1" s="1"/>
  <c r="AY685" i="1"/>
  <c r="AV685" i="1" s="1"/>
  <c r="AW685" i="1" s="1"/>
  <c r="AY681" i="1"/>
  <c r="AV681" i="1" s="1"/>
  <c r="AW681" i="1" s="1"/>
  <c r="AY677" i="1"/>
  <c r="AV677" i="1" s="1"/>
  <c r="AW677" i="1" s="1"/>
  <c r="AY673" i="1"/>
  <c r="AV673" i="1" s="1"/>
  <c r="AY669" i="1"/>
  <c r="AV669" i="1" s="1"/>
  <c r="AW669" i="1" s="1"/>
  <c r="AY660" i="1"/>
  <c r="AV660" i="1" s="1"/>
  <c r="AW660" i="1" s="1"/>
  <c r="AY659" i="1"/>
  <c r="AV659" i="1" s="1"/>
  <c r="AW659" i="1" s="1"/>
  <c r="AY657" i="1"/>
  <c r="AV657" i="1" s="1"/>
  <c r="AY644" i="1"/>
  <c r="AV644" i="1" s="1"/>
  <c r="AW644" i="1" s="1"/>
  <c r="AY643" i="1"/>
  <c r="AV643" i="1" s="1"/>
  <c r="AW643" i="1" s="1"/>
  <c r="AY641" i="1"/>
  <c r="AV641" i="1" s="1"/>
  <c r="AW641" i="1" s="1"/>
  <c r="AY631" i="1"/>
  <c r="AV631" i="1" s="1"/>
  <c r="AW631" i="1" s="1"/>
  <c r="AY804" i="1"/>
  <c r="AV804" i="1" s="1"/>
  <c r="AW804" i="1" s="1"/>
  <c r="AY800" i="1"/>
  <c r="AV800" i="1" s="1"/>
  <c r="AW800" i="1" s="1"/>
  <c r="AY796" i="1"/>
  <c r="AV796" i="1" s="1"/>
  <c r="AW796" i="1" s="1"/>
  <c r="AY792" i="1"/>
  <c r="AV792" i="1" s="1"/>
  <c r="AY788" i="1"/>
  <c r="AV788" i="1" s="1"/>
  <c r="AW788" i="1" s="1"/>
  <c r="AY784" i="1"/>
  <c r="AV784" i="1" s="1"/>
  <c r="AW784" i="1" s="1"/>
  <c r="AY780" i="1"/>
  <c r="AV780" i="1" s="1"/>
  <c r="AY776" i="1"/>
  <c r="AV776" i="1" s="1"/>
  <c r="AW776" i="1" s="1"/>
  <c r="AY772" i="1"/>
  <c r="AV772" i="1" s="1"/>
  <c r="AW772" i="1" s="1"/>
  <c r="AY768" i="1"/>
  <c r="AV768" i="1" s="1"/>
  <c r="AW768" i="1" s="1"/>
  <c r="AY764" i="1"/>
  <c r="AV764" i="1" s="1"/>
  <c r="AY760" i="1"/>
  <c r="AV760" i="1" s="1"/>
  <c r="AW760" i="1" s="1"/>
  <c r="AY756" i="1"/>
  <c r="AV756" i="1" s="1"/>
  <c r="AY752" i="1"/>
  <c r="AV752" i="1" s="1"/>
  <c r="AW752" i="1" s="1"/>
  <c r="AY748" i="1"/>
  <c r="AV748" i="1" s="1"/>
  <c r="AW748" i="1" s="1"/>
  <c r="AY744" i="1"/>
  <c r="AV744" i="1" s="1"/>
  <c r="AY740" i="1"/>
  <c r="AV740" i="1" s="1"/>
  <c r="AW740" i="1" s="1"/>
  <c r="AY736" i="1"/>
  <c r="AV736" i="1" s="1"/>
  <c r="AW736" i="1" s="1"/>
  <c r="AY732" i="1"/>
  <c r="AV732" i="1" s="1"/>
  <c r="AW732" i="1" s="1"/>
  <c r="AY728" i="1"/>
  <c r="AV728" i="1" s="1"/>
  <c r="AY724" i="1"/>
  <c r="AV724" i="1" s="1"/>
  <c r="AW724" i="1" s="1"/>
  <c r="AY720" i="1"/>
  <c r="AV720" i="1" s="1"/>
  <c r="AW720" i="1" s="1"/>
  <c r="AY716" i="1"/>
  <c r="AV716" i="1" s="1"/>
  <c r="AY712" i="1"/>
  <c r="AV712" i="1" s="1"/>
  <c r="AW712" i="1" s="1"/>
  <c r="AY708" i="1"/>
  <c r="AV708" i="1" s="1"/>
  <c r="AW708" i="1" s="1"/>
  <c r="AY704" i="1"/>
  <c r="AV704" i="1" s="1"/>
  <c r="AW704" i="1" s="1"/>
  <c r="AY700" i="1"/>
  <c r="AV700" i="1" s="1"/>
  <c r="AY696" i="1"/>
  <c r="AV696" i="1" s="1"/>
  <c r="AW696" i="1" s="1"/>
  <c r="AY692" i="1"/>
  <c r="AV692" i="1" s="1"/>
  <c r="AY688" i="1"/>
  <c r="AV688" i="1" s="1"/>
  <c r="AW688" i="1" s="1"/>
  <c r="AY684" i="1"/>
  <c r="AV684" i="1" s="1"/>
  <c r="AW684" i="1" s="1"/>
  <c r="AY680" i="1"/>
  <c r="AV680" i="1" s="1"/>
  <c r="AY676" i="1"/>
  <c r="AV676" i="1" s="1"/>
  <c r="AW676" i="1" s="1"/>
  <c r="AY672" i="1"/>
  <c r="AV672" i="1" s="1"/>
  <c r="AW672" i="1" s="1"/>
  <c r="AY668" i="1"/>
  <c r="AV668" i="1" s="1"/>
  <c r="AW668" i="1" s="1"/>
  <c r="AY656" i="1"/>
  <c r="AV656" i="1" s="1"/>
  <c r="AW656" i="1" s="1"/>
  <c r="AY655" i="1"/>
  <c r="AV655" i="1" s="1"/>
  <c r="AW655" i="1" s="1"/>
  <c r="AY653" i="1"/>
  <c r="AV653" i="1" s="1"/>
  <c r="AW653" i="1" s="1"/>
  <c r="AY640" i="1"/>
  <c r="AV640" i="1" s="1"/>
  <c r="AY639" i="1"/>
  <c r="AV639" i="1" s="1"/>
  <c r="AY633" i="1"/>
  <c r="AV633" i="1" s="1"/>
  <c r="AW633" i="1" s="1"/>
  <c r="AY619" i="1"/>
  <c r="AV619" i="1" s="1"/>
  <c r="AW619" i="1" s="1"/>
  <c r="AY807" i="1"/>
  <c r="AV807" i="1" s="1"/>
  <c r="AW807" i="1" s="1"/>
  <c r="AY803" i="1"/>
  <c r="AV803" i="1" s="1"/>
  <c r="AW803" i="1" s="1"/>
  <c r="AY799" i="1"/>
  <c r="AV799" i="1" s="1"/>
  <c r="AW799" i="1" s="1"/>
  <c r="AY795" i="1"/>
  <c r="AV795" i="1" s="1"/>
  <c r="AW795" i="1" s="1"/>
  <c r="AY791" i="1"/>
  <c r="AV791" i="1" s="1"/>
  <c r="AW791" i="1" s="1"/>
  <c r="AY787" i="1"/>
  <c r="AV787" i="1" s="1"/>
  <c r="AW787" i="1" s="1"/>
  <c r="AY783" i="1"/>
  <c r="AV783" i="1" s="1"/>
  <c r="AW783" i="1" s="1"/>
  <c r="AY779" i="1"/>
  <c r="AV779" i="1" s="1"/>
  <c r="AW779" i="1" s="1"/>
  <c r="AY775" i="1"/>
  <c r="AV775" i="1" s="1"/>
  <c r="AW775" i="1" s="1"/>
  <c r="AY771" i="1"/>
  <c r="AV771" i="1" s="1"/>
  <c r="AW771" i="1" s="1"/>
  <c r="AY767" i="1"/>
  <c r="AV767" i="1" s="1"/>
  <c r="AW767" i="1" s="1"/>
  <c r="AY763" i="1"/>
  <c r="AV763" i="1" s="1"/>
  <c r="AW763" i="1" s="1"/>
  <c r="AY759" i="1"/>
  <c r="AV759" i="1" s="1"/>
  <c r="AW759" i="1" s="1"/>
  <c r="AY755" i="1"/>
  <c r="AV755" i="1" s="1"/>
  <c r="AW755" i="1" s="1"/>
  <c r="AY751" i="1"/>
  <c r="AV751" i="1" s="1"/>
  <c r="AW751" i="1" s="1"/>
  <c r="AY747" i="1"/>
  <c r="AV747" i="1" s="1"/>
  <c r="AW747" i="1" s="1"/>
  <c r="AY743" i="1"/>
  <c r="AV743" i="1" s="1"/>
  <c r="AW743" i="1" s="1"/>
  <c r="AY739" i="1"/>
  <c r="AV739" i="1" s="1"/>
  <c r="AW739" i="1" s="1"/>
  <c r="AY735" i="1"/>
  <c r="AV735" i="1" s="1"/>
  <c r="AW735" i="1" s="1"/>
  <c r="AY731" i="1"/>
  <c r="AV731" i="1" s="1"/>
  <c r="AW731" i="1" s="1"/>
  <c r="AY727" i="1"/>
  <c r="AV727" i="1" s="1"/>
  <c r="AW727" i="1" s="1"/>
  <c r="AY723" i="1"/>
  <c r="AV723" i="1" s="1"/>
  <c r="AW723" i="1" s="1"/>
  <c r="AY719" i="1"/>
  <c r="AV719" i="1" s="1"/>
  <c r="AW719" i="1" s="1"/>
  <c r="AY715" i="1"/>
  <c r="AV715" i="1" s="1"/>
  <c r="AW715" i="1" s="1"/>
  <c r="AY711" i="1"/>
  <c r="AV711" i="1" s="1"/>
  <c r="AW711" i="1" s="1"/>
  <c r="AY707" i="1"/>
  <c r="AV707" i="1" s="1"/>
  <c r="AW707" i="1" s="1"/>
  <c r="AY703" i="1"/>
  <c r="AV703" i="1" s="1"/>
  <c r="AW703" i="1" s="1"/>
  <c r="AY699" i="1"/>
  <c r="AV699" i="1" s="1"/>
  <c r="AW699" i="1" s="1"/>
  <c r="AY695" i="1"/>
  <c r="AV695" i="1" s="1"/>
  <c r="AW695" i="1" s="1"/>
  <c r="AY691" i="1"/>
  <c r="AV691" i="1" s="1"/>
  <c r="AW691" i="1" s="1"/>
  <c r="AY687" i="1"/>
  <c r="AV687" i="1" s="1"/>
  <c r="AW687" i="1" s="1"/>
  <c r="AY683" i="1"/>
  <c r="AV683" i="1" s="1"/>
  <c r="AW683" i="1" s="1"/>
  <c r="AY679" i="1"/>
  <c r="AV679" i="1" s="1"/>
  <c r="AW679" i="1" s="1"/>
  <c r="AY675" i="1"/>
  <c r="AV675" i="1" s="1"/>
  <c r="AW675" i="1" s="1"/>
  <c r="AY671" i="1"/>
  <c r="AV671" i="1" s="1"/>
  <c r="AW671" i="1" s="1"/>
  <c r="AY667" i="1"/>
  <c r="AV667" i="1" s="1"/>
  <c r="AW667" i="1" s="1"/>
  <c r="AY665" i="1"/>
  <c r="AV665" i="1" s="1"/>
  <c r="AW665" i="1" s="1"/>
  <c r="AY652" i="1"/>
  <c r="AV652" i="1" s="1"/>
  <c r="AY651" i="1"/>
  <c r="AV651" i="1" s="1"/>
  <c r="AY649" i="1"/>
  <c r="AV649" i="1" s="1"/>
  <c r="AW649" i="1" s="1"/>
  <c r="AY635" i="1"/>
  <c r="AV635" i="1" s="1"/>
  <c r="AY623" i="1"/>
  <c r="AV623" i="1" s="1"/>
  <c r="AY802" i="1"/>
  <c r="AV802" i="1" s="1"/>
  <c r="AW802" i="1" s="1"/>
  <c r="AY798" i="1"/>
  <c r="AV798" i="1" s="1"/>
  <c r="AW798" i="1" s="1"/>
  <c r="AY794" i="1"/>
  <c r="AV794" i="1" s="1"/>
  <c r="AY790" i="1"/>
  <c r="AV790" i="1" s="1"/>
  <c r="AW790" i="1" s="1"/>
  <c r="AY786" i="1"/>
  <c r="AV786" i="1" s="1"/>
  <c r="AY782" i="1"/>
  <c r="AV782" i="1" s="1"/>
  <c r="AW782" i="1" s="1"/>
  <c r="AY778" i="1"/>
  <c r="AV778" i="1" s="1"/>
  <c r="AW778" i="1" s="1"/>
  <c r="AY774" i="1"/>
  <c r="AV774" i="1" s="1"/>
  <c r="AW774" i="1" s="1"/>
  <c r="AY770" i="1"/>
  <c r="AV770" i="1" s="1"/>
  <c r="AW770" i="1" s="1"/>
  <c r="AY766" i="1"/>
  <c r="AV766" i="1" s="1"/>
  <c r="AW766" i="1" s="1"/>
  <c r="AY762" i="1"/>
  <c r="AV762" i="1" s="1"/>
  <c r="AW762" i="1" s="1"/>
  <c r="AY758" i="1"/>
  <c r="AV758" i="1" s="1"/>
  <c r="AY754" i="1"/>
  <c r="AV754" i="1" s="1"/>
  <c r="AW754" i="1" s="1"/>
  <c r="AY750" i="1"/>
  <c r="AV750" i="1" s="1"/>
  <c r="AW750" i="1" s="1"/>
  <c r="AY746" i="1"/>
  <c r="AV746" i="1" s="1"/>
  <c r="AY742" i="1"/>
  <c r="AV742" i="1" s="1"/>
  <c r="AY738" i="1"/>
  <c r="AV738" i="1" s="1"/>
  <c r="AW738" i="1" s="1"/>
  <c r="AY734" i="1"/>
  <c r="AV734" i="1" s="1"/>
  <c r="AW734" i="1" s="1"/>
  <c r="AY730" i="1"/>
  <c r="AV730" i="1" s="1"/>
  <c r="AY726" i="1"/>
  <c r="AV726" i="1" s="1"/>
  <c r="AW726" i="1" s="1"/>
  <c r="AY722" i="1"/>
  <c r="AV722" i="1" s="1"/>
  <c r="AY718" i="1"/>
  <c r="AV718" i="1" s="1"/>
  <c r="AW718" i="1" s="1"/>
  <c r="AY714" i="1"/>
  <c r="AV714" i="1" s="1"/>
  <c r="AW714" i="1" s="1"/>
  <c r="AY710" i="1"/>
  <c r="AV710" i="1" s="1"/>
  <c r="AW710" i="1" s="1"/>
  <c r="AY706" i="1"/>
  <c r="AV706" i="1" s="1"/>
  <c r="AW706" i="1" s="1"/>
  <c r="AY702" i="1"/>
  <c r="AV702" i="1" s="1"/>
  <c r="AW702" i="1" s="1"/>
  <c r="AY698" i="1"/>
  <c r="AV698" i="1" s="1"/>
  <c r="AW698" i="1" s="1"/>
  <c r="AY694" i="1"/>
  <c r="AV694" i="1" s="1"/>
  <c r="AY690" i="1"/>
  <c r="AV690" i="1" s="1"/>
  <c r="AW690" i="1" s="1"/>
  <c r="AY686" i="1"/>
  <c r="AV686" i="1" s="1"/>
  <c r="AW686" i="1" s="1"/>
  <c r="AY682" i="1"/>
  <c r="AV682" i="1" s="1"/>
  <c r="AY678" i="1"/>
  <c r="AV678" i="1" s="1"/>
  <c r="AY674" i="1"/>
  <c r="AV674" i="1" s="1"/>
  <c r="AW674" i="1" s="1"/>
  <c r="AY670" i="1"/>
  <c r="AV670" i="1" s="1"/>
  <c r="AW670" i="1" s="1"/>
  <c r="AY664" i="1"/>
  <c r="AV664" i="1" s="1"/>
  <c r="AY663" i="1"/>
  <c r="AV663" i="1" s="1"/>
  <c r="AW663" i="1" s="1"/>
  <c r="AY661" i="1"/>
  <c r="AV661" i="1" s="1"/>
  <c r="AY648" i="1"/>
  <c r="AV648" i="1" s="1"/>
  <c r="AW648" i="1" s="1"/>
  <c r="AY647" i="1"/>
  <c r="AV647" i="1" s="1"/>
  <c r="AW647" i="1" s="1"/>
  <c r="AY645" i="1"/>
  <c r="AV645" i="1" s="1"/>
  <c r="AY637" i="1"/>
  <c r="AV637" i="1" s="1"/>
  <c r="AY627" i="1"/>
  <c r="AV627" i="1" s="1"/>
  <c r="AW627" i="1" s="1"/>
  <c r="AY666" i="1"/>
  <c r="AV666" i="1" s="1"/>
  <c r="AY662" i="1"/>
  <c r="AV662" i="1" s="1"/>
  <c r="AW662" i="1" s="1"/>
  <c r="AY658" i="1"/>
  <c r="AV658" i="1" s="1"/>
  <c r="AY654" i="1"/>
  <c r="AV654" i="1" s="1"/>
  <c r="AW654" i="1" s="1"/>
  <c r="AY650" i="1"/>
  <c r="AV650" i="1" s="1"/>
  <c r="AW650" i="1" s="1"/>
  <c r="AY646" i="1"/>
  <c r="AV646" i="1" s="1"/>
  <c r="AW646" i="1" s="1"/>
  <c r="AY642" i="1"/>
  <c r="AV642" i="1" s="1"/>
  <c r="AW642" i="1" s="1"/>
  <c r="AY638" i="1"/>
  <c r="AV638" i="1" s="1"/>
  <c r="AW638" i="1" s="1"/>
  <c r="AY634" i="1"/>
  <c r="AV634" i="1" s="1"/>
  <c r="AW634" i="1" s="1"/>
  <c r="AY630" i="1"/>
  <c r="AV630" i="1" s="1"/>
  <c r="AY626" i="1"/>
  <c r="AV626" i="1" s="1"/>
  <c r="AW626" i="1" s="1"/>
  <c r="AY622" i="1"/>
  <c r="AV622" i="1" s="1"/>
  <c r="AW622" i="1" s="1"/>
  <c r="AY618" i="1"/>
  <c r="AV618" i="1" s="1"/>
  <c r="AY614" i="1"/>
  <c r="AV614" i="1" s="1"/>
  <c r="AY610" i="1"/>
  <c r="AV610" i="1" s="1"/>
  <c r="AW610" i="1" s="1"/>
  <c r="AY606" i="1"/>
  <c r="AV606" i="1" s="1"/>
  <c r="AW606" i="1" s="1"/>
  <c r="AY602" i="1"/>
  <c r="AV602" i="1" s="1"/>
  <c r="AY598" i="1"/>
  <c r="AV598" i="1" s="1"/>
  <c r="AW598" i="1" s="1"/>
  <c r="AY594" i="1"/>
  <c r="AV594" i="1" s="1"/>
  <c r="AY590" i="1"/>
  <c r="AV590" i="1" s="1"/>
  <c r="AW590" i="1" s="1"/>
  <c r="AY586" i="1"/>
  <c r="AV586" i="1" s="1"/>
  <c r="AW586" i="1" s="1"/>
  <c r="AY582" i="1"/>
  <c r="AV582" i="1" s="1"/>
  <c r="AW582" i="1" s="1"/>
  <c r="AY578" i="1"/>
  <c r="AV578" i="1" s="1"/>
  <c r="AW578" i="1" s="1"/>
  <c r="AY574" i="1"/>
  <c r="AV574" i="1" s="1"/>
  <c r="AW574" i="1" s="1"/>
  <c r="AY570" i="1"/>
  <c r="AV570" i="1" s="1"/>
  <c r="AW570" i="1" s="1"/>
  <c r="AY566" i="1"/>
  <c r="AV566" i="1" s="1"/>
  <c r="AW566" i="1" s="1"/>
  <c r="AY562" i="1"/>
  <c r="AV562" i="1" s="1"/>
  <c r="AW562" i="1" s="1"/>
  <c r="AY558" i="1"/>
  <c r="AV558" i="1" s="1"/>
  <c r="AW558" i="1" s="1"/>
  <c r="AY554" i="1"/>
  <c r="AV554" i="1" s="1"/>
  <c r="AY550" i="1"/>
  <c r="AV550" i="1" s="1"/>
  <c r="AY546" i="1"/>
  <c r="AV546" i="1" s="1"/>
  <c r="AY542" i="1"/>
  <c r="AV542" i="1" s="1"/>
  <c r="AW542" i="1" s="1"/>
  <c r="AY538" i="1"/>
  <c r="AV538" i="1" s="1"/>
  <c r="AW538" i="1" s="1"/>
  <c r="AY534" i="1"/>
  <c r="AV534" i="1" s="1"/>
  <c r="AW534" i="1" s="1"/>
  <c r="AY530" i="1"/>
  <c r="AV530" i="1" s="1"/>
  <c r="AW530" i="1" s="1"/>
  <c r="AY526" i="1"/>
  <c r="AV526" i="1" s="1"/>
  <c r="AW526" i="1" s="1"/>
  <c r="AY522" i="1"/>
  <c r="AV522" i="1" s="1"/>
  <c r="AY518" i="1"/>
  <c r="AV518" i="1" s="1"/>
  <c r="AY514" i="1"/>
  <c r="AV514" i="1" s="1"/>
  <c r="AY510" i="1"/>
  <c r="AV510" i="1" s="1"/>
  <c r="AW510" i="1" s="1"/>
  <c r="AY492" i="1"/>
  <c r="AV492" i="1" s="1"/>
  <c r="AY629" i="1"/>
  <c r="AV629" i="1" s="1"/>
  <c r="AW629" i="1" s="1"/>
  <c r="AY625" i="1"/>
  <c r="AV625" i="1" s="1"/>
  <c r="AW625" i="1" s="1"/>
  <c r="AY621" i="1"/>
  <c r="AV621" i="1" s="1"/>
  <c r="AW621" i="1" s="1"/>
  <c r="AY617" i="1"/>
  <c r="AV617" i="1" s="1"/>
  <c r="AW617" i="1" s="1"/>
  <c r="AY613" i="1"/>
  <c r="AV613" i="1" s="1"/>
  <c r="AW613" i="1" s="1"/>
  <c r="AY609" i="1"/>
  <c r="AV609" i="1" s="1"/>
  <c r="AY605" i="1"/>
  <c r="AV605" i="1" s="1"/>
  <c r="AW605" i="1" s="1"/>
  <c r="AY601" i="1"/>
  <c r="AV601" i="1" s="1"/>
  <c r="AW601" i="1" s="1"/>
  <c r="AY597" i="1"/>
  <c r="AV597" i="1" s="1"/>
  <c r="AY593" i="1"/>
  <c r="AV593" i="1" s="1"/>
  <c r="AW593" i="1" s="1"/>
  <c r="AY589" i="1"/>
  <c r="AV589" i="1" s="1"/>
  <c r="AW589" i="1" s="1"/>
  <c r="AY585" i="1"/>
  <c r="AV585" i="1" s="1"/>
  <c r="AY581" i="1"/>
  <c r="AV581" i="1" s="1"/>
  <c r="AY577" i="1"/>
  <c r="AV577" i="1" s="1"/>
  <c r="AW577" i="1" s="1"/>
  <c r="AY573" i="1"/>
  <c r="AV573" i="1" s="1"/>
  <c r="AW573" i="1" s="1"/>
  <c r="AY569" i="1"/>
  <c r="AV569" i="1" s="1"/>
  <c r="AY565" i="1"/>
  <c r="AV565" i="1" s="1"/>
  <c r="AY561" i="1"/>
  <c r="AV561" i="1" s="1"/>
  <c r="AY557" i="1"/>
  <c r="AV557" i="1" s="1"/>
  <c r="AW557" i="1" s="1"/>
  <c r="AY553" i="1"/>
  <c r="AV553" i="1" s="1"/>
  <c r="AW553" i="1" s="1"/>
  <c r="AY549" i="1"/>
  <c r="AV549" i="1" s="1"/>
  <c r="AW549" i="1" s="1"/>
  <c r="AY545" i="1"/>
  <c r="AV545" i="1" s="1"/>
  <c r="AW545" i="1" s="1"/>
  <c r="AY541" i="1"/>
  <c r="AV541" i="1" s="1"/>
  <c r="AW541" i="1" s="1"/>
  <c r="AY537" i="1"/>
  <c r="AV537" i="1" s="1"/>
  <c r="AY533" i="1"/>
  <c r="AV533" i="1" s="1"/>
  <c r="AY529" i="1"/>
  <c r="AV529" i="1" s="1"/>
  <c r="AY525" i="1"/>
  <c r="AV525" i="1" s="1"/>
  <c r="AW525" i="1" s="1"/>
  <c r="AY521" i="1"/>
  <c r="AV521" i="1" s="1"/>
  <c r="AW521" i="1" s="1"/>
  <c r="AY517" i="1"/>
  <c r="AV517" i="1" s="1"/>
  <c r="AW517" i="1" s="1"/>
  <c r="AY513" i="1"/>
  <c r="AV513" i="1" s="1"/>
  <c r="AW513" i="1" s="1"/>
  <c r="AY509" i="1"/>
  <c r="AV509" i="1" s="1"/>
  <c r="AW509" i="1" s="1"/>
  <c r="AY500" i="1"/>
  <c r="AV500" i="1" s="1"/>
  <c r="AW500" i="1" s="1"/>
  <c r="AY499" i="1"/>
  <c r="AV499" i="1" s="1"/>
  <c r="AW499" i="1" s="1"/>
  <c r="AY636" i="1"/>
  <c r="AV636" i="1" s="1"/>
  <c r="AW636" i="1" s="1"/>
  <c r="AY632" i="1"/>
  <c r="AV632" i="1" s="1"/>
  <c r="AW632" i="1" s="1"/>
  <c r="AY628" i="1"/>
  <c r="AV628" i="1" s="1"/>
  <c r="AY624" i="1"/>
  <c r="AV624" i="1" s="1"/>
  <c r="AY620" i="1"/>
  <c r="AV620" i="1" s="1"/>
  <c r="AW620" i="1" s="1"/>
  <c r="AY616" i="1"/>
  <c r="AV616" i="1" s="1"/>
  <c r="AW616" i="1" s="1"/>
  <c r="AY612" i="1"/>
  <c r="AV612" i="1" s="1"/>
  <c r="AY608" i="1"/>
  <c r="AV608" i="1" s="1"/>
  <c r="AW608" i="1" s="1"/>
  <c r="AY604" i="1"/>
  <c r="AV604" i="1" s="1"/>
  <c r="AW604" i="1" s="1"/>
  <c r="AY600" i="1"/>
  <c r="AV600" i="1" s="1"/>
  <c r="AW600" i="1" s="1"/>
  <c r="AY596" i="1"/>
  <c r="AV596" i="1" s="1"/>
  <c r="AW596" i="1" s="1"/>
  <c r="AY592" i="1"/>
  <c r="AV592" i="1" s="1"/>
  <c r="AW592" i="1" s="1"/>
  <c r="AY588" i="1"/>
  <c r="AV588" i="1" s="1"/>
  <c r="AY584" i="1"/>
  <c r="AV584" i="1" s="1"/>
  <c r="AW584" i="1" s="1"/>
  <c r="AY580" i="1"/>
  <c r="AV580" i="1" s="1"/>
  <c r="AW580" i="1" s="1"/>
  <c r="AY576" i="1"/>
  <c r="AV576" i="1" s="1"/>
  <c r="AY572" i="1"/>
  <c r="AV572" i="1" s="1"/>
  <c r="AW572" i="1" s="1"/>
  <c r="AY568" i="1"/>
  <c r="AV568" i="1" s="1"/>
  <c r="AW568" i="1" s="1"/>
  <c r="AY564" i="1"/>
  <c r="AV564" i="1" s="1"/>
  <c r="AY560" i="1"/>
  <c r="AV560" i="1" s="1"/>
  <c r="AY556" i="1"/>
  <c r="AV556" i="1" s="1"/>
  <c r="AW556" i="1" s="1"/>
  <c r="AY552" i="1"/>
  <c r="AV552" i="1" s="1"/>
  <c r="AW552" i="1" s="1"/>
  <c r="AY548" i="1"/>
  <c r="AV548" i="1" s="1"/>
  <c r="AY544" i="1"/>
  <c r="AV544" i="1" s="1"/>
  <c r="AY540" i="1"/>
  <c r="AV540" i="1" s="1"/>
  <c r="AW540" i="1" s="1"/>
  <c r="AY536" i="1"/>
  <c r="AV536" i="1" s="1"/>
  <c r="AW536" i="1" s="1"/>
  <c r="AY532" i="1"/>
  <c r="AV532" i="1" s="1"/>
  <c r="AY528" i="1"/>
  <c r="AV528" i="1" s="1"/>
  <c r="AY524" i="1"/>
  <c r="AV524" i="1" s="1"/>
  <c r="AW524" i="1" s="1"/>
  <c r="AY520" i="1"/>
  <c r="AV520" i="1" s="1"/>
  <c r="AW520" i="1" s="1"/>
  <c r="AY516" i="1"/>
  <c r="AV516" i="1" s="1"/>
  <c r="AW516" i="1" s="1"/>
  <c r="AY512" i="1"/>
  <c r="AV512" i="1" s="1"/>
  <c r="AY508" i="1"/>
  <c r="AV508" i="1" s="1"/>
  <c r="AY615" i="1"/>
  <c r="AV615" i="1" s="1"/>
  <c r="AW615" i="1" s="1"/>
  <c r="AY611" i="1"/>
  <c r="AV611" i="1" s="1"/>
  <c r="AW611" i="1" s="1"/>
  <c r="AY607" i="1"/>
  <c r="AV607" i="1" s="1"/>
  <c r="AY603" i="1"/>
  <c r="AV603" i="1" s="1"/>
  <c r="AY599" i="1"/>
  <c r="AV599" i="1" s="1"/>
  <c r="AW599" i="1" s="1"/>
  <c r="AY595" i="1"/>
  <c r="AV595" i="1" s="1"/>
  <c r="AW595" i="1" s="1"/>
  <c r="AY591" i="1"/>
  <c r="AV591" i="1" s="1"/>
  <c r="AY587" i="1"/>
  <c r="AV587" i="1" s="1"/>
  <c r="AY583" i="1"/>
  <c r="AV583" i="1" s="1"/>
  <c r="AW583" i="1" s="1"/>
  <c r="AY579" i="1"/>
  <c r="AV579" i="1" s="1"/>
  <c r="AW579" i="1" s="1"/>
  <c r="AY575" i="1"/>
  <c r="AV575" i="1" s="1"/>
  <c r="AY571" i="1"/>
  <c r="AV571" i="1" s="1"/>
  <c r="AY567" i="1"/>
  <c r="AV567" i="1" s="1"/>
  <c r="AW567" i="1" s="1"/>
  <c r="AY563" i="1"/>
  <c r="AV563" i="1" s="1"/>
  <c r="AW563" i="1" s="1"/>
  <c r="AY559" i="1"/>
  <c r="AV559" i="1" s="1"/>
  <c r="AY555" i="1"/>
  <c r="AV555" i="1" s="1"/>
  <c r="AY551" i="1"/>
  <c r="AV551" i="1" s="1"/>
  <c r="AW551" i="1" s="1"/>
  <c r="AY547" i="1"/>
  <c r="AV547" i="1" s="1"/>
  <c r="AW547" i="1" s="1"/>
  <c r="AY543" i="1"/>
  <c r="AV543" i="1" s="1"/>
  <c r="AY539" i="1"/>
  <c r="AV539" i="1" s="1"/>
  <c r="AY535" i="1"/>
  <c r="AV535" i="1" s="1"/>
  <c r="AW535" i="1" s="1"/>
  <c r="AY531" i="1"/>
  <c r="AV531" i="1" s="1"/>
  <c r="AW531" i="1" s="1"/>
  <c r="AY527" i="1"/>
  <c r="AV527" i="1" s="1"/>
  <c r="AY523" i="1"/>
  <c r="AV523" i="1" s="1"/>
  <c r="AY519" i="1"/>
  <c r="AV519" i="1" s="1"/>
  <c r="AW519" i="1" s="1"/>
  <c r="AY515" i="1"/>
  <c r="AV515" i="1" s="1"/>
  <c r="AW515" i="1" s="1"/>
  <c r="AY511" i="1"/>
  <c r="AV511" i="1" s="1"/>
  <c r="AW511" i="1" s="1"/>
  <c r="AY507" i="1"/>
  <c r="AV507" i="1" s="1"/>
  <c r="AW507" i="1" s="1"/>
  <c r="AY504" i="1"/>
  <c r="AV504" i="1" s="1"/>
  <c r="AW504" i="1" s="1"/>
  <c r="AY503" i="1"/>
  <c r="AV503" i="1" s="1"/>
  <c r="AY496" i="1"/>
  <c r="AV496" i="1" s="1"/>
  <c r="AY495" i="1"/>
  <c r="AV495" i="1" s="1"/>
  <c r="AW495" i="1" s="1"/>
  <c r="AY488" i="1"/>
  <c r="AV488" i="1" s="1"/>
  <c r="AW488" i="1" s="1"/>
  <c r="AY505" i="1"/>
  <c r="AV505" i="1" s="1"/>
  <c r="AW505" i="1" s="1"/>
  <c r="AY501" i="1"/>
  <c r="AV501" i="1" s="1"/>
  <c r="AY497" i="1"/>
  <c r="AV497" i="1" s="1"/>
  <c r="AW497" i="1" s="1"/>
  <c r="AY493" i="1"/>
  <c r="AV493" i="1" s="1"/>
  <c r="AW493" i="1" s="1"/>
  <c r="AY489" i="1"/>
  <c r="AV489" i="1" s="1"/>
  <c r="AW489" i="1" s="1"/>
  <c r="AY485" i="1"/>
  <c r="AV485" i="1" s="1"/>
  <c r="AY481" i="1"/>
  <c r="AV481" i="1" s="1"/>
  <c r="AW481" i="1" s="1"/>
  <c r="AY477" i="1"/>
  <c r="AV477" i="1" s="1"/>
  <c r="AW477" i="1" s="1"/>
  <c r="AY473" i="1"/>
  <c r="AV473" i="1" s="1"/>
  <c r="AY469" i="1"/>
  <c r="AV469" i="1" s="1"/>
  <c r="AW469" i="1" s="1"/>
  <c r="AY465" i="1"/>
  <c r="AV465" i="1" s="1"/>
  <c r="AY461" i="1"/>
  <c r="AV461" i="1" s="1"/>
  <c r="AW461" i="1" s="1"/>
  <c r="AY457" i="1"/>
  <c r="AV457" i="1" s="1"/>
  <c r="AY453" i="1"/>
  <c r="AV453" i="1" s="1"/>
  <c r="AW453" i="1" s="1"/>
  <c r="AY449" i="1"/>
  <c r="AV449" i="1" s="1"/>
  <c r="AW449" i="1" s="1"/>
  <c r="AY445" i="1"/>
  <c r="AV445" i="1" s="1"/>
  <c r="AW445" i="1" s="1"/>
  <c r="AY441" i="1"/>
  <c r="AV441" i="1" s="1"/>
  <c r="AY437" i="1"/>
  <c r="AV437" i="1" s="1"/>
  <c r="AY433" i="1"/>
  <c r="AV433" i="1" s="1"/>
  <c r="AW433" i="1" s="1"/>
  <c r="AY429" i="1"/>
  <c r="AV429" i="1" s="1"/>
  <c r="AW429" i="1" s="1"/>
  <c r="AY425" i="1"/>
  <c r="AV425" i="1" s="1"/>
  <c r="AY421" i="1"/>
  <c r="AV421" i="1" s="1"/>
  <c r="AY417" i="1"/>
  <c r="AV417" i="1" s="1"/>
  <c r="AW417" i="1" s="1"/>
  <c r="AY413" i="1"/>
  <c r="AV413" i="1" s="1"/>
  <c r="AW413" i="1" s="1"/>
  <c r="AY410" i="1"/>
  <c r="AV410" i="1" s="1"/>
  <c r="AW410" i="1" s="1"/>
  <c r="AY395" i="1"/>
  <c r="AV395" i="1" s="1"/>
  <c r="AY484" i="1"/>
  <c r="AV484" i="1" s="1"/>
  <c r="AW484" i="1" s="1"/>
  <c r="AY480" i="1"/>
  <c r="AV480" i="1" s="1"/>
  <c r="AW480" i="1" s="1"/>
  <c r="AY476" i="1"/>
  <c r="AV476" i="1" s="1"/>
  <c r="AY472" i="1"/>
  <c r="AV472" i="1" s="1"/>
  <c r="AW472" i="1" s="1"/>
  <c r="AY468" i="1"/>
  <c r="AV468" i="1" s="1"/>
  <c r="AW468" i="1" s="1"/>
  <c r="AY464" i="1"/>
  <c r="AV464" i="1" s="1"/>
  <c r="AW464" i="1" s="1"/>
  <c r="AY460" i="1"/>
  <c r="AV460" i="1" s="1"/>
  <c r="AY456" i="1"/>
  <c r="AV456" i="1" s="1"/>
  <c r="AW456" i="1" s="1"/>
  <c r="AY452" i="1"/>
  <c r="AV452" i="1" s="1"/>
  <c r="AW452" i="1" s="1"/>
  <c r="AY448" i="1"/>
  <c r="AV448" i="1" s="1"/>
  <c r="AW448" i="1" s="1"/>
  <c r="AY444" i="1"/>
  <c r="AV444" i="1" s="1"/>
  <c r="AY440" i="1"/>
  <c r="AV440" i="1" s="1"/>
  <c r="AW440" i="1" s="1"/>
  <c r="AY436" i="1"/>
  <c r="AV436" i="1" s="1"/>
  <c r="AW436" i="1" s="1"/>
  <c r="AY432" i="1"/>
  <c r="AV432" i="1" s="1"/>
  <c r="AW432" i="1" s="1"/>
  <c r="AY428" i="1"/>
  <c r="AV428" i="1" s="1"/>
  <c r="AY424" i="1"/>
  <c r="AV424" i="1" s="1"/>
  <c r="AW424" i="1" s="1"/>
  <c r="AY420" i="1"/>
  <c r="AV420" i="1" s="1"/>
  <c r="AW420" i="1" s="1"/>
  <c r="AY416" i="1"/>
  <c r="AV416" i="1" s="1"/>
  <c r="AW416" i="1" s="1"/>
  <c r="AY412" i="1"/>
  <c r="AV412" i="1" s="1"/>
  <c r="AY403" i="1"/>
  <c r="AV403" i="1" s="1"/>
  <c r="AW403" i="1" s="1"/>
  <c r="AY402" i="1"/>
  <c r="AV402" i="1" s="1"/>
  <c r="AY491" i="1"/>
  <c r="AV491" i="1" s="1"/>
  <c r="AW491" i="1" s="1"/>
  <c r="AY487" i="1"/>
  <c r="AV487" i="1" s="1"/>
  <c r="AY483" i="1"/>
  <c r="AV483" i="1" s="1"/>
  <c r="AW483" i="1" s="1"/>
  <c r="AY479" i="1"/>
  <c r="AV479" i="1" s="1"/>
  <c r="AW479" i="1" s="1"/>
  <c r="AY475" i="1"/>
  <c r="AV475" i="1" s="1"/>
  <c r="AW475" i="1" s="1"/>
  <c r="AY471" i="1"/>
  <c r="AV471" i="1" s="1"/>
  <c r="AY467" i="1"/>
  <c r="AV467" i="1" s="1"/>
  <c r="AW467" i="1" s="1"/>
  <c r="AY463" i="1"/>
  <c r="AV463" i="1" s="1"/>
  <c r="AW463" i="1" s="1"/>
  <c r="AY459" i="1"/>
  <c r="AV459" i="1" s="1"/>
  <c r="AW459" i="1" s="1"/>
  <c r="AY455" i="1"/>
  <c r="AV455" i="1" s="1"/>
  <c r="AY451" i="1"/>
  <c r="AV451" i="1" s="1"/>
  <c r="AW451" i="1" s="1"/>
  <c r="AY447" i="1"/>
  <c r="AV447" i="1" s="1"/>
  <c r="AW447" i="1" s="1"/>
  <c r="AY443" i="1"/>
  <c r="AV443" i="1" s="1"/>
  <c r="AW443" i="1" s="1"/>
  <c r="AY439" i="1"/>
  <c r="AV439" i="1" s="1"/>
  <c r="AY435" i="1"/>
  <c r="AV435" i="1" s="1"/>
  <c r="AW435" i="1" s="1"/>
  <c r="AY431" i="1"/>
  <c r="AV431" i="1" s="1"/>
  <c r="AW431" i="1" s="1"/>
  <c r="AY427" i="1"/>
  <c r="AV427" i="1" s="1"/>
  <c r="AW427" i="1" s="1"/>
  <c r="AY423" i="1"/>
  <c r="AV423" i="1" s="1"/>
  <c r="AY419" i="1"/>
  <c r="AV419" i="1" s="1"/>
  <c r="AW419" i="1" s="1"/>
  <c r="AY415" i="1"/>
  <c r="AV415" i="1" s="1"/>
  <c r="AW415" i="1" s="1"/>
  <c r="AY411" i="1"/>
  <c r="AV411" i="1" s="1"/>
  <c r="AW411" i="1" s="1"/>
  <c r="AY506" i="1"/>
  <c r="AV506" i="1" s="1"/>
  <c r="AW506" i="1" s="1"/>
  <c r="AY502" i="1"/>
  <c r="AV502" i="1" s="1"/>
  <c r="AY498" i="1"/>
  <c r="AV498" i="1" s="1"/>
  <c r="AY494" i="1"/>
  <c r="AV494" i="1" s="1"/>
  <c r="AW494" i="1" s="1"/>
  <c r="AY490" i="1"/>
  <c r="AV490" i="1" s="1"/>
  <c r="AW490" i="1" s="1"/>
  <c r="AY486" i="1"/>
  <c r="AV486" i="1" s="1"/>
  <c r="AY482" i="1"/>
  <c r="AV482" i="1" s="1"/>
  <c r="AY478" i="1"/>
  <c r="AV478" i="1" s="1"/>
  <c r="AW478" i="1" s="1"/>
  <c r="AY474" i="1"/>
  <c r="AV474" i="1" s="1"/>
  <c r="AW474" i="1" s="1"/>
  <c r="AY470" i="1"/>
  <c r="AV470" i="1" s="1"/>
  <c r="AY466" i="1"/>
  <c r="AV466" i="1" s="1"/>
  <c r="AY462" i="1"/>
  <c r="AV462" i="1" s="1"/>
  <c r="AW462" i="1" s="1"/>
  <c r="AY458" i="1"/>
  <c r="AV458" i="1" s="1"/>
  <c r="AW458" i="1" s="1"/>
  <c r="AY454" i="1"/>
  <c r="AV454" i="1" s="1"/>
  <c r="AY450" i="1"/>
  <c r="AV450" i="1" s="1"/>
  <c r="AY446" i="1"/>
  <c r="AV446" i="1" s="1"/>
  <c r="AW446" i="1" s="1"/>
  <c r="AY442" i="1"/>
  <c r="AV442" i="1" s="1"/>
  <c r="AW442" i="1" s="1"/>
  <c r="AY438" i="1"/>
  <c r="AV438" i="1" s="1"/>
  <c r="AY434" i="1"/>
  <c r="AV434" i="1" s="1"/>
  <c r="AY430" i="1"/>
  <c r="AV430" i="1" s="1"/>
  <c r="AW430" i="1" s="1"/>
  <c r="AY426" i="1"/>
  <c r="AV426" i="1" s="1"/>
  <c r="AW426" i="1" s="1"/>
  <c r="AY422" i="1"/>
  <c r="AV422" i="1" s="1"/>
  <c r="AY418" i="1"/>
  <c r="AV418" i="1" s="1"/>
  <c r="AY414" i="1"/>
  <c r="AV414" i="1" s="1"/>
  <c r="AW414" i="1" s="1"/>
  <c r="AY407" i="1"/>
  <c r="AV407" i="1" s="1"/>
  <c r="AY406" i="1"/>
  <c r="AV406" i="1" s="1"/>
  <c r="AY399" i="1"/>
  <c r="AV399" i="1" s="1"/>
  <c r="AW399" i="1" s="1"/>
  <c r="AY398" i="1"/>
  <c r="AV398" i="1" s="1"/>
  <c r="AW398" i="1" s="1"/>
  <c r="AY408" i="1"/>
  <c r="AV408" i="1" s="1"/>
  <c r="AW408" i="1" s="1"/>
  <c r="AY404" i="1"/>
  <c r="AV404" i="1" s="1"/>
  <c r="AW404" i="1" s="1"/>
  <c r="AY400" i="1"/>
  <c r="AV400" i="1" s="1"/>
  <c r="AW400" i="1" s="1"/>
  <c r="AY396" i="1"/>
  <c r="AV396" i="1" s="1"/>
  <c r="AW396" i="1" s="1"/>
  <c r="AY392" i="1"/>
  <c r="AV392" i="1" s="1"/>
  <c r="AW392" i="1" s="1"/>
  <c r="AY388" i="1"/>
  <c r="AV388" i="1" s="1"/>
  <c r="AW388" i="1" s="1"/>
  <c r="AY384" i="1"/>
  <c r="AV384" i="1" s="1"/>
  <c r="AW384" i="1" s="1"/>
  <c r="AY380" i="1"/>
  <c r="AV380" i="1" s="1"/>
  <c r="AW380" i="1" s="1"/>
  <c r="AY376" i="1"/>
  <c r="AV376" i="1" s="1"/>
  <c r="AW376" i="1" s="1"/>
  <c r="AY372" i="1"/>
  <c r="AV372" i="1" s="1"/>
  <c r="AW372" i="1" s="1"/>
  <c r="AY368" i="1"/>
  <c r="AV368" i="1" s="1"/>
  <c r="AW368" i="1" s="1"/>
  <c r="AY364" i="1"/>
  <c r="AV364" i="1" s="1"/>
  <c r="AW364" i="1" s="1"/>
  <c r="AY360" i="1"/>
  <c r="AV360" i="1" s="1"/>
  <c r="AW360" i="1" s="1"/>
  <c r="AY356" i="1"/>
  <c r="AV356" i="1" s="1"/>
  <c r="AW356" i="1" s="1"/>
  <c r="AY352" i="1"/>
  <c r="AV352" i="1" s="1"/>
  <c r="AW352" i="1" s="1"/>
  <c r="AY348" i="1"/>
  <c r="AV348" i="1" s="1"/>
  <c r="AW348" i="1" s="1"/>
  <c r="AY344" i="1"/>
  <c r="AV344" i="1" s="1"/>
  <c r="AW344" i="1" s="1"/>
  <c r="AY340" i="1"/>
  <c r="AV340" i="1" s="1"/>
  <c r="AW340" i="1" s="1"/>
  <c r="AY336" i="1"/>
  <c r="AV336" i="1" s="1"/>
  <c r="AW336" i="1" s="1"/>
  <c r="AY332" i="1"/>
  <c r="AV332" i="1" s="1"/>
  <c r="AW332" i="1" s="1"/>
  <c r="AY391" i="1"/>
  <c r="AV391" i="1" s="1"/>
  <c r="AY387" i="1"/>
  <c r="AV387" i="1" s="1"/>
  <c r="AW387" i="1" s="1"/>
  <c r="AY383" i="1"/>
  <c r="AV383" i="1" s="1"/>
  <c r="AW383" i="1" s="1"/>
  <c r="AY379" i="1"/>
  <c r="AV379" i="1" s="1"/>
  <c r="AW379" i="1" s="1"/>
  <c r="AY375" i="1"/>
  <c r="AV375" i="1" s="1"/>
  <c r="AY371" i="1"/>
  <c r="AV371" i="1" s="1"/>
  <c r="AW371" i="1" s="1"/>
  <c r="AY367" i="1"/>
  <c r="AV367" i="1" s="1"/>
  <c r="AW367" i="1" s="1"/>
  <c r="AY363" i="1"/>
  <c r="AV363" i="1" s="1"/>
  <c r="AW363" i="1" s="1"/>
  <c r="AY359" i="1"/>
  <c r="AV359" i="1" s="1"/>
  <c r="AY355" i="1"/>
  <c r="AV355" i="1" s="1"/>
  <c r="AW355" i="1" s="1"/>
  <c r="AY351" i="1"/>
  <c r="AV351" i="1" s="1"/>
  <c r="AW351" i="1" s="1"/>
  <c r="AY347" i="1"/>
  <c r="AV347" i="1" s="1"/>
  <c r="AW347" i="1" s="1"/>
  <c r="AY343" i="1"/>
  <c r="AV343" i="1" s="1"/>
  <c r="AY339" i="1"/>
  <c r="AV339" i="1" s="1"/>
  <c r="AW339" i="1" s="1"/>
  <c r="AY335" i="1"/>
  <c r="AV335" i="1" s="1"/>
  <c r="AW335" i="1" s="1"/>
  <c r="AY331" i="1"/>
  <c r="AV331" i="1" s="1"/>
  <c r="AW331" i="1" s="1"/>
  <c r="AY323" i="1"/>
  <c r="AV323" i="1" s="1"/>
  <c r="AW323" i="1" s="1"/>
  <c r="AY394" i="1"/>
  <c r="AV394" i="1" s="1"/>
  <c r="AW394" i="1" s="1"/>
  <c r="AY390" i="1"/>
  <c r="AV390" i="1" s="1"/>
  <c r="AW390" i="1" s="1"/>
  <c r="AY386" i="1"/>
  <c r="AV386" i="1" s="1"/>
  <c r="AW386" i="1" s="1"/>
  <c r="AY382" i="1"/>
  <c r="AV382" i="1" s="1"/>
  <c r="AW382" i="1" s="1"/>
  <c r="AY378" i="1"/>
  <c r="AV378" i="1" s="1"/>
  <c r="AW378" i="1" s="1"/>
  <c r="AY374" i="1"/>
  <c r="AV374" i="1" s="1"/>
  <c r="AW374" i="1" s="1"/>
  <c r="AY370" i="1"/>
  <c r="AV370" i="1" s="1"/>
  <c r="AW370" i="1" s="1"/>
  <c r="AY366" i="1"/>
  <c r="AV366" i="1" s="1"/>
  <c r="AW366" i="1" s="1"/>
  <c r="AY362" i="1"/>
  <c r="AV362" i="1" s="1"/>
  <c r="AW362" i="1" s="1"/>
  <c r="AY358" i="1"/>
  <c r="AV358" i="1" s="1"/>
  <c r="AW358" i="1" s="1"/>
  <c r="AY354" i="1"/>
  <c r="AV354" i="1" s="1"/>
  <c r="AW354" i="1" s="1"/>
  <c r="AY350" i="1"/>
  <c r="AV350" i="1" s="1"/>
  <c r="AW350" i="1" s="1"/>
  <c r="AY346" i="1"/>
  <c r="AV346" i="1" s="1"/>
  <c r="AW346" i="1" s="1"/>
  <c r="AY342" i="1"/>
  <c r="AV342" i="1" s="1"/>
  <c r="AW342" i="1" s="1"/>
  <c r="AY338" i="1"/>
  <c r="AV338" i="1" s="1"/>
  <c r="AW338" i="1" s="1"/>
  <c r="AY334" i="1"/>
  <c r="AV334" i="1" s="1"/>
  <c r="AW334" i="1" s="1"/>
  <c r="AY330" i="1"/>
  <c r="AV330" i="1" s="1"/>
  <c r="AW330" i="1" s="1"/>
  <c r="AY409" i="1"/>
  <c r="AV409" i="1" s="1"/>
  <c r="AW409" i="1" s="1"/>
  <c r="AY405" i="1"/>
  <c r="AV405" i="1" s="1"/>
  <c r="AW405" i="1" s="1"/>
  <c r="AY401" i="1"/>
  <c r="AV401" i="1" s="1"/>
  <c r="AY397" i="1"/>
  <c r="AV397" i="1" s="1"/>
  <c r="AY393" i="1"/>
  <c r="AV393" i="1" s="1"/>
  <c r="AW393" i="1" s="1"/>
  <c r="AY389" i="1"/>
  <c r="AV389" i="1" s="1"/>
  <c r="AW389" i="1" s="1"/>
  <c r="AY385" i="1"/>
  <c r="AV385" i="1" s="1"/>
  <c r="AW385" i="1" s="1"/>
  <c r="AY381" i="1"/>
  <c r="AV381" i="1" s="1"/>
  <c r="AY377" i="1"/>
  <c r="AV377" i="1" s="1"/>
  <c r="AW377" i="1" s="1"/>
  <c r="AY373" i="1"/>
  <c r="AV373" i="1" s="1"/>
  <c r="AW373" i="1" s="1"/>
  <c r="AY369" i="1"/>
  <c r="AV369" i="1" s="1"/>
  <c r="AW369" i="1" s="1"/>
  <c r="AY365" i="1"/>
  <c r="AV365" i="1" s="1"/>
  <c r="AY361" i="1"/>
  <c r="AV361" i="1" s="1"/>
  <c r="AW361" i="1" s="1"/>
  <c r="AY357" i="1"/>
  <c r="AV357" i="1" s="1"/>
  <c r="AW357" i="1" s="1"/>
  <c r="AY353" i="1"/>
  <c r="AV353" i="1" s="1"/>
  <c r="AY349" i="1"/>
  <c r="AV349" i="1" s="1"/>
  <c r="AY345" i="1"/>
  <c r="AV345" i="1" s="1"/>
  <c r="AW345" i="1" s="1"/>
  <c r="AY341" i="1"/>
  <c r="AV341" i="1" s="1"/>
  <c r="AW341" i="1" s="1"/>
  <c r="AY337" i="1"/>
  <c r="AV337" i="1" s="1"/>
  <c r="AY333" i="1"/>
  <c r="AV333" i="1" s="1"/>
  <c r="AW333" i="1" s="1"/>
  <c r="AY329" i="1"/>
  <c r="AV329" i="1" s="1"/>
  <c r="AW329" i="1" s="1"/>
  <c r="AY328" i="1"/>
  <c r="AV328" i="1" s="1"/>
  <c r="AW328" i="1" s="1"/>
  <c r="AY327" i="1"/>
  <c r="AV327" i="1" s="1"/>
  <c r="AY324" i="1"/>
  <c r="AV324" i="1" s="1"/>
  <c r="AW324" i="1" s="1"/>
  <c r="AY320" i="1"/>
  <c r="AV320" i="1" s="1"/>
  <c r="AW320" i="1" s="1"/>
  <c r="AY316" i="1"/>
  <c r="AV316" i="1" s="1"/>
  <c r="AW316" i="1" s="1"/>
  <c r="AY312" i="1"/>
  <c r="AV312" i="1" s="1"/>
  <c r="AW312" i="1" s="1"/>
  <c r="AY308" i="1"/>
  <c r="AV308" i="1" s="1"/>
  <c r="AW308" i="1" s="1"/>
  <c r="AY304" i="1"/>
  <c r="AV304" i="1" s="1"/>
  <c r="AW304" i="1" s="1"/>
  <c r="AY300" i="1"/>
  <c r="AV300" i="1" s="1"/>
  <c r="AW300" i="1" s="1"/>
  <c r="AY296" i="1"/>
  <c r="AV296" i="1" s="1"/>
  <c r="AW296" i="1" s="1"/>
  <c r="AY292" i="1"/>
  <c r="AV292" i="1" s="1"/>
  <c r="AW292" i="1" s="1"/>
  <c r="AY288" i="1"/>
  <c r="AV288" i="1" s="1"/>
  <c r="AW288" i="1" s="1"/>
  <c r="AY284" i="1"/>
  <c r="AV284" i="1" s="1"/>
  <c r="AW284" i="1" s="1"/>
  <c r="AY280" i="1"/>
  <c r="AV280" i="1" s="1"/>
  <c r="AW280" i="1" s="1"/>
  <c r="AY276" i="1"/>
  <c r="AV276" i="1" s="1"/>
  <c r="AW276" i="1" s="1"/>
  <c r="AY272" i="1"/>
  <c r="AV272" i="1" s="1"/>
  <c r="AW272" i="1" s="1"/>
  <c r="AY268" i="1"/>
  <c r="AV268" i="1" s="1"/>
  <c r="AW268" i="1" s="1"/>
  <c r="AY264" i="1"/>
  <c r="AV264" i="1" s="1"/>
  <c r="AW264" i="1" s="1"/>
  <c r="AY260" i="1"/>
  <c r="AV260" i="1" s="1"/>
  <c r="AW260" i="1" s="1"/>
  <c r="AY256" i="1"/>
  <c r="AV256" i="1" s="1"/>
  <c r="AW256" i="1" s="1"/>
  <c r="AY255" i="1"/>
  <c r="AV255" i="1" s="1"/>
  <c r="AW255" i="1" s="1"/>
  <c r="AY248" i="1"/>
  <c r="AV248" i="1" s="1"/>
  <c r="AW248" i="1" s="1"/>
  <c r="AY247" i="1"/>
  <c r="AV247" i="1" s="1"/>
  <c r="AY240" i="1"/>
  <c r="AV240" i="1" s="1"/>
  <c r="AW240" i="1" s="1"/>
  <c r="AY239" i="1"/>
  <c r="AV239" i="1" s="1"/>
  <c r="AW239" i="1" s="1"/>
  <c r="AY236" i="1"/>
  <c r="AV236" i="1" s="1"/>
  <c r="AY319" i="1"/>
  <c r="AV319" i="1" s="1"/>
  <c r="AW319" i="1" s="1"/>
  <c r="AY315" i="1"/>
  <c r="AV315" i="1" s="1"/>
  <c r="AW315" i="1" s="1"/>
  <c r="AY311" i="1"/>
  <c r="AV311" i="1" s="1"/>
  <c r="AW311" i="1" s="1"/>
  <c r="AY307" i="1"/>
  <c r="AV307" i="1" s="1"/>
  <c r="AW307" i="1" s="1"/>
  <c r="AY303" i="1"/>
  <c r="AV303" i="1" s="1"/>
  <c r="AW303" i="1" s="1"/>
  <c r="AY299" i="1"/>
  <c r="AV299" i="1" s="1"/>
  <c r="AW299" i="1" s="1"/>
  <c r="AY295" i="1"/>
  <c r="AV295" i="1" s="1"/>
  <c r="AW295" i="1" s="1"/>
  <c r="AY291" i="1"/>
  <c r="AV291" i="1" s="1"/>
  <c r="AW291" i="1" s="1"/>
  <c r="AY287" i="1"/>
  <c r="AV287" i="1" s="1"/>
  <c r="AW287" i="1" s="1"/>
  <c r="AY283" i="1"/>
  <c r="AV283" i="1" s="1"/>
  <c r="AW283" i="1" s="1"/>
  <c r="AY279" i="1"/>
  <c r="AV279" i="1" s="1"/>
  <c r="AW279" i="1" s="1"/>
  <c r="AY275" i="1"/>
  <c r="AV275" i="1" s="1"/>
  <c r="AW275" i="1" s="1"/>
  <c r="AY271" i="1"/>
  <c r="AV271" i="1" s="1"/>
  <c r="AW271" i="1" s="1"/>
  <c r="AY267" i="1"/>
  <c r="AV267" i="1" s="1"/>
  <c r="AW267" i="1" s="1"/>
  <c r="AY263" i="1"/>
  <c r="AV263" i="1" s="1"/>
  <c r="AW263" i="1" s="1"/>
  <c r="AY259" i="1"/>
  <c r="AV259" i="1" s="1"/>
  <c r="AW259" i="1" s="1"/>
  <c r="AY326" i="1"/>
  <c r="AV326" i="1" s="1"/>
  <c r="AY322" i="1"/>
  <c r="AV322" i="1" s="1"/>
  <c r="AY318" i="1"/>
  <c r="AV318" i="1" s="1"/>
  <c r="AW318" i="1" s="1"/>
  <c r="AY314" i="1"/>
  <c r="AV314" i="1" s="1"/>
  <c r="AW314" i="1" s="1"/>
  <c r="AY310" i="1"/>
  <c r="AV310" i="1" s="1"/>
  <c r="AY306" i="1"/>
  <c r="AV306" i="1" s="1"/>
  <c r="AY302" i="1"/>
  <c r="AV302" i="1" s="1"/>
  <c r="AW302" i="1" s="1"/>
  <c r="AY298" i="1"/>
  <c r="AV298" i="1" s="1"/>
  <c r="AW298" i="1" s="1"/>
  <c r="AY294" i="1"/>
  <c r="AV294" i="1" s="1"/>
  <c r="AY290" i="1"/>
  <c r="AV290" i="1" s="1"/>
  <c r="AY286" i="1"/>
  <c r="AV286" i="1" s="1"/>
  <c r="AW286" i="1" s="1"/>
  <c r="AY282" i="1"/>
  <c r="AV282" i="1" s="1"/>
  <c r="AW282" i="1" s="1"/>
  <c r="AY278" i="1"/>
  <c r="AV278" i="1" s="1"/>
  <c r="AY274" i="1"/>
  <c r="AV274" i="1" s="1"/>
  <c r="AY270" i="1"/>
  <c r="AV270" i="1" s="1"/>
  <c r="AW270" i="1" s="1"/>
  <c r="AY266" i="1"/>
  <c r="AV266" i="1" s="1"/>
  <c r="AW266" i="1" s="1"/>
  <c r="AY262" i="1"/>
  <c r="AV262" i="1" s="1"/>
  <c r="AY258" i="1"/>
  <c r="AV258" i="1" s="1"/>
  <c r="AY252" i="1"/>
  <c r="AV252" i="1" s="1"/>
  <c r="AW252" i="1" s="1"/>
  <c r="AY251" i="1"/>
  <c r="AV251" i="1" s="1"/>
  <c r="AY244" i="1"/>
  <c r="AV244" i="1" s="1"/>
  <c r="AW244" i="1" s="1"/>
  <c r="AY243" i="1"/>
  <c r="AV243" i="1" s="1"/>
  <c r="AW243" i="1" s="1"/>
  <c r="AY228" i="1"/>
  <c r="AV228" i="1" s="1"/>
  <c r="AW228" i="1" s="1"/>
  <c r="AY325" i="1"/>
  <c r="AV325" i="1" s="1"/>
  <c r="AW325" i="1" s="1"/>
  <c r="AY321" i="1"/>
  <c r="AV321" i="1" s="1"/>
  <c r="AW321" i="1" s="1"/>
  <c r="AY317" i="1"/>
  <c r="AV317" i="1" s="1"/>
  <c r="AW317" i="1" s="1"/>
  <c r="AY313" i="1"/>
  <c r="AV313" i="1" s="1"/>
  <c r="AW313" i="1" s="1"/>
  <c r="AY309" i="1"/>
  <c r="AV309" i="1" s="1"/>
  <c r="AY305" i="1"/>
  <c r="AV305" i="1" s="1"/>
  <c r="AW305" i="1" s="1"/>
  <c r="AY301" i="1"/>
  <c r="AV301" i="1" s="1"/>
  <c r="AW301" i="1" s="1"/>
  <c r="AY297" i="1"/>
  <c r="AV297" i="1" s="1"/>
  <c r="AW297" i="1" s="1"/>
  <c r="AY293" i="1"/>
  <c r="AV293" i="1" s="1"/>
  <c r="AY289" i="1"/>
  <c r="AV289" i="1" s="1"/>
  <c r="AY285" i="1"/>
  <c r="AV285" i="1" s="1"/>
  <c r="AW285" i="1" s="1"/>
  <c r="AY281" i="1"/>
  <c r="AV281" i="1" s="1"/>
  <c r="AW281" i="1" s="1"/>
  <c r="AY277" i="1"/>
  <c r="AV277" i="1" s="1"/>
  <c r="AW277" i="1" s="1"/>
  <c r="AY273" i="1"/>
  <c r="AV273" i="1" s="1"/>
  <c r="AY269" i="1"/>
  <c r="AV269" i="1" s="1"/>
  <c r="AW269" i="1" s="1"/>
  <c r="AY265" i="1"/>
  <c r="AV265" i="1" s="1"/>
  <c r="AW265" i="1" s="1"/>
  <c r="AY261" i="1"/>
  <c r="AV261" i="1" s="1"/>
  <c r="AW261" i="1" s="1"/>
  <c r="AY257" i="1"/>
  <c r="AV257" i="1" s="1"/>
  <c r="AW257" i="1" s="1"/>
  <c r="AY232" i="1"/>
  <c r="AV232" i="1" s="1"/>
  <c r="AW232" i="1" s="1"/>
  <c r="AY253" i="1"/>
  <c r="AV253" i="1" s="1"/>
  <c r="AW253" i="1" s="1"/>
  <c r="AY249" i="1"/>
  <c r="AV249" i="1" s="1"/>
  <c r="AW249" i="1" s="1"/>
  <c r="AY245" i="1"/>
  <c r="AV245" i="1" s="1"/>
  <c r="AY241" i="1"/>
  <c r="AV241" i="1" s="1"/>
  <c r="AW241" i="1" s="1"/>
  <c r="AY237" i="1"/>
  <c r="AV237" i="1" s="1"/>
  <c r="AW237" i="1" s="1"/>
  <c r="AY233" i="1"/>
  <c r="AV233" i="1" s="1"/>
  <c r="AW233" i="1" s="1"/>
  <c r="AY229" i="1"/>
  <c r="AV229" i="1" s="1"/>
  <c r="AY225" i="1"/>
  <c r="AV225" i="1" s="1"/>
  <c r="AW225" i="1" s="1"/>
  <c r="AY221" i="1"/>
  <c r="AV221" i="1" s="1"/>
  <c r="AW221" i="1" s="1"/>
  <c r="AY217" i="1"/>
  <c r="AV217" i="1" s="1"/>
  <c r="AY213" i="1"/>
  <c r="AV213" i="1" s="1"/>
  <c r="AW213" i="1" s="1"/>
  <c r="AY209" i="1"/>
  <c r="AV209" i="1" s="1"/>
  <c r="AY205" i="1"/>
  <c r="AV205" i="1" s="1"/>
  <c r="AW205" i="1" s="1"/>
  <c r="AY201" i="1"/>
  <c r="AV201" i="1" s="1"/>
  <c r="AY197" i="1"/>
  <c r="AV197" i="1" s="1"/>
  <c r="AW197" i="1" s="1"/>
  <c r="AY224" i="1"/>
  <c r="AV224" i="1" s="1"/>
  <c r="AW224" i="1" s="1"/>
  <c r="AY220" i="1"/>
  <c r="AV220" i="1" s="1"/>
  <c r="AW220" i="1" s="1"/>
  <c r="AY216" i="1"/>
  <c r="AV216" i="1" s="1"/>
  <c r="AW216" i="1" s="1"/>
  <c r="AY212" i="1"/>
  <c r="AV212" i="1" s="1"/>
  <c r="AW212" i="1" s="1"/>
  <c r="AY208" i="1"/>
  <c r="AV208" i="1" s="1"/>
  <c r="AW208" i="1" s="1"/>
  <c r="AY204" i="1"/>
  <c r="AV204" i="1" s="1"/>
  <c r="AW204" i="1" s="1"/>
  <c r="AY200" i="1"/>
  <c r="AV200" i="1" s="1"/>
  <c r="AW200" i="1" s="1"/>
  <c r="AY235" i="1"/>
  <c r="AV235" i="1" s="1"/>
  <c r="AY231" i="1"/>
  <c r="AV231" i="1" s="1"/>
  <c r="AY227" i="1"/>
  <c r="AV227" i="1" s="1"/>
  <c r="AW227" i="1" s="1"/>
  <c r="AY223" i="1"/>
  <c r="AV223" i="1" s="1"/>
  <c r="AW223" i="1" s="1"/>
  <c r="AY219" i="1"/>
  <c r="AV219" i="1" s="1"/>
  <c r="AY215" i="1"/>
  <c r="AV215" i="1" s="1"/>
  <c r="AY211" i="1"/>
  <c r="AV211" i="1" s="1"/>
  <c r="AW211" i="1" s="1"/>
  <c r="AY207" i="1"/>
  <c r="AV207" i="1" s="1"/>
  <c r="AW207" i="1" s="1"/>
  <c r="AY203" i="1"/>
  <c r="AV203" i="1" s="1"/>
  <c r="AY199" i="1"/>
  <c r="AV199" i="1" s="1"/>
  <c r="AY196" i="1"/>
  <c r="AV196" i="1" s="1"/>
  <c r="AW196" i="1" s="1"/>
  <c r="AY195" i="1"/>
  <c r="AV195" i="1" s="1"/>
  <c r="AW195" i="1" s="1"/>
  <c r="AY254" i="1"/>
  <c r="AV254" i="1" s="1"/>
  <c r="AW254" i="1" s="1"/>
  <c r="AY250" i="1"/>
  <c r="AV250" i="1" s="1"/>
  <c r="AW250" i="1" s="1"/>
  <c r="AY246" i="1"/>
  <c r="AV246" i="1" s="1"/>
  <c r="AW246" i="1" s="1"/>
  <c r="AY242" i="1"/>
  <c r="AV242" i="1" s="1"/>
  <c r="AY238" i="1"/>
  <c r="AV238" i="1" s="1"/>
  <c r="AW238" i="1" s="1"/>
  <c r="AY234" i="1"/>
  <c r="AV234" i="1" s="1"/>
  <c r="AW234" i="1" s="1"/>
  <c r="AY230" i="1"/>
  <c r="AV230" i="1" s="1"/>
  <c r="AW230" i="1" s="1"/>
  <c r="AY226" i="1"/>
  <c r="AV226" i="1" s="1"/>
  <c r="AY222" i="1"/>
  <c r="AV222" i="1" s="1"/>
  <c r="AW222" i="1" s="1"/>
  <c r="AY218" i="1"/>
  <c r="AV218" i="1" s="1"/>
  <c r="AW218" i="1" s="1"/>
  <c r="AY214" i="1"/>
  <c r="AV214" i="1" s="1"/>
  <c r="AW214" i="1" s="1"/>
  <c r="AY210" i="1"/>
  <c r="AV210" i="1" s="1"/>
  <c r="AY206" i="1"/>
  <c r="AV206" i="1" s="1"/>
  <c r="AW206" i="1" s="1"/>
  <c r="AY202" i="1"/>
  <c r="AV202" i="1" s="1"/>
  <c r="AW202" i="1" s="1"/>
  <c r="AY198" i="1"/>
  <c r="AV198" i="1" s="1"/>
  <c r="AW198" i="1" s="1"/>
  <c r="AY194" i="1"/>
  <c r="AV194" i="1" s="1"/>
  <c r="AY190" i="1"/>
  <c r="AV190" i="1" s="1"/>
  <c r="AW190" i="1" s="1"/>
  <c r="AY186" i="1"/>
  <c r="AV186" i="1" s="1"/>
  <c r="AW186" i="1" s="1"/>
  <c r="AY182" i="1"/>
  <c r="AV182" i="1" s="1"/>
  <c r="AW182" i="1" s="1"/>
  <c r="AY178" i="1"/>
  <c r="AV178" i="1" s="1"/>
  <c r="AY174" i="1"/>
  <c r="AV174" i="1" s="1"/>
  <c r="AW174" i="1" s="1"/>
  <c r="AY170" i="1"/>
  <c r="AV170" i="1" s="1"/>
  <c r="AW170" i="1" s="1"/>
  <c r="AY166" i="1"/>
  <c r="AV166" i="1" s="1"/>
  <c r="AW166" i="1" s="1"/>
  <c r="AY162" i="1"/>
  <c r="AV162" i="1" s="1"/>
  <c r="AY193" i="1"/>
  <c r="AV193" i="1" s="1"/>
  <c r="AW193" i="1" s="1"/>
  <c r="AY189" i="1"/>
  <c r="AV189" i="1" s="1"/>
  <c r="AW189" i="1" s="1"/>
  <c r="AY185" i="1"/>
  <c r="AV185" i="1" s="1"/>
  <c r="AW185" i="1" s="1"/>
  <c r="AY181" i="1"/>
  <c r="AV181" i="1" s="1"/>
  <c r="AY177" i="1"/>
  <c r="AV177" i="1" s="1"/>
  <c r="AW177" i="1" s="1"/>
  <c r="AY173" i="1"/>
  <c r="AV173" i="1" s="1"/>
  <c r="AW173" i="1" s="1"/>
  <c r="AY169" i="1"/>
  <c r="AV169" i="1" s="1"/>
  <c r="AY165" i="1"/>
  <c r="AV165" i="1" s="1"/>
  <c r="AY161" i="1"/>
  <c r="AV161" i="1" s="1"/>
  <c r="AY192" i="1"/>
  <c r="AV192" i="1" s="1"/>
  <c r="AW192" i="1" s="1"/>
  <c r="AY188" i="1"/>
  <c r="AV188" i="1" s="1"/>
  <c r="AW188" i="1" s="1"/>
  <c r="AY184" i="1"/>
  <c r="AV184" i="1" s="1"/>
  <c r="AW184" i="1" s="1"/>
  <c r="AY180" i="1"/>
  <c r="AV180" i="1" s="1"/>
  <c r="AW180" i="1" s="1"/>
  <c r="AY176" i="1"/>
  <c r="AV176" i="1" s="1"/>
  <c r="AW176" i="1" s="1"/>
  <c r="AY172" i="1"/>
  <c r="AV172" i="1" s="1"/>
  <c r="AW172" i="1" s="1"/>
  <c r="AY168" i="1"/>
  <c r="AV168" i="1" s="1"/>
  <c r="AW168" i="1" s="1"/>
  <c r="AY164" i="1"/>
  <c r="AV164" i="1" s="1"/>
  <c r="AW164" i="1" s="1"/>
  <c r="AY160" i="1"/>
  <c r="AV160" i="1" s="1"/>
  <c r="AW160" i="1" s="1"/>
  <c r="AY157" i="1"/>
  <c r="AV157" i="1" s="1"/>
  <c r="AW157" i="1" s="1"/>
  <c r="AY153" i="1"/>
  <c r="AV153" i="1" s="1"/>
  <c r="AW153" i="1" s="1"/>
  <c r="AY191" i="1"/>
  <c r="AV191" i="1" s="1"/>
  <c r="AW191" i="1" s="1"/>
  <c r="AY187" i="1"/>
  <c r="AV187" i="1" s="1"/>
  <c r="AW187" i="1" s="1"/>
  <c r="AY183" i="1"/>
  <c r="AV183" i="1" s="1"/>
  <c r="AW183" i="1" s="1"/>
  <c r="AY179" i="1"/>
  <c r="AV179" i="1" s="1"/>
  <c r="AW179" i="1" s="1"/>
  <c r="AY175" i="1"/>
  <c r="AV175" i="1" s="1"/>
  <c r="AW175" i="1" s="1"/>
  <c r="AY171" i="1"/>
  <c r="AV171" i="1" s="1"/>
  <c r="AW171" i="1" s="1"/>
  <c r="AY167" i="1"/>
  <c r="AV167" i="1" s="1"/>
  <c r="AW167" i="1" s="1"/>
  <c r="AY163" i="1"/>
  <c r="AV163" i="1" s="1"/>
  <c r="AW163" i="1" s="1"/>
  <c r="AY159" i="1"/>
  <c r="AV159" i="1" s="1"/>
  <c r="AW159" i="1" s="1"/>
  <c r="AY156" i="1"/>
  <c r="AV156" i="1" s="1"/>
  <c r="AY155" i="1"/>
  <c r="AV155" i="1" s="1"/>
  <c r="AW155" i="1" s="1"/>
  <c r="AY149" i="1"/>
  <c r="AV149" i="1" s="1"/>
  <c r="AW149" i="1" s="1"/>
  <c r="AY145" i="1"/>
  <c r="AV145" i="1" s="1"/>
  <c r="AY135" i="1"/>
  <c r="AV135" i="1" s="1"/>
  <c r="AY115" i="1"/>
  <c r="AV115" i="1" s="1"/>
  <c r="AW115" i="1" s="1"/>
  <c r="AY100" i="1"/>
  <c r="AV100" i="1" s="1"/>
  <c r="AW100" i="1" s="1"/>
  <c r="AY94" i="1"/>
  <c r="AV94" i="1" s="1"/>
  <c r="AW94" i="1" s="1"/>
  <c r="AY86" i="1"/>
  <c r="AV86" i="1" s="1"/>
  <c r="AW86" i="1" s="1"/>
  <c r="AY152" i="1"/>
  <c r="AV152" i="1" s="1"/>
  <c r="AW152" i="1" s="1"/>
  <c r="AY148" i="1"/>
  <c r="AV148" i="1" s="1"/>
  <c r="AW148" i="1" s="1"/>
  <c r="AY144" i="1"/>
  <c r="AV144" i="1" s="1"/>
  <c r="AY139" i="1"/>
  <c r="AV139" i="1" s="1"/>
  <c r="AW139" i="1" s="1"/>
  <c r="AY129" i="1"/>
  <c r="AV129" i="1" s="1"/>
  <c r="AW129" i="1" s="1"/>
  <c r="AY151" i="1"/>
  <c r="AV151" i="1" s="1"/>
  <c r="AY147" i="1"/>
  <c r="AV147" i="1" s="1"/>
  <c r="AW147" i="1" s="1"/>
  <c r="AY143" i="1"/>
  <c r="AV143" i="1" s="1"/>
  <c r="AW143" i="1" s="1"/>
  <c r="AY113" i="1"/>
  <c r="AV113" i="1" s="1"/>
  <c r="AW113" i="1" s="1"/>
  <c r="AY158" i="1"/>
  <c r="AV158" i="1" s="1"/>
  <c r="AW158" i="1" s="1"/>
  <c r="AY154" i="1"/>
  <c r="AV154" i="1" s="1"/>
  <c r="AW154" i="1" s="1"/>
  <c r="AY150" i="1"/>
  <c r="AV150" i="1" s="1"/>
  <c r="AW150" i="1" s="1"/>
  <c r="AY146" i="1"/>
  <c r="AV146" i="1" s="1"/>
  <c r="AW146" i="1" s="1"/>
  <c r="AY131" i="1"/>
  <c r="AV131" i="1" s="1"/>
  <c r="AW131" i="1" s="1"/>
  <c r="AY116" i="1"/>
  <c r="AV116" i="1" s="1"/>
  <c r="AW116" i="1" s="1"/>
  <c r="AY142" i="1"/>
  <c r="AV142" i="1" s="1"/>
  <c r="AW142" i="1" s="1"/>
  <c r="AY138" i="1"/>
  <c r="AV138" i="1" s="1"/>
  <c r="AW138" i="1" s="1"/>
  <c r="AY134" i="1"/>
  <c r="AV134" i="1" s="1"/>
  <c r="AY128" i="1"/>
  <c r="AV128" i="1" s="1"/>
  <c r="AY127" i="1"/>
  <c r="AV127" i="1" s="1"/>
  <c r="AW127" i="1" s="1"/>
  <c r="AY125" i="1"/>
  <c r="AV125" i="1" s="1"/>
  <c r="AW125" i="1" s="1"/>
  <c r="AY112" i="1"/>
  <c r="AV112" i="1" s="1"/>
  <c r="AY111" i="1"/>
  <c r="AV111" i="1" s="1"/>
  <c r="AW111" i="1" s="1"/>
  <c r="AY109" i="1"/>
  <c r="AV109" i="1" s="1"/>
  <c r="AY98" i="1"/>
  <c r="AV98" i="1" s="1"/>
  <c r="AW98" i="1" s="1"/>
  <c r="AY92" i="1"/>
  <c r="AV92" i="1" s="1"/>
  <c r="AY141" i="1"/>
  <c r="AV141" i="1" s="1"/>
  <c r="AY137" i="1"/>
  <c r="AV137" i="1" s="1"/>
  <c r="AW137" i="1" s="1"/>
  <c r="AY133" i="1"/>
  <c r="AV133" i="1" s="1"/>
  <c r="AW133" i="1" s="1"/>
  <c r="AY124" i="1"/>
  <c r="AV124" i="1" s="1"/>
  <c r="AY123" i="1"/>
  <c r="AV123" i="1" s="1"/>
  <c r="AY121" i="1"/>
  <c r="AV121" i="1" s="1"/>
  <c r="AW121" i="1" s="1"/>
  <c r="AY108" i="1"/>
  <c r="AV108" i="1" s="1"/>
  <c r="AW108" i="1" s="1"/>
  <c r="AY107" i="1"/>
  <c r="AV107" i="1" s="1"/>
  <c r="AY105" i="1"/>
  <c r="AV105" i="1" s="1"/>
  <c r="AW105" i="1" s="1"/>
  <c r="AY78" i="1"/>
  <c r="AV78" i="1" s="1"/>
  <c r="AW78" i="1" s="1"/>
  <c r="AY140" i="1"/>
  <c r="AV140" i="1" s="1"/>
  <c r="AW140" i="1" s="1"/>
  <c r="AY136" i="1"/>
  <c r="AV136" i="1" s="1"/>
  <c r="AW136" i="1" s="1"/>
  <c r="AY132" i="1"/>
  <c r="AV132" i="1" s="1"/>
  <c r="AW132" i="1" s="1"/>
  <c r="AY120" i="1"/>
  <c r="AV120" i="1" s="1"/>
  <c r="AW120" i="1" s="1"/>
  <c r="AY119" i="1"/>
  <c r="AV119" i="1" s="1"/>
  <c r="AW119" i="1" s="1"/>
  <c r="AY117" i="1"/>
  <c r="AV117" i="1" s="1"/>
  <c r="AY104" i="1"/>
  <c r="AV104" i="1" s="1"/>
  <c r="AW104" i="1" s="1"/>
  <c r="AY103" i="1"/>
  <c r="AV103" i="1" s="1"/>
  <c r="AY101" i="1"/>
  <c r="AV101" i="1" s="1"/>
  <c r="AW101" i="1" s="1"/>
  <c r="AY82" i="1"/>
  <c r="AV82" i="1" s="1"/>
  <c r="AY73" i="1"/>
  <c r="AV73" i="1" s="1"/>
  <c r="AY130" i="1"/>
  <c r="AV130" i="1" s="1"/>
  <c r="AY126" i="1"/>
  <c r="AV126" i="1" s="1"/>
  <c r="AW126" i="1" s="1"/>
  <c r="AY122" i="1"/>
  <c r="AV122" i="1" s="1"/>
  <c r="AW122" i="1" s="1"/>
  <c r="AY118" i="1"/>
  <c r="AV118" i="1" s="1"/>
  <c r="AY114" i="1"/>
  <c r="AV114" i="1" s="1"/>
  <c r="AY110" i="1"/>
  <c r="AV110" i="1" s="1"/>
  <c r="AW110" i="1" s="1"/>
  <c r="AY106" i="1"/>
  <c r="AV106" i="1" s="1"/>
  <c r="AW106" i="1" s="1"/>
  <c r="AY102" i="1"/>
  <c r="AV102" i="1" s="1"/>
  <c r="AY97" i="1"/>
  <c r="AV97" i="1" s="1"/>
  <c r="AW97" i="1" s="1"/>
  <c r="AY96" i="1"/>
  <c r="AV96" i="1" s="1"/>
  <c r="AW96" i="1" s="1"/>
  <c r="AY90" i="1"/>
  <c r="AV90" i="1" s="1"/>
  <c r="AW90" i="1" s="1"/>
  <c r="AY57" i="1"/>
  <c r="AV57" i="1" s="1"/>
  <c r="AY93" i="1"/>
  <c r="AV93" i="1" s="1"/>
  <c r="AY89" i="1"/>
  <c r="AV89" i="1" s="1"/>
  <c r="AW89" i="1" s="1"/>
  <c r="AY85" i="1"/>
  <c r="AV85" i="1" s="1"/>
  <c r="AW85" i="1" s="1"/>
  <c r="AY81" i="1"/>
  <c r="AV81" i="1" s="1"/>
  <c r="AY77" i="1"/>
  <c r="AV77" i="1" s="1"/>
  <c r="AW77" i="1" s="1"/>
  <c r="AY75" i="1"/>
  <c r="AV75" i="1" s="1"/>
  <c r="AW75" i="1" s="1"/>
  <c r="AY61" i="1"/>
  <c r="AV61" i="1" s="1"/>
  <c r="AW61" i="1" s="1"/>
  <c r="AY88" i="1"/>
  <c r="AV88" i="1" s="1"/>
  <c r="AW88" i="1" s="1"/>
  <c r="AY84" i="1"/>
  <c r="AV84" i="1" s="1"/>
  <c r="AW84" i="1" s="1"/>
  <c r="AY80" i="1"/>
  <c r="AV80" i="1" s="1"/>
  <c r="AW80" i="1" s="1"/>
  <c r="AY76" i="1"/>
  <c r="AV76" i="1" s="1"/>
  <c r="AY65" i="1"/>
  <c r="AV65" i="1" s="1"/>
  <c r="AW65" i="1" s="1"/>
  <c r="AY99" i="1"/>
  <c r="AV99" i="1" s="1"/>
  <c r="AW99" i="1" s="1"/>
  <c r="AY95" i="1"/>
  <c r="AV95" i="1" s="1"/>
  <c r="AW95" i="1" s="1"/>
  <c r="AY91" i="1"/>
  <c r="AV91" i="1" s="1"/>
  <c r="AY87" i="1"/>
  <c r="AV87" i="1" s="1"/>
  <c r="AY83" i="1"/>
  <c r="AV83" i="1" s="1"/>
  <c r="AW83" i="1" s="1"/>
  <c r="AY79" i="1"/>
  <c r="AV79" i="1" s="1"/>
  <c r="AW79" i="1" s="1"/>
  <c r="AY69" i="1"/>
  <c r="AV69" i="1" s="1"/>
  <c r="AW69" i="1" s="1"/>
  <c r="AY72" i="1"/>
  <c r="AV72" i="1" s="1"/>
  <c r="AW72" i="1" s="1"/>
  <c r="AY68" i="1"/>
  <c r="AV68" i="1" s="1"/>
  <c r="AW68" i="1" s="1"/>
  <c r="AY64" i="1"/>
  <c r="AV64" i="1" s="1"/>
  <c r="AW64" i="1" s="1"/>
  <c r="AY60" i="1"/>
  <c r="AV60" i="1" s="1"/>
  <c r="AY56" i="1"/>
  <c r="AV56" i="1" s="1"/>
  <c r="AW56" i="1" s="1"/>
  <c r="AY71" i="1"/>
  <c r="AV71" i="1" s="1"/>
  <c r="AY67" i="1"/>
  <c r="AV67" i="1" s="1"/>
  <c r="AW67" i="1" s="1"/>
  <c r="AY63" i="1"/>
  <c r="AV63" i="1" s="1"/>
  <c r="AW63" i="1" s="1"/>
  <c r="AY59" i="1"/>
  <c r="AV59" i="1" s="1"/>
  <c r="AY55" i="1"/>
  <c r="AV55" i="1" s="1"/>
  <c r="AY74" i="1"/>
  <c r="AV74" i="1" s="1"/>
  <c r="AW74" i="1" s="1"/>
  <c r="AY70" i="1"/>
  <c r="AV70" i="1" s="1"/>
  <c r="AY66" i="1"/>
  <c r="AV66" i="1" s="1"/>
  <c r="AY62" i="1"/>
  <c r="AV62" i="1" s="1"/>
  <c r="AW62" i="1" s="1"/>
  <c r="AY58" i="1"/>
  <c r="AV58" i="1" s="1"/>
  <c r="AW58" i="1" s="1"/>
  <c r="BB44" i="1"/>
  <c r="BB28" i="1"/>
  <c r="BB18" i="1"/>
  <c r="BB48" i="1"/>
  <c r="BB40" i="1"/>
  <c r="BB32" i="1"/>
  <c r="BB24" i="1"/>
  <c r="BB16" i="1"/>
  <c r="BB52" i="1"/>
  <c r="BB36" i="1"/>
  <c r="BB20" i="1"/>
  <c r="BB50" i="1"/>
  <c r="BB42" i="1"/>
  <c r="BB34" i="1"/>
  <c r="BB26" i="1"/>
  <c r="BB54" i="1"/>
  <c r="BB46" i="1"/>
  <c r="BB38" i="1"/>
  <c r="BB30" i="1"/>
  <c r="BB22" i="1"/>
  <c r="BB14" i="1"/>
  <c r="BB53" i="1"/>
  <c r="BB51" i="1"/>
  <c r="BB49" i="1"/>
  <c r="BB47" i="1"/>
  <c r="BB45" i="1"/>
  <c r="BB43" i="1"/>
  <c r="BB41" i="1"/>
  <c r="BB39" i="1"/>
  <c r="BB37" i="1"/>
  <c r="BB35" i="1"/>
  <c r="BB33" i="1"/>
  <c r="BB31" i="1"/>
  <c r="BB29" i="1"/>
  <c r="BB27" i="1"/>
  <c r="BB25" i="1"/>
  <c r="BB23" i="1"/>
  <c r="BB21" i="1"/>
  <c r="BB19" i="1"/>
  <c r="BB17" i="1"/>
  <c r="BB15" i="1"/>
  <c r="BB13" i="1"/>
  <c r="AY54" i="1"/>
  <c r="AV54" i="1" s="1"/>
  <c r="AW54" i="1" s="1"/>
  <c r="AY46" i="1"/>
  <c r="AV46" i="1" s="1"/>
  <c r="AW46" i="1" s="1"/>
  <c r="AY39" i="1"/>
  <c r="AV39" i="1" s="1"/>
  <c r="AY22" i="1"/>
  <c r="AV22" i="1" s="1"/>
  <c r="AY53" i="1"/>
  <c r="AV53" i="1" s="1"/>
  <c r="AW53" i="1" s="1"/>
  <c r="AY49" i="1"/>
  <c r="AV49" i="1" s="1"/>
  <c r="AW49" i="1" s="1"/>
  <c r="AY45" i="1"/>
  <c r="AV45" i="1" s="1"/>
  <c r="AW45" i="1" s="1"/>
  <c r="AY41" i="1"/>
  <c r="AV41" i="1" s="1"/>
  <c r="AY21" i="1"/>
  <c r="AV21" i="1" s="1"/>
  <c r="AW21" i="1" s="1"/>
  <c r="AY42" i="1"/>
  <c r="AV42" i="1" s="1"/>
  <c r="AW42" i="1" s="1"/>
  <c r="AY35" i="1"/>
  <c r="AV35" i="1" s="1"/>
  <c r="AW35" i="1" s="1"/>
  <c r="AY52" i="1"/>
  <c r="AV52" i="1" s="1"/>
  <c r="AW52" i="1" s="1"/>
  <c r="AY48" i="1"/>
  <c r="AV48" i="1" s="1"/>
  <c r="AW48" i="1" s="1"/>
  <c r="AY44" i="1"/>
  <c r="AV44" i="1" s="1"/>
  <c r="AW44" i="1" s="1"/>
  <c r="AY50" i="1"/>
  <c r="AV50" i="1" s="1"/>
  <c r="AY51" i="1"/>
  <c r="AV51" i="1" s="1"/>
  <c r="AW51" i="1" s="1"/>
  <c r="AY47" i="1"/>
  <c r="AV47" i="1" s="1"/>
  <c r="AW47" i="1" s="1"/>
  <c r="AY43" i="1"/>
  <c r="AV43" i="1" s="1"/>
  <c r="AW43" i="1" s="1"/>
  <c r="AY19" i="1"/>
  <c r="AV19" i="1" s="1"/>
  <c r="AW19" i="1" s="1"/>
  <c r="AY38" i="1"/>
  <c r="AV38" i="1" s="1"/>
  <c r="AY34" i="1"/>
  <c r="AV34" i="1" s="1"/>
  <c r="AY33" i="1"/>
  <c r="AV33" i="1" s="1"/>
  <c r="AW33" i="1" s="1"/>
  <c r="AY31" i="1"/>
  <c r="AV31" i="1" s="1"/>
  <c r="AW31" i="1" s="1"/>
  <c r="AY18" i="1"/>
  <c r="AV18" i="1" s="1"/>
  <c r="AY17" i="1"/>
  <c r="AV17" i="1" s="1"/>
  <c r="AY15" i="1"/>
  <c r="AV15" i="1" s="1"/>
  <c r="AW15" i="1" s="1"/>
  <c r="AY37" i="1"/>
  <c r="AV37" i="1" s="1"/>
  <c r="AY30" i="1"/>
  <c r="AV30" i="1" s="1"/>
  <c r="AW30" i="1" s="1"/>
  <c r="AY29" i="1"/>
  <c r="AV29" i="1" s="1"/>
  <c r="AW29" i="1" s="1"/>
  <c r="AY27" i="1"/>
  <c r="AV27" i="1" s="1"/>
  <c r="AW27" i="1" s="1"/>
  <c r="AY14" i="1"/>
  <c r="AV14" i="1" s="1"/>
  <c r="AW14" i="1" s="1"/>
  <c r="AY13" i="1"/>
  <c r="AV13" i="1" s="1"/>
  <c r="AW13" i="1" s="1"/>
  <c r="AY40" i="1"/>
  <c r="AV40" i="1" s="1"/>
  <c r="AW40" i="1" s="1"/>
  <c r="AY36" i="1"/>
  <c r="AV36" i="1" s="1"/>
  <c r="AW36" i="1" s="1"/>
  <c r="AY26" i="1"/>
  <c r="AV26" i="1" s="1"/>
  <c r="AW26" i="1" s="1"/>
  <c r="AY25" i="1"/>
  <c r="AV25" i="1" s="1"/>
  <c r="AW25" i="1" s="1"/>
  <c r="AY23" i="1"/>
  <c r="AV23" i="1" s="1"/>
  <c r="AY32" i="1"/>
  <c r="AV32" i="1" s="1"/>
  <c r="AW32" i="1" s="1"/>
  <c r="AY28" i="1"/>
  <c r="AV28" i="1" s="1"/>
  <c r="AY24" i="1"/>
  <c r="AV24" i="1" s="1"/>
  <c r="AW24" i="1" s="1"/>
  <c r="AY20" i="1"/>
  <c r="AV20" i="1" s="1"/>
  <c r="AW20" i="1" s="1"/>
  <c r="AY16" i="1"/>
  <c r="AV16" i="1" s="1"/>
  <c r="AW16" i="1" s="1"/>
  <c r="AU3" i="1"/>
  <c r="AY5" i="1"/>
  <c r="AV5" i="1" s="1"/>
  <c r="AY12" i="1"/>
  <c r="AV12" i="1" s="1"/>
  <c r="AY11" i="1"/>
  <c r="AV11" i="1" s="1"/>
  <c r="AY10" i="1"/>
  <c r="AV10" i="1" s="1"/>
  <c r="AY9" i="1"/>
  <c r="AV9" i="1" s="1"/>
  <c r="AY8" i="1"/>
  <c r="AV8" i="1" s="1"/>
  <c r="AY7" i="1"/>
  <c r="AV7" i="1" s="1"/>
  <c r="AY6" i="1"/>
  <c r="AV6" i="1" s="1"/>
  <c r="AY4" i="1"/>
  <c r="AV4" i="1" s="1"/>
  <c r="AU12" i="1"/>
  <c r="AU11" i="1"/>
  <c r="AU10" i="1"/>
  <c r="AU9" i="1"/>
  <c r="AU8" i="1"/>
  <c r="AU7" i="1"/>
  <c r="AU6" i="1"/>
  <c r="AU5" i="1"/>
  <c r="AU4" i="1"/>
  <c r="AY3" i="1"/>
  <c r="AV3" i="1" s="1"/>
  <c r="BK3" i="1" l="1"/>
  <c r="BL3" i="1"/>
  <c r="BJ3" i="1"/>
  <c r="BM3" i="1"/>
  <c r="BN3" i="1"/>
  <c r="AW114" i="1"/>
  <c r="AW109" i="1"/>
  <c r="AW156" i="1"/>
  <c r="AW215" i="1"/>
  <c r="AW290" i="1"/>
  <c r="AW322" i="1"/>
  <c r="AW418" i="1"/>
  <c r="AW539" i="1"/>
  <c r="AW587" i="1"/>
  <c r="AW514" i="1"/>
  <c r="AW722" i="1"/>
  <c r="AW765" i="1"/>
  <c r="AW893" i="1"/>
  <c r="AW810" i="1"/>
  <c r="AW874" i="1"/>
  <c r="AW859" i="1"/>
  <c r="AW896" i="1"/>
  <c r="AW938" i="1"/>
  <c r="AW1114" i="1"/>
  <c r="AW1048" i="1"/>
  <c r="AW34" i="1"/>
  <c r="AW71" i="1"/>
  <c r="AW93" i="1"/>
  <c r="AW103" i="1"/>
  <c r="AW135" i="1"/>
  <c r="AW199" i="1"/>
  <c r="AW209" i="1"/>
  <c r="AW258" i="1"/>
  <c r="AW306" i="1"/>
  <c r="AW450" i="1"/>
  <c r="AW498" i="1"/>
  <c r="AW465" i="1"/>
  <c r="AW555" i="1"/>
  <c r="AW603" i="1"/>
  <c r="AW529" i="1"/>
  <c r="AW661" i="1"/>
  <c r="AW692" i="1"/>
  <c r="AW701" i="1"/>
  <c r="AW829" i="1"/>
  <c r="AW843" i="1"/>
  <c r="AW891" i="1"/>
  <c r="AW884" i="1"/>
  <c r="AW1057" i="1"/>
  <c r="AW984" i="1"/>
  <c r="AW1080" i="1"/>
  <c r="AW18" i="1"/>
  <c r="AW38" i="1"/>
  <c r="AW41" i="1"/>
  <c r="AW22" i="1"/>
  <c r="AW66" i="1"/>
  <c r="AW59" i="1"/>
  <c r="AW87" i="1"/>
  <c r="AW81" i="1"/>
  <c r="AW57" i="1"/>
  <c r="AW102" i="1"/>
  <c r="AW118" i="1"/>
  <c r="AW73" i="1"/>
  <c r="AW123" i="1"/>
  <c r="AW141" i="1"/>
  <c r="AW128" i="1"/>
  <c r="AW144" i="1"/>
  <c r="AW145" i="1"/>
  <c r="AW161" i="1"/>
  <c r="AW203" i="1"/>
  <c r="AW219" i="1"/>
  <c r="AW235" i="1"/>
  <c r="AW229" i="1"/>
  <c r="AW245" i="1"/>
  <c r="AW273" i="1"/>
  <c r="AW289" i="1"/>
  <c r="AW262" i="1"/>
  <c r="AW278" i="1"/>
  <c r="AW294" i="1"/>
  <c r="AW310" i="1"/>
  <c r="AW326" i="1"/>
  <c r="AW247" i="1"/>
  <c r="AW349" i="1"/>
  <c r="AW365" i="1"/>
  <c r="AW381" i="1"/>
  <c r="AW397" i="1"/>
  <c r="AW406" i="1"/>
  <c r="AW422" i="1"/>
  <c r="AW438" i="1"/>
  <c r="AW454" i="1"/>
  <c r="AW470" i="1"/>
  <c r="AW486" i="1"/>
  <c r="AW502" i="1"/>
  <c r="AW169" i="1"/>
  <c r="AW23" i="1"/>
  <c r="AW17" i="1"/>
  <c r="AW55" i="1"/>
  <c r="AW130" i="1"/>
  <c r="AW231" i="1"/>
  <c r="AW274" i="1"/>
  <c r="AW482" i="1"/>
  <c r="AW402" i="1"/>
  <c r="AW523" i="1"/>
  <c r="AW571" i="1"/>
  <c r="AW508" i="1"/>
  <c r="AW561" i="1"/>
  <c r="AW609" i="1"/>
  <c r="AW651" i="1"/>
  <c r="AW811" i="1"/>
  <c r="AW827" i="1"/>
  <c r="AW875" i="1"/>
  <c r="AW1009" i="1"/>
  <c r="AW872" i="1"/>
  <c r="AW977" i="1"/>
  <c r="AW1098" i="1"/>
  <c r="AW1130" i="1"/>
  <c r="AW1016" i="1"/>
  <c r="AW28" i="1"/>
  <c r="AW37" i="1"/>
  <c r="AW50" i="1"/>
  <c r="AW39" i="1"/>
  <c r="AW70" i="1"/>
  <c r="AW60" i="1"/>
  <c r="AW91" i="1"/>
  <c r="AW76" i="1"/>
  <c r="AW82" i="1"/>
  <c r="AW117" i="1"/>
  <c r="AW107" i="1"/>
  <c r="AW124" i="1"/>
  <c r="AW92" i="1"/>
  <c r="AW112" i="1"/>
  <c r="AW134" i="1"/>
  <c r="AW151" i="1"/>
  <c r="AW165" i="1"/>
  <c r="AW181" i="1"/>
  <c r="AW162" i="1"/>
  <c r="AW178" i="1"/>
  <c r="AW194" i="1"/>
  <c r="AW210" i="1"/>
  <c r="AW226" i="1"/>
  <c r="AW242" i="1"/>
  <c r="AW201" i="1"/>
  <c r="AW217" i="1"/>
  <c r="AW293" i="1"/>
  <c r="AW309" i="1"/>
  <c r="AW251" i="1"/>
  <c r="AW236" i="1"/>
  <c r="AW327" i="1"/>
  <c r="AW337" i="1"/>
  <c r="AW353" i="1"/>
  <c r="AW401" i="1"/>
  <c r="AW343" i="1"/>
  <c r="AW359" i="1"/>
  <c r="AW375" i="1"/>
  <c r="AW391" i="1"/>
  <c r="AW407" i="1"/>
  <c r="AW423" i="1"/>
  <c r="AW439" i="1"/>
  <c r="AW455" i="1"/>
  <c r="AW471" i="1"/>
  <c r="AW487" i="1"/>
  <c r="AW412" i="1"/>
  <c r="AW460" i="1"/>
  <c r="AW425" i="1"/>
  <c r="AW441" i="1"/>
  <c r="AW457" i="1"/>
  <c r="AW473" i="1"/>
  <c r="AW395" i="1"/>
  <c r="AW421" i="1"/>
  <c r="AW437" i="1"/>
  <c r="AW485" i="1"/>
  <c r="AW501" i="1"/>
  <c r="AW496" i="1"/>
  <c r="AW527" i="1"/>
  <c r="AW543" i="1"/>
  <c r="AW559" i="1"/>
  <c r="AW575" i="1"/>
  <c r="AW591" i="1"/>
  <c r="AW607" i="1"/>
  <c r="AW512" i="1"/>
  <c r="AW528" i="1"/>
  <c r="AW560" i="1"/>
  <c r="AW624" i="1"/>
  <c r="AW533" i="1"/>
  <c r="AW565" i="1"/>
  <c r="AW581" i="1"/>
  <c r="AW597" i="1"/>
  <c r="AW518" i="1"/>
  <c r="AW550" i="1"/>
  <c r="AW614" i="1"/>
  <c r="AW630" i="1"/>
  <c r="AW645" i="1"/>
  <c r="AW678" i="1"/>
  <c r="AW694" i="1"/>
  <c r="AW742" i="1"/>
  <c r="AW758" i="1"/>
  <c r="AW623" i="1"/>
  <c r="AW639" i="1"/>
  <c r="AW680" i="1"/>
  <c r="AW728" i="1"/>
  <c r="AW792" i="1"/>
  <c r="AW657" i="1"/>
  <c r="AW673" i="1"/>
  <c r="AW721" i="1"/>
  <c r="AW737" i="1"/>
  <c r="AW785" i="1"/>
  <c r="AW801" i="1"/>
  <c r="AW849" i="1"/>
  <c r="AW865" i="1"/>
  <c r="AW913" i="1"/>
  <c r="AW929" i="1"/>
  <c r="AW945" i="1"/>
  <c r="AW961" i="1"/>
  <c r="AW846" i="1"/>
  <c r="AW862" i="1"/>
  <c r="AW815" i="1"/>
  <c r="AW831" i="1"/>
  <c r="AW847" i="1"/>
  <c r="AW863" i="1"/>
  <c r="AW879" i="1"/>
  <c r="AW895" i="1"/>
  <c r="AW911" i="1"/>
  <c r="AW927" i="1"/>
  <c r="AW943" i="1"/>
  <c r="AW959" i="1"/>
  <c r="AW975" i="1"/>
  <c r="AW936" i="1"/>
  <c r="AW968" i="1"/>
  <c r="AW892" i="1"/>
  <c r="AW924" i="1"/>
  <c r="AW956" i="1"/>
  <c r="AW981" i="1"/>
  <c r="AW997" i="1"/>
  <c r="AW1013" i="1"/>
  <c r="AW1029" i="1"/>
  <c r="AW1045" i="1"/>
  <c r="AW1061" i="1"/>
  <c r="AW1077" i="1"/>
  <c r="AW954" i="1"/>
  <c r="AW1105" i="1"/>
  <c r="AW1121" i="1"/>
  <c r="AW986" i="1"/>
  <c r="AW1050" i="1"/>
  <c r="AW1086" i="1"/>
  <c r="AW1102" i="1"/>
  <c r="AW1118" i="1"/>
  <c r="AW1134" i="1"/>
  <c r="AW990" i="1"/>
  <c r="AW1038" i="1"/>
  <c r="AW1082" i="1"/>
  <c r="AW942" i="1"/>
  <c r="AW1116" i="1"/>
  <c r="AW503" i="1"/>
  <c r="AW532" i="1"/>
  <c r="AW548" i="1"/>
  <c r="AW564" i="1"/>
  <c r="AW612" i="1"/>
  <c r="AW628" i="1"/>
  <c r="AW537" i="1"/>
  <c r="AW569" i="1"/>
  <c r="AW585" i="1"/>
  <c r="AW492" i="1"/>
  <c r="AW522" i="1"/>
  <c r="AW554" i="1"/>
  <c r="AW602" i="1"/>
  <c r="AW618" i="1"/>
  <c r="AW666" i="1"/>
  <c r="AW664" i="1"/>
  <c r="AW682" i="1"/>
  <c r="AW730" i="1"/>
  <c r="AW794" i="1"/>
  <c r="AW635" i="1"/>
  <c r="AW640" i="1"/>
  <c r="AW700" i="1"/>
  <c r="AW716" i="1"/>
  <c r="AW764" i="1"/>
  <c r="AW709" i="1"/>
  <c r="AW725" i="1"/>
  <c r="AW773" i="1"/>
  <c r="AW789" i="1"/>
  <c r="AW837" i="1"/>
  <c r="AW853" i="1"/>
  <c r="AW901" i="1"/>
  <c r="AW917" i="1"/>
  <c r="AW933" i="1"/>
  <c r="AW949" i="1"/>
  <c r="AW965" i="1"/>
  <c r="AW834" i="1"/>
  <c r="AW850" i="1"/>
  <c r="AW915" i="1"/>
  <c r="AW931" i="1"/>
  <c r="AW947" i="1"/>
  <c r="AW963" i="1"/>
  <c r="AW991" i="1"/>
  <c r="AW1007" i="1"/>
  <c r="AW1023" i="1"/>
  <c r="AW1039" i="1"/>
  <c r="AW1055" i="1"/>
  <c r="AW906" i="1"/>
  <c r="AW970" i="1"/>
  <c r="AW1004" i="1"/>
  <c r="AW1036" i="1"/>
  <c r="AW1068" i="1"/>
  <c r="AW1093" i="1"/>
  <c r="AW1109" i="1"/>
  <c r="AW1125" i="1"/>
  <c r="AW926" i="1"/>
  <c r="AW1128" i="1"/>
  <c r="AW910" i="1"/>
  <c r="AW1006" i="1"/>
  <c r="AW1000" i="1"/>
  <c r="AW1032" i="1"/>
  <c r="AW1064" i="1"/>
  <c r="AW1132" i="1"/>
  <c r="BK17" i="1"/>
  <c r="BL17" i="1"/>
  <c r="BJ17" i="1"/>
  <c r="BM17" i="1"/>
  <c r="BN17" i="1"/>
  <c r="BI17" i="1"/>
  <c r="BK25" i="1"/>
  <c r="BL25" i="1"/>
  <c r="BJ25" i="1"/>
  <c r="BM25" i="1"/>
  <c r="BN25" i="1"/>
  <c r="BI25" i="1"/>
  <c r="BI33" i="1"/>
  <c r="BM33" i="1"/>
  <c r="BJ33" i="1"/>
  <c r="BN33" i="1"/>
  <c r="BK33" i="1"/>
  <c r="BL33" i="1"/>
  <c r="BI41" i="1"/>
  <c r="BM41" i="1"/>
  <c r="BJ41" i="1"/>
  <c r="BN41" i="1"/>
  <c r="BK41" i="1"/>
  <c r="BL41" i="1"/>
  <c r="BI49" i="1"/>
  <c r="BM49" i="1"/>
  <c r="BJ49" i="1"/>
  <c r="BN49" i="1"/>
  <c r="BK49" i="1"/>
  <c r="BL49" i="1"/>
  <c r="BI22" i="1"/>
  <c r="BM22" i="1"/>
  <c r="BJ22" i="1"/>
  <c r="BN22" i="1"/>
  <c r="BL22" i="1"/>
  <c r="BK22" i="1"/>
  <c r="BK54" i="1"/>
  <c r="BL54" i="1"/>
  <c r="BI54" i="1"/>
  <c r="BM54" i="1"/>
  <c r="BJ54" i="1"/>
  <c r="BN54" i="1"/>
  <c r="BK50" i="1"/>
  <c r="BL50" i="1"/>
  <c r="BI50" i="1"/>
  <c r="BM50" i="1"/>
  <c r="BJ50" i="1"/>
  <c r="BN50" i="1"/>
  <c r="BI16" i="1"/>
  <c r="BM16" i="1"/>
  <c r="BJ16" i="1"/>
  <c r="BN16" i="1"/>
  <c r="BK16" i="1"/>
  <c r="BL16" i="1"/>
  <c r="BK48" i="1"/>
  <c r="BL48" i="1"/>
  <c r="BI48" i="1"/>
  <c r="BM48" i="1"/>
  <c r="BJ48" i="1"/>
  <c r="BN48" i="1"/>
  <c r="BI173" i="1"/>
  <c r="BM173" i="1"/>
  <c r="BJ173" i="1"/>
  <c r="BN173" i="1"/>
  <c r="BK173" i="1"/>
  <c r="BL173" i="1"/>
  <c r="BI181" i="1"/>
  <c r="BM181" i="1"/>
  <c r="BJ181" i="1"/>
  <c r="BN181" i="1"/>
  <c r="BK181" i="1"/>
  <c r="BL181" i="1"/>
  <c r="BI189" i="1"/>
  <c r="BM189" i="1"/>
  <c r="BJ189" i="1"/>
  <c r="BN189" i="1"/>
  <c r="BK189" i="1"/>
  <c r="BL189" i="1"/>
  <c r="BI197" i="1"/>
  <c r="BM197" i="1"/>
  <c r="BJ197" i="1"/>
  <c r="BN197" i="1"/>
  <c r="BK197" i="1"/>
  <c r="BL197" i="1"/>
  <c r="BI205" i="1"/>
  <c r="BM205" i="1"/>
  <c r="BJ205" i="1"/>
  <c r="BN205" i="1"/>
  <c r="BK205" i="1"/>
  <c r="BL205" i="1"/>
  <c r="BJ213" i="1"/>
  <c r="BK213" i="1"/>
  <c r="BL213" i="1"/>
  <c r="BI213" i="1"/>
  <c r="BM213" i="1"/>
  <c r="BN213" i="1"/>
  <c r="BJ221" i="1"/>
  <c r="BN221" i="1"/>
  <c r="BK221" i="1"/>
  <c r="BL221" i="1"/>
  <c r="BI221" i="1"/>
  <c r="BM221" i="1"/>
  <c r="BJ229" i="1"/>
  <c r="BN229" i="1"/>
  <c r="BK229" i="1"/>
  <c r="BL229" i="1"/>
  <c r="BI229" i="1"/>
  <c r="BM229" i="1"/>
  <c r="BJ237" i="1"/>
  <c r="BN237" i="1"/>
  <c r="BK237" i="1"/>
  <c r="BL237" i="1"/>
  <c r="BI237" i="1"/>
  <c r="BM237" i="1"/>
  <c r="BJ245" i="1"/>
  <c r="BN245" i="1"/>
  <c r="BK245" i="1"/>
  <c r="BL245" i="1"/>
  <c r="BI245" i="1"/>
  <c r="BM245" i="1"/>
  <c r="BJ253" i="1"/>
  <c r="BN253" i="1"/>
  <c r="BK253" i="1"/>
  <c r="BL253" i="1"/>
  <c r="BI253" i="1"/>
  <c r="BM253" i="1"/>
  <c r="BJ261" i="1"/>
  <c r="BN261" i="1"/>
  <c r="BK261" i="1"/>
  <c r="BL261" i="1"/>
  <c r="BI261" i="1"/>
  <c r="BM261" i="1"/>
  <c r="BJ269" i="1"/>
  <c r="BN269" i="1"/>
  <c r="BK269" i="1"/>
  <c r="BL269" i="1"/>
  <c r="BI269" i="1"/>
  <c r="BM269" i="1"/>
  <c r="BJ277" i="1"/>
  <c r="BN277" i="1"/>
  <c r="BK277" i="1"/>
  <c r="BL277" i="1"/>
  <c r="BI277" i="1"/>
  <c r="BM277" i="1"/>
  <c r="BJ285" i="1"/>
  <c r="BN285" i="1"/>
  <c r="BK285" i="1"/>
  <c r="BL285" i="1"/>
  <c r="BI285" i="1"/>
  <c r="BM285" i="1"/>
  <c r="BJ293" i="1"/>
  <c r="BN293" i="1"/>
  <c r="BK293" i="1"/>
  <c r="BL293" i="1"/>
  <c r="BI293" i="1"/>
  <c r="BM293" i="1"/>
  <c r="BJ301" i="1"/>
  <c r="BN301" i="1"/>
  <c r="BK301" i="1"/>
  <c r="BL301" i="1"/>
  <c r="BI301" i="1"/>
  <c r="BM301" i="1"/>
  <c r="BJ309" i="1"/>
  <c r="BN309" i="1"/>
  <c r="BK309" i="1"/>
  <c r="BL309" i="1"/>
  <c r="BI309" i="1"/>
  <c r="BM309" i="1"/>
  <c r="BJ317" i="1"/>
  <c r="BN317" i="1"/>
  <c r="BK317" i="1"/>
  <c r="BL317" i="1"/>
  <c r="BI317" i="1"/>
  <c r="BM317" i="1"/>
  <c r="BJ325" i="1"/>
  <c r="BN325" i="1"/>
  <c r="BK325" i="1"/>
  <c r="BL325" i="1"/>
  <c r="BI325" i="1"/>
  <c r="BM325" i="1"/>
  <c r="BJ333" i="1"/>
  <c r="BN333" i="1"/>
  <c r="BK333" i="1"/>
  <c r="BL333" i="1"/>
  <c r="BI333" i="1"/>
  <c r="BM333" i="1"/>
  <c r="BJ341" i="1"/>
  <c r="BN341" i="1"/>
  <c r="BK341" i="1"/>
  <c r="BL341" i="1"/>
  <c r="BI341" i="1"/>
  <c r="BM341" i="1"/>
  <c r="BJ349" i="1"/>
  <c r="BN349" i="1"/>
  <c r="BK349" i="1"/>
  <c r="BL349" i="1"/>
  <c r="BI349" i="1"/>
  <c r="BM349" i="1"/>
  <c r="BJ357" i="1"/>
  <c r="BN357" i="1"/>
  <c r="BK357" i="1"/>
  <c r="BL357" i="1"/>
  <c r="BI357" i="1"/>
  <c r="BM357" i="1"/>
  <c r="BJ365" i="1"/>
  <c r="BN365" i="1"/>
  <c r="BK365" i="1"/>
  <c r="BL365" i="1"/>
  <c r="BI365" i="1"/>
  <c r="BM365" i="1"/>
  <c r="BJ373" i="1"/>
  <c r="BN373" i="1"/>
  <c r="BK373" i="1"/>
  <c r="BL373" i="1"/>
  <c r="BI373" i="1"/>
  <c r="BM373" i="1"/>
  <c r="BJ381" i="1"/>
  <c r="BN381" i="1"/>
  <c r="BK381" i="1"/>
  <c r="BL381" i="1"/>
  <c r="BI381" i="1"/>
  <c r="BM381" i="1"/>
  <c r="BJ389" i="1"/>
  <c r="BN389" i="1"/>
  <c r="BK389" i="1"/>
  <c r="BL389" i="1"/>
  <c r="BI389" i="1"/>
  <c r="BM389" i="1"/>
  <c r="BJ397" i="1"/>
  <c r="BN397" i="1"/>
  <c r="BK397" i="1"/>
  <c r="BL397" i="1"/>
  <c r="BI397" i="1"/>
  <c r="BM397" i="1"/>
  <c r="BJ405" i="1"/>
  <c r="BN405" i="1"/>
  <c r="BK405" i="1"/>
  <c r="BL405" i="1"/>
  <c r="BI405" i="1"/>
  <c r="BM405" i="1"/>
  <c r="BK190" i="1"/>
  <c r="BL190" i="1"/>
  <c r="BI190" i="1"/>
  <c r="BM190" i="1"/>
  <c r="BJ190" i="1"/>
  <c r="BN190" i="1"/>
  <c r="BL222" i="1"/>
  <c r="BI222" i="1"/>
  <c r="BM222" i="1"/>
  <c r="BJ222" i="1"/>
  <c r="BN222" i="1"/>
  <c r="BK222" i="1"/>
  <c r="BL254" i="1"/>
  <c r="BI254" i="1"/>
  <c r="BM254" i="1"/>
  <c r="BJ254" i="1"/>
  <c r="BN254" i="1"/>
  <c r="BK254" i="1"/>
  <c r="BL286" i="1"/>
  <c r="BI286" i="1"/>
  <c r="BM286" i="1"/>
  <c r="BJ286" i="1"/>
  <c r="BN286" i="1"/>
  <c r="BK286" i="1"/>
  <c r="BL318" i="1"/>
  <c r="BI318" i="1"/>
  <c r="BM318" i="1"/>
  <c r="BJ318" i="1"/>
  <c r="BN318" i="1"/>
  <c r="BK318" i="1"/>
  <c r="BL350" i="1"/>
  <c r="BI350" i="1"/>
  <c r="BM350" i="1"/>
  <c r="BJ350" i="1"/>
  <c r="BN350" i="1"/>
  <c r="BK350" i="1"/>
  <c r="BL382" i="1"/>
  <c r="BI382" i="1"/>
  <c r="BM382" i="1"/>
  <c r="BJ382" i="1"/>
  <c r="BN382" i="1"/>
  <c r="BK382" i="1"/>
  <c r="BJ411" i="1"/>
  <c r="BN411" i="1"/>
  <c r="BK411" i="1"/>
  <c r="BL411" i="1"/>
  <c r="BI411" i="1"/>
  <c r="BM411" i="1"/>
  <c r="BK176" i="1"/>
  <c r="BL176" i="1"/>
  <c r="BI176" i="1"/>
  <c r="BM176" i="1"/>
  <c r="BJ176" i="1"/>
  <c r="BN176" i="1"/>
  <c r="BK208" i="1"/>
  <c r="BL208" i="1"/>
  <c r="BI208" i="1"/>
  <c r="BM208" i="1"/>
  <c r="BJ208" i="1"/>
  <c r="BN208" i="1"/>
  <c r="BL240" i="1"/>
  <c r="BI240" i="1"/>
  <c r="BM240" i="1"/>
  <c r="BJ240" i="1"/>
  <c r="BN240" i="1"/>
  <c r="BK240" i="1"/>
  <c r="BL272" i="1"/>
  <c r="BI272" i="1"/>
  <c r="BM272" i="1"/>
  <c r="BJ272" i="1"/>
  <c r="BN272" i="1"/>
  <c r="BK272" i="1"/>
  <c r="BL304" i="1"/>
  <c r="BI304" i="1"/>
  <c r="BM304" i="1"/>
  <c r="BJ304" i="1"/>
  <c r="BN304" i="1"/>
  <c r="BK304" i="1"/>
  <c r="BL336" i="1"/>
  <c r="BI336" i="1"/>
  <c r="BM336" i="1"/>
  <c r="BJ336" i="1"/>
  <c r="BN336" i="1"/>
  <c r="BK336" i="1"/>
  <c r="BL368" i="1"/>
  <c r="BI368" i="1"/>
  <c r="BM368" i="1"/>
  <c r="BJ368" i="1"/>
  <c r="BN368" i="1"/>
  <c r="BK368" i="1"/>
  <c r="BL400" i="1"/>
  <c r="BI400" i="1"/>
  <c r="BM400" i="1"/>
  <c r="BJ400" i="1"/>
  <c r="BN400" i="1"/>
  <c r="BK400" i="1"/>
  <c r="BL420" i="1"/>
  <c r="BI420" i="1"/>
  <c r="BM420" i="1"/>
  <c r="BJ420" i="1"/>
  <c r="BN420" i="1"/>
  <c r="BK420" i="1"/>
  <c r="BJ431" i="1"/>
  <c r="BN431" i="1"/>
  <c r="BK431" i="1"/>
  <c r="BL431" i="1"/>
  <c r="BI431" i="1"/>
  <c r="BM431" i="1"/>
  <c r="BJ439" i="1"/>
  <c r="BN439" i="1"/>
  <c r="BK439" i="1"/>
  <c r="BL439" i="1"/>
  <c r="BI439" i="1"/>
  <c r="BM439" i="1"/>
  <c r="BL447" i="1"/>
  <c r="BI447" i="1"/>
  <c r="BM447" i="1"/>
  <c r="BJ447" i="1"/>
  <c r="BN447" i="1"/>
  <c r="BK447" i="1"/>
  <c r="BL455" i="1"/>
  <c r="BI455" i="1"/>
  <c r="BM455" i="1"/>
  <c r="BJ455" i="1"/>
  <c r="BN455" i="1"/>
  <c r="BK455" i="1"/>
  <c r="BL463" i="1"/>
  <c r="BI463" i="1"/>
  <c r="BM463" i="1"/>
  <c r="BJ463" i="1"/>
  <c r="BN463" i="1"/>
  <c r="BK463" i="1"/>
  <c r="BL471" i="1"/>
  <c r="BI471" i="1"/>
  <c r="BM471" i="1"/>
  <c r="BJ471" i="1"/>
  <c r="BN471" i="1"/>
  <c r="BK471" i="1"/>
  <c r="BL479" i="1"/>
  <c r="BI479" i="1"/>
  <c r="BM479" i="1"/>
  <c r="BJ479" i="1"/>
  <c r="BN479" i="1"/>
  <c r="BK479" i="1"/>
  <c r="BL487" i="1"/>
  <c r="BI487" i="1"/>
  <c r="BM487" i="1"/>
  <c r="BJ487" i="1"/>
  <c r="BN487" i="1"/>
  <c r="BK487" i="1"/>
  <c r="BL495" i="1"/>
  <c r="BI495" i="1"/>
  <c r="BM495" i="1"/>
  <c r="BJ495" i="1"/>
  <c r="BN495" i="1"/>
  <c r="BK495" i="1"/>
  <c r="BL503" i="1"/>
  <c r="BI503" i="1"/>
  <c r="BM503" i="1"/>
  <c r="BJ503" i="1"/>
  <c r="BN503" i="1"/>
  <c r="BK503" i="1"/>
  <c r="BL511" i="1"/>
  <c r="BI511" i="1"/>
  <c r="BM511" i="1"/>
  <c r="BJ511" i="1"/>
  <c r="BN511" i="1"/>
  <c r="BK511" i="1"/>
  <c r="BL519" i="1"/>
  <c r="BI519" i="1"/>
  <c r="BM519" i="1"/>
  <c r="BJ519" i="1"/>
  <c r="BN519" i="1"/>
  <c r="BK519" i="1"/>
  <c r="BL527" i="1"/>
  <c r="BI527" i="1"/>
  <c r="BM527" i="1"/>
  <c r="BJ527" i="1"/>
  <c r="BN527" i="1"/>
  <c r="BK527" i="1"/>
  <c r="BL535" i="1"/>
  <c r="BI535" i="1"/>
  <c r="BM535" i="1"/>
  <c r="BJ535" i="1"/>
  <c r="BN535" i="1"/>
  <c r="BK535" i="1"/>
  <c r="BL543" i="1"/>
  <c r="BI543" i="1"/>
  <c r="BM543" i="1"/>
  <c r="BJ543" i="1"/>
  <c r="BN543" i="1"/>
  <c r="BK543" i="1"/>
  <c r="BL551" i="1"/>
  <c r="BI551" i="1"/>
  <c r="BM551" i="1"/>
  <c r="BJ551" i="1"/>
  <c r="BN551" i="1"/>
  <c r="BK551" i="1"/>
  <c r="BL559" i="1"/>
  <c r="BI559" i="1"/>
  <c r="BM559" i="1"/>
  <c r="BJ559" i="1"/>
  <c r="BN559" i="1"/>
  <c r="BK559" i="1"/>
  <c r="BL567" i="1"/>
  <c r="BI567" i="1"/>
  <c r="BM567" i="1"/>
  <c r="BJ567" i="1"/>
  <c r="BN567" i="1"/>
  <c r="BK567" i="1"/>
  <c r="BL575" i="1"/>
  <c r="BI575" i="1"/>
  <c r="BM575" i="1"/>
  <c r="BJ575" i="1"/>
  <c r="BN575" i="1"/>
  <c r="BK575" i="1"/>
  <c r="BL583" i="1"/>
  <c r="BI583" i="1"/>
  <c r="BM583" i="1"/>
  <c r="BJ583" i="1"/>
  <c r="BN583" i="1"/>
  <c r="BK583" i="1"/>
  <c r="BL591" i="1"/>
  <c r="BI591" i="1"/>
  <c r="BM591" i="1"/>
  <c r="BJ591" i="1"/>
  <c r="BN591" i="1"/>
  <c r="BK591" i="1"/>
  <c r="BL599" i="1"/>
  <c r="BI599" i="1"/>
  <c r="BM599" i="1"/>
  <c r="BJ599" i="1"/>
  <c r="BN599" i="1"/>
  <c r="BK599" i="1"/>
  <c r="BL607" i="1"/>
  <c r="BI607" i="1"/>
  <c r="BM607" i="1"/>
  <c r="BJ607" i="1"/>
  <c r="BN607" i="1"/>
  <c r="BK607" i="1"/>
  <c r="BK186" i="1"/>
  <c r="BL186" i="1"/>
  <c r="BI186" i="1"/>
  <c r="BM186" i="1"/>
  <c r="BJ186" i="1"/>
  <c r="BN186" i="1"/>
  <c r="BL218" i="1"/>
  <c r="BI218" i="1"/>
  <c r="BM218" i="1"/>
  <c r="BJ218" i="1"/>
  <c r="BN218" i="1"/>
  <c r="BK218" i="1"/>
  <c r="BL250" i="1"/>
  <c r="BI250" i="1"/>
  <c r="BM250" i="1"/>
  <c r="BJ250" i="1"/>
  <c r="BN250" i="1"/>
  <c r="BK250" i="1"/>
  <c r="BL282" i="1"/>
  <c r="BI282" i="1"/>
  <c r="BM282" i="1"/>
  <c r="BJ282" i="1"/>
  <c r="BN282" i="1"/>
  <c r="BK282" i="1"/>
  <c r="BL314" i="1"/>
  <c r="BI314" i="1"/>
  <c r="BM314" i="1"/>
  <c r="BJ314" i="1"/>
  <c r="BN314" i="1"/>
  <c r="BK314" i="1"/>
  <c r="BL346" i="1"/>
  <c r="BI346" i="1"/>
  <c r="BM346" i="1"/>
  <c r="BJ346" i="1"/>
  <c r="BN346" i="1"/>
  <c r="BK346" i="1"/>
  <c r="BL378" i="1"/>
  <c r="BI378" i="1"/>
  <c r="BM378" i="1"/>
  <c r="BJ378" i="1"/>
  <c r="BN378" i="1"/>
  <c r="BK378" i="1"/>
  <c r="BJ409" i="1"/>
  <c r="BN409" i="1"/>
  <c r="BK409" i="1"/>
  <c r="BL409" i="1"/>
  <c r="BI409" i="1"/>
  <c r="BM409" i="1"/>
  <c r="BJ425" i="1"/>
  <c r="BN425" i="1"/>
  <c r="BK425" i="1"/>
  <c r="BL425" i="1"/>
  <c r="BI425" i="1"/>
  <c r="BM425" i="1"/>
  <c r="BL276" i="1"/>
  <c r="BI276" i="1"/>
  <c r="BM276" i="1"/>
  <c r="BJ276" i="1"/>
  <c r="BN276" i="1"/>
  <c r="BK276" i="1"/>
  <c r="BL404" i="1"/>
  <c r="BI404" i="1"/>
  <c r="BM404" i="1"/>
  <c r="BJ404" i="1"/>
  <c r="BN404" i="1"/>
  <c r="BK404" i="1"/>
  <c r="BJ448" i="1"/>
  <c r="BN448" i="1"/>
  <c r="BK448" i="1"/>
  <c r="BL448" i="1"/>
  <c r="BI448" i="1"/>
  <c r="BM448" i="1"/>
  <c r="BJ480" i="1"/>
  <c r="BN480" i="1"/>
  <c r="BK480" i="1"/>
  <c r="BL480" i="1"/>
  <c r="BI480" i="1"/>
  <c r="BM480" i="1"/>
  <c r="BJ512" i="1"/>
  <c r="BN512" i="1"/>
  <c r="BK512" i="1"/>
  <c r="BL512" i="1"/>
  <c r="BI512" i="1"/>
  <c r="BM512" i="1"/>
  <c r="BJ544" i="1"/>
  <c r="BN544" i="1"/>
  <c r="BK544" i="1"/>
  <c r="BL544" i="1"/>
  <c r="BI544" i="1"/>
  <c r="BM544" i="1"/>
  <c r="BJ576" i="1"/>
  <c r="BN576" i="1"/>
  <c r="BK576" i="1"/>
  <c r="BL576" i="1"/>
  <c r="BI576" i="1"/>
  <c r="BM576" i="1"/>
  <c r="BJ608" i="1"/>
  <c r="BN608" i="1"/>
  <c r="BK608" i="1"/>
  <c r="BL608" i="1"/>
  <c r="BI608" i="1"/>
  <c r="BM608" i="1"/>
  <c r="BK188" i="1"/>
  <c r="BL188" i="1"/>
  <c r="BI188" i="1"/>
  <c r="BM188" i="1"/>
  <c r="BJ188" i="1"/>
  <c r="BN188" i="1"/>
  <c r="BL316" i="1"/>
  <c r="BI316" i="1"/>
  <c r="BM316" i="1"/>
  <c r="BJ316" i="1"/>
  <c r="BN316" i="1"/>
  <c r="BK316" i="1"/>
  <c r="BL426" i="1"/>
  <c r="BI426" i="1"/>
  <c r="BM426" i="1"/>
  <c r="BJ426" i="1"/>
  <c r="BN426" i="1"/>
  <c r="BK426" i="1"/>
  <c r="BJ458" i="1"/>
  <c r="BN458" i="1"/>
  <c r="BK458" i="1"/>
  <c r="BL458" i="1"/>
  <c r="BI458" i="1"/>
  <c r="BM458" i="1"/>
  <c r="BJ490" i="1"/>
  <c r="BN490" i="1"/>
  <c r="BK490" i="1"/>
  <c r="BL490" i="1"/>
  <c r="BI490" i="1"/>
  <c r="BM490" i="1"/>
  <c r="BJ522" i="1"/>
  <c r="BN522" i="1"/>
  <c r="BK522" i="1"/>
  <c r="BL522" i="1"/>
  <c r="BI522" i="1"/>
  <c r="BM522" i="1"/>
  <c r="BJ554" i="1"/>
  <c r="BN554" i="1"/>
  <c r="BK554" i="1"/>
  <c r="BL554" i="1"/>
  <c r="BI554" i="1"/>
  <c r="BM554" i="1"/>
  <c r="BJ586" i="1"/>
  <c r="BN586" i="1"/>
  <c r="BK586" i="1"/>
  <c r="BL586" i="1"/>
  <c r="BI586" i="1"/>
  <c r="BM586" i="1"/>
  <c r="BL615" i="1"/>
  <c r="BI615" i="1"/>
  <c r="BM615" i="1"/>
  <c r="BJ615" i="1"/>
  <c r="BN615" i="1"/>
  <c r="BK615" i="1"/>
  <c r="BL627" i="1"/>
  <c r="BI627" i="1"/>
  <c r="BM627" i="1"/>
  <c r="BJ627" i="1"/>
  <c r="BN627" i="1"/>
  <c r="BK627" i="1"/>
  <c r="BL635" i="1"/>
  <c r="BI635" i="1"/>
  <c r="BM635" i="1"/>
  <c r="BJ635" i="1"/>
  <c r="BN635" i="1"/>
  <c r="BK635" i="1"/>
  <c r="BL643" i="1"/>
  <c r="BI643" i="1"/>
  <c r="BM643" i="1"/>
  <c r="BK643" i="1"/>
  <c r="BN643" i="1"/>
  <c r="BJ643" i="1"/>
  <c r="BL651" i="1"/>
  <c r="BI651" i="1"/>
  <c r="BM651" i="1"/>
  <c r="BK651" i="1"/>
  <c r="BN651" i="1"/>
  <c r="BJ651" i="1"/>
  <c r="BL659" i="1"/>
  <c r="BI659" i="1"/>
  <c r="BM659" i="1"/>
  <c r="BK659" i="1"/>
  <c r="BN659" i="1"/>
  <c r="BJ659" i="1"/>
  <c r="BI667" i="1"/>
  <c r="BM667" i="1"/>
  <c r="BJ667" i="1"/>
  <c r="BN667" i="1"/>
  <c r="BK667" i="1"/>
  <c r="BL667" i="1"/>
  <c r="BI675" i="1"/>
  <c r="BM675" i="1"/>
  <c r="BJ675" i="1"/>
  <c r="BN675" i="1"/>
  <c r="BK675" i="1"/>
  <c r="BL675" i="1"/>
  <c r="BI683" i="1"/>
  <c r="BM683" i="1"/>
  <c r="BJ683" i="1"/>
  <c r="BN683" i="1"/>
  <c r="BK683" i="1"/>
  <c r="BL683" i="1"/>
  <c r="BI691" i="1"/>
  <c r="BM691" i="1"/>
  <c r="BJ691" i="1"/>
  <c r="BN691" i="1"/>
  <c r="BK691" i="1"/>
  <c r="BL691" i="1"/>
  <c r="BI699" i="1"/>
  <c r="BM699" i="1"/>
  <c r="BJ699" i="1"/>
  <c r="BN699" i="1"/>
  <c r="BK699" i="1"/>
  <c r="BL699" i="1"/>
  <c r="BI707" i="1"/>
  <c r="BM707" i="1"/>
  <c r="BJ707" i="1"/>
  <c r="BN707" i="1"/>
  <c r="BK707" i="1"/>
  <c r="BL707" i="1"/>
  <c r="BI715" i="1"/>
  <c r="BM715" i="1"/>
  <c r="BJ715" i="1"/>
  <c r="BN715" i="1"/>
  <c r="BK715" i="1"/>
  <c r="BL715" i="1"/>
  <c r="BI723" i="1"/>
  <c r="BM723" i="1"/>
  <c r="BJ723" i="1"/>
  <c r="BN723" i="1"/>
  <c r="BK723" i="1"/>
  <c r="BL723" i="1"/>
  <c r="BI731" i="1"/>
  <c r="BM731" i="1"/>
  <c r="BJ731" i="1"/>
  <c r="BN731" i="1"/>
  <c r="BK731" i="1"/>
  <c r="BL731" i="1"/>
  <c r="BI739" i="1"/>
  <c r="BM739" i="1"/>
  <c r="BJ739" i="1"/>
  <c r="BN739" i="1"/>
  <c r="BK739" i="1"/>
  <c r="BL739" i="1"/>
  <c r="BI747" i="1"/>
  <c r="BM747" i="1"/>
  <c r="BJ747" i="1"/>
  <c r="BN747" i="1"/>
  <c r="BK747" i="1"/>
  <c r="BL747" i="1"/>
  <c r="BI755" i="1"/>
  <c r="BM755" i="1"/>
  <c r="BJ755" i="1"/>
  <c r="BN755" i="1"/>
  <c r="BK755" i="1"/>
  <c r="BL755" i="1"/>
  <c r="BI763" i="1"/>
  <c r="BM763" i="1"/>
  <c r="BJ763" i="1"/>
  <c r="BN763" i="1"/>
  <c r="BK763" i="1"/>
  <c r="BL763" i="1"/>
  <c r="BI771" i="1"/>
  <c r="BM771" i="1"/>
  <c r="BJ771" i="1"/>
  <c r="BN771" i="1"/>
  <c r="BK771" i="1"/>
  <c r="BL771" i="1"/>
  <c r="BI779" i="1"/>
  <c r="BM779" i="1"/>
  <c r="BJ779" i="1"/>
  <c r="BN779" i="1"/>
  <c r="BK779" i="1"/>
  <c r="BL779" i="1"/>
  <c r="BI787" i="1"/>
  <c r="BM787" i="1"/>
  <c r="BJ787" i="1"/>
  <c r="BN787" i="1"/>
  <c r="BK787" i="1"/>
  <c r="BL787" i="1"/>
  <c r="BI795" i="1"/>
  <c r="BM795" i="1"/>
  <c r="BJ795" i="1"/>
  <c r="BN795" i="1"/>
  <c r="BK795" i="1"/>
  <c r="BL795" i="1"/>
  <c r="BI803" i="1"/>
  <c r="BM803" i="1"/>
  <c r="BJ803" i="1"/>
  <c r="BN803" i="1"/>
  <c r="BK803" i="1"/>
  <c r="BL803" i="1"/>
  <c r="BI811" i="1"/>
  <c r="BM811" i="1"/>
  <c r="BJ811" i="1"/>
  <c r="BN811" i="1"/>
  <c r="BK811" i="1"/>
  <c r="BL811" i="1"/>
  <c r="BI819" i="1"/>
  <c r="BM819" i="1"/>
  <c r="BJ819" i="1"/>
  <c r="BN819" i="1"/>
  <c r="BK819" i="1"/>
  <c r="BL819" i="1"/>
  <c r="BI827" i="1"/>
  <c r="BM827" i="1"/>
  <c r="BJ827" i="1"/>
  <c r="BN827" i="1"/>
  <c r="BK827" i="1"/>
  <c r="BL827" i="1"/>
  <c r="BI835" i="1"/>
  <c r="BM835" i="1"/>
  <c r="BJ835" i="1"/>
  <c r="BN835" i="1"/>
  <c r="BK835" i="1"/>
  <c r="BO835" i="1" s="1"/>
  <c r="BL835" i="1"/>
  <c r="BI843" i="1"/>
  <c r="BM843" i="1"/>
  <c r="BJ843" i="1"/>
  <c r="BN843" i="1"/>
  <c r="BK843" i="1"/>
  <c r="BL843" i="1"/>
  <c r="BI851" i="1"/>
  <c r="BM851" i="1"/>
  <c r="BJ851" i="1"/>
  <c r="BN851" i="1"/>
  <c r="BK851" i="1"/>
  <c r="BL851" i="1"/>
  <c r="BI859" i="1"/>
  <c r="BM859" i="1"/>
  <c r="BJ859" i="1"/>
  <c r="BN859" i="1"/>
  <c r="BK859" i="1"/>
  <c r="BL859" i="1"/>
  <c r="BI867" i="1"/>
  <c r="BM867" i="1"/>
  <c r="BJ867" i="1"/>
  <c r="BN867" i="1"/>
  <c r="BK867" i="1"/>
  <c r="BO867" i="1" s="1"/>
  <c r="BL867" i="1"/>
  <c r="BI875" i="1"/>
  <c r="BM875" i="1"/>
  <c r="BJ875" i="1"/>
  <c r="BN875" i="1"/>
  <c r="BK875" i="1"/>
  <c r="BL875" i="1"/>
  <c r="BI883" i="1"/>
  <c r="BM883" i="1"/>
  <c r="BJ883" i="1"/>
  <c r="BN883" i="1"/>
  <c r="BK883" i="1"/>
  <c r="BO883" i="1" s="1"/>
  <c r="BL883" i="1"/>
  <c r="BI891" i="1"/>
  <c r="BM891" i="1"/>
  <c r="BJ891" i="1"/>
  <c r="BN891" i="1"/>
  <c r="BK891" i="1"/>
  <c r="BL891" i="1"/>
  <c r="BI899" i="1"/>
  <c r="BM899" i="1"/>
  <c r="BJ899" i="1"/>
  <c r="BN899" i="1"/>
  <c r="BK899" i="1"/>
  <c r="BO899" i="1" s="1"/>
  <c r="BL899" i="1"/>
  <c r="BI907" i="1"/>
  <c r="BM907" i="1"/>
  <c r="BJ907" i="1"/>
  <c r="BN907" i="1"/>
  <c r="BK907" i="1"/>
  <c r="BL907" i="1"/>
  <c r="BI915" i="1"/>
  <c r="BM915" i="1"/>
  <c r="BJ915" i="1"/>
  <c r="BN915" i="1"/>
  <c r="BK915" i="1"/>
  <c r="BO915" i="1" s="1"/>
  <c r="BL915" i="1"/>
  <c r="BI923" i="1"/>
  <c r="BM923" i="1"/>
  <c r="BJ923" i="1"/>
  <c r="BN923" i="1"/>
  <c r="BK923" i="1"/>
  <c r="BL923" i="1"/>
  <c r="BI931" i="1"/>
  <c r="BM931" i="1"/>
  <c r="BJ931" i="1"/>
  <c r="BN931" i="1"/>
  <c r="BK931" i="1"/>
  <c r="BO931" i="1" s="1"/>
  <c r="BL931" i="1"/>
  <c r="BI939" i="1"/>
  <c r="BM939" i="1"/>
  <c r="BJ939" i="1"/>
  <c r="BN939" i="1"/>
  <c r="BK939" i="1"/>
  <c r="BL939" i="1"/>
  <c r="BI947" i="1"/>
  <c r="BM947" i="1"/>
  <c r="BJ947" i="1"/>
  <c r="BN947" i="1"/>
  <c r="BK947" i="1"/>
  <c r="BO947" i="1" s="1"/>
  <c r="BL947" i="1"/>
  <c r="BI955" i="1"/>
  <c r="BM955" i="1"/>
  <c r="BJ955" i="1"/>
  <c r="BN955" i="1"/>
  <c r="BK955" i="1"/>
  <c r="BL955" i="1"/>
  <c r="BJ963" i="1"/>
  <c r="BN963" i="1"/>
  <c r="BK963" i="1"/>
  <c r="BL963" i="1"/>
  <c r="BM963" i="1"/>
  <c r="BI963" i="1"/>
  <c r="BJ971" i="1"/>
  <c r="BN971" i="1"/>
  <c r="BK971" i="1"/>
  <c r="BO971" i="1" s="1"/>
  <c r="BL971" i="1"/>
  <c r="BM971" i="1"/>
  <c r="BI971" i="1"/>
  <c r="BJ979" i="1"/>
  <c r="BN979" i="1"/>
  <c r="BK979" i="1"/>
  <c r="BL979" i="1"/>
  <c r="BM979" i="1"/>
  <c r="BI979" i="1"/>
  <c r="BJ987" i="1"/>
  <c r="BN987" i="1"/>
  <c r="BK987" i="1"/>
  <c r="BO987" i="1" s="1"/>
  <c r="BL987" i="1"/>
  <c r="BM987" i="1"/>
  <c r="BI987" i="1"/>
  <c r="BJ995" i="1"/>
  <c r="BN995" i="1"/>
  <c r="BK995" i="1"/>
  <c r="BL995" i="1"/>
  <c r="BM995" i="1"/>
  <c r="BI995" i="1"/>
  <c r="BL292" i="1"/>
  <c r="BI292" i="1"/>
  <c r="BM292" i="1"/>
  <c r="BJ292" i="1"/>
  <c r="BN292" i="1"/>
  <c r="BK292" i="1"/>
  <c r="BL414" i="1"/>
  <c r="BI414" i="1"/>
  <c r="BM414" i="1"/>
  <c r="BJ414" i="1"/>
  <c r="BN414" i="1"/>
  <c r="BK414" i="1"/>
  <c r="BJ452" i="1"/>
  <c r="BN452" i="1"/>
  <c r="BK452" i="1"/>
  <c r="BO452" i="1" s="1"/>
  <c r="BL452" i="1"/>
  <c r="BI452" i="1"/>
  <c r="BM452" i="1"/>
  <c r="BJ484" i="1"/>
  <c r="BN484" i="1"/>
  <c r="BK484" i="1"/>
  <c r="BL484" i="1"/>
  <c r="BI484" i="1"/>
  <c r="BM484" i="1"/>
  <c r="BJ516" i="1"/>
  <c r="BN516" i="1"/>
  <c r="BK516" i="1"/>
  <c r="BO516" i="1" s="1"/>
  <c r="BL516" i="1"/>
  <c r="BI516" i="1"/>
  <c r="BM516" i="1"/>
  <c r="BJ548" i="1"/>
  <c r="BN548" i="1"/>
  <c r="BK548" i="1"/>
  <c r="BL548" i="1"/>
  <c r="BI548" i="1"/>
  <c r="BM548" i="1"/>
  <c r="BJ580" i="1"/>
  <c r="BN580" i="1"/>
  <c r="BK580" i="1"/>
  <c r="BO580" i="1" s="1"/>
  <c r="BL580" i="1"/>
  <c r="BI580" i="1"/>
  <c r="BM580" i="1"/>
  <c r="BJ612" i="1"/>
  <c r="BN612" i="1"/>
  <c r="BK612" i="1"/>
  <c r="BL612" i="1"/>
  <c r="BI612" i="1"/>
  <c r="BM612" i="1"/>
  <c r="BL332" i="1"/>
  <c r="BI332" i="1"/>
  <c r="BM332" i="1"/>
  <c r="BJ332" i="1"/>
  <c r="BN332" i="1"/>
  <c r="BK332" i="1"/>
  <c r="BJ526" i="1"/>
  <c r="BN526" i="1"/>
  <c r="BK526" i="1"/>
  <c r="BL526" i="1"/>
  <c r="BI526" i="1"/>
  <c r="BM526" i="1"/>
  <c r="BJ628" i="1"/>
  <c r="BN628" i="1"/>
  <c r="BK628" i="1"/>
  <c r="BO628" i="1" s="1"/>
  <c r="BL628" i="1"/>
  <c r="BI628" i="1"/>
  <c r="BM628" i="1"/>
  <c r="BJ660" i="1"/>
  <c r="BN660" i="1"/>
  <c r="BK660" i="1"/>
  <c r="BI660" i="1"/>
  <c r="BM660" i="1"/>
  <c r="BL660" i="1"/>
  <c r="BK692" i="1"/>
  <c r="BL692" i="1"/>
  <c r="BI692" i="1"/>
  <c r="BM692" i="1"/>
  <c r="BJ692" i="1"/>
  <c r="BN692" i="1"/>
  <c r="BK724" i="1"/>
  <c r="BL724" i="1"/>
  <c r="BI724" i="1"/>
  <c r="BM724" i="1"/>
  <c r="BJ724" i="1"/>
  <c r="BN724" i="1"/>
  <c r="BK756" i="1"/>
  <c r="BL756" i="1"/>
  <c r="BI756" i="1"/>
  <c r="BM756" i="1"/>
  <c r="BJ756" i="1"/>
  <c r="BN756" i="1"/>
  <c r="BK788" i="1"/>
  <c r="BL788" i="1"/>
  <c r="BI788" i="1"/>
  <c r="BM788" i="1"/>
  <c r="BJ788" i="1"/>
  <c r="BN788" i="1"/>
  <c r="BK820" i="1"/>
  <c r="BL820" i="1"/>
  <c r="BI820" i="1"/>
  <c r="BM820" i="1"/>
  <c r="BJ820" i="1"/>
  <c r="BN820" i="1"/>
  <c r="BK852" i="1"/>
  <c r="BL852" i="1"/>
  <c r="BI852" i="1"/>
  <c r="BM852" i="1"/>
  <c r="BJ852" i="1"/>
  <c r="BN852" i="1"/>
  <c r="BK884" i="1"/>
  <c r="BL884" i="1"/>
  <c r="BI884" i="1"/>
  <c r="BM884" i="1"/>
  <c r="BJ884" i="1"/>
  <c r="BN884" i="1"/>
  <c r="BK916" i="1"/>
  <c r="BL916" i="1"/>
  <c r="BI916" i="1"/>
  <c r="BM916" i="1"/>
  <c r="BJ916" i="1"/>
  <c r="BN916" i="1"/>
  <c r="BK948" i="1"/>
  <c r="BL948" i="1"/>
  <c r="BI948" i="1"/>
  <c r="BM948" i="1"/>
  <c r="BJ948" i="1"/>
  <c r="BN948" i="1"/>
  <c r="BL980" i="1"/>
  <c r="BI980" i="1"/>
  <c r="BM980" i="1"/>
  <c r="BJ980" i="1"/>
  <c r="BN980" i="1"/>
  <c r="BK980" i="1"/>
  <c r="BL1004" i="1"/>
  <c r="BI1004" i="1"/>
  <c r="BM1004" i="1"/>
  <c r="BJ1004" i="1"/>
  <c r="BN1004" i="1"/>
  <c r="BK1004" i="1"/>
  <c r="BL1020" i="1"/>
  <c r="BI1020" i="1"/>
  <c r="BM1020" i="1"/>
  <c r="BJ1020" i="1"/>
  <c r="BN1020" i="1"/>
  <c r="BK1020" i="1"/>
  <c r="BL1036" i="1"/>
  <c r="BI1036" i="1"/>
  <c r="BM1036" i="1"/>
  <c r="BJ1036" i="1"/>
  <c r="BN1036" i="1"/>
  <c r="BK1036" i="1"/>
  <c r="BL1052" i="1"/>
  <c r="BI1052" i="1"/>
  <c r="BM1052" i="1"/>
  <c r="BJ1052" i="1"/>
  <c r="BN1052" i="1"/>
  <c r="BK1052" i="1"/>
  <c r="BJ1065" i="1"/>
  <c r="BN1065" i="1"/>
  <c r="BK1065" i="1"/>
  <c r="BO1065" i="1" s="1"/>
  <c r="BM1065" i="1"/>
  <c r="BI1065" i="1"/>
  <c r="BL1065" i="1"/>
  <c r="BJ1073" i="1"/>
  <c r="BN1073" i="1"/>
  <c r="BK1073" i="1"/>
  <c r="BM1073" i="1"/>
  <c r="BI1073" i="1"/>
  <c r="BL1073" i="1"/>
  <c r="BJ1081" i="1"/>
  <c r="BN1081" i="1"/>
  <c r="BK1081" i="1"/>
  <c r="BO1081" i="1" s="1"/>
  <c r="BM1081" i="1"/>
  <c r="BI1081" i="1"/>
  <c r="BL1081" i="1"/>
  <c r="BJ1089" i="1"/>
  <c r="BN1089" i="1"/>
  <c r="BK1089" i="1"/>
  <c r="BM1089" i="1"/>
  <c r="BI1089" i="1"/>
  <c r="BL1089" i="1"/>
  <c r="BK1097" i="1"/>
  <c r="BM1097" i="1"/>
  <c r="BI1097" i="1"/>
  <c r="BN1097" i="1"/>
  <c r="BJ1097" i="1"/>
  <c r="BL1097" i="1"/>
  <c r="BK1105" i="1"/>
  <c r="BO1105" i="1" s="1"/>
  <c r="BM1105" i="1"/>
  <c r="BI1105" i="1"/>
  <c r="BN1105" i="1"/>
  <c r="BJ1105" i="1"/>
  <c r="BL1105" i="1"/>
  <c r="BK1113" i="1"/>
  <c r="BM1113" i="1"/>
  <c r="BI1113" i="1"/>
  <c r="BN1113" i="1"/>
  <c r="BJ1113" i="1"/>
  <c r="BL1113" i="1"/>
  <c r="BJ1121" i="1"/>
  <c r="BN1121" i="1"/>
  <c r="BK1121" i="1"/>
  <c r="BL1121" i="1"/>
  <c r="BI1121" i="1"/>
  <c r="BM1121" i="1"/>
  <c r="BJ1129" i="1"/>
  <c r="BN1129" i="1"/>
  <c r="BK1129" i="1"/>
  <c r="BO1129" i="1" s="1"/>
  <c r="BL1129" i="1"/>
  <c r="BI1129" i="1"/>
  <c r="BM1129" i="1"/>
  <c r="BJ658" i="1"/>
  <c r="BN658" i="1"/>
  <c r="BK658" i="1"/>
  <c r="BI658" i="1"/>
  <c r="BM658" i="1"/>
  <c r="BL658" i="1"/>
  <c r="BK762" i="1"/>
  <c r="BO762" i="1" s="1"/>
  <c r="BL762" i="1"/>
  <c r="BI762" i="1"/>
  <c r="BM762" i="1"/>
  <c r="BJ762" i="1"/>
  <c r="BN762" i="1"/>
  <c r="BK858" i="1"/>
  <c r="BO858" i="1" s="1"/>
  <c r="BL858" i="1"/>
  <c r="BI858" i="1"/>
  <c r="BM858" i="1"/>
  <c r="BJ858" i="1"/>
  <c r="BN858" i="1"/>
  <c r="BK954" i="1"/>
  <c r="BO954" i="1" s="1"/>
  <c r="BL954" i="1"/>
  <c r="BI954" i="1"/>
  <c r="BM954" i="1"/>
  <c r="BJ954" i="1"/>
  <c r="BN954" i="1"/>
  <c r="BJ1017" i="1"/>
  <c r="BN1017" i="1"/>
  <c r="BK1017" i="1"/>
  <c r="BL1017" i="1"/>
  <c r="BI1017" i="1"/>
  <c r="BM1017" i="1"/>
  <c r="BL1046" i="1"/>
  <c r="BI1046" i="1"/>
  <c r="BM1046" i="1"/>
  <c r="BJ1046" i="1"/>
  <c r="BN1046" i="1"/>
  <c r="BK1046" i="1"/>
  <c r="BL438" i="1"/>
  <c r="BI438" i="1"/>
  <c r="BM438" i="1"/>
  <c r="BJ438" i="1"/>
  <c r="BN438" i="1"/>
  <c r="BK438" i="1"/>
  <c r="BJ566" i="1"/>
  <c r="BN566" i="1"/>
  <c r="BK566" i="1"/>
  <c r="BO566" i="1" s="1"/>
  <c r="BL566" i="1"/>
  <c r="BI566" i="1"/>
  <c r="BM566" i="1"/>
  <c r="BJ638" i="1"/>
  <c r="BN638" i="1"/>
  <c r="BK638" i="1"/>
  <c r="BL638" i="1"/>
  <c r="BI638" i="1"/>
  <c r="BM638" i="1"/>
  <c r="BK670" i="1"/>
  <c r="BO670" i="1" s="1"/>
  <c r="BL670" i="1"/>
  <c r="BI670" i="1"/>
  <c r="BM670" i="1"/>
  <c r="BJ670" i="1"/>
  <c r="BN670" i="1"/>
  <c r="BK702" i="1"/>
  <c r="BO702" i="1" s="1"/>
  <c r="BL702" i="1"/>
  <c r="BI702" i="1"/>
  <c r="BM702" i="1"/>
  <c r="BJ702" i="1"/>
  <c r="BN702" i="1"/>
  <c r="BK734" i="1"/>
  <c r="BO734" i="1" s="1"/>
  <c r="BL734" i="1"/>
  <c r="BI734" i="1"/>
  <c r="BM734" i="1"/>
  <c r="BJ734" i="1"/>
  <c r="BN734" i="1"/>
  <c r="BK766" i="1"/>
  <c r="BO766" i="1" s="1"/>
  <c r="BL766" i="1"/>
  <c r="BI766" i="1"/>
  <c r="BM766" i="1"/>
  <c r="BJ766" i="1"/>
  <c r="BN766" i="1"/>
  <c r="BK798" i="1"/>
  <c r="BL798" i="1"/>
  <c r="BI798" i="1"/>
  <c r="BM798" i="1"/>
  <c r="BJ798" i="1"/>
  <c r="BN798" i="1"/>
  <c r="BK830" i="1"/>
  <c r="BO830" i="1" s="1"/>
  <c r="BL830" i="1"/>
  <c r="BI830" i="1"/>
  <c r="BM830" i="1"/>
  <c r="BJ830" i="1"/>
  <c r="BN830" i="1"/>
  <c r="BK862" i="1"/>
  <c r="BO862" i="1" s="1"/>
  <c r="BL862" i="1"/>
  <c r="BI862" i="1"/>
  <c r="BM862" i="1"/>
  <c r="BJ862" i="1"/>
  <c r="BN862" i="1"/>
  <c r="BK894" i="1"/>
  <c r="BO894" i="1" s="1"/>
  <c r="BL894" i="1"/>
  <c r="BI894" i="1"/>
  <c r="BM894" i="1"/>
  <c r="BJ894" i="1"/>
  <c r="BN894" i="1"/>
  <c r="BK926" i="1"/>
  <c r="BO926" i="1" s="1"/>
  <c r="BL926" i="1"/>
  <c r="BI926" i="1"/>
  <c r="BM926" i="1"/>
  <c r="BJ926" i="1"/>
  <c r="BN926" i="1"/>
  <c r="BK958" i="1"/>
  <c r="BL958" i="1"/>
  <c r="BI958" i="1"/>
  <c r="BM958" i="1"/>
  <c r="BJ958" i="1"/>
  <c r="BN958" i="1"/>
  <c r="BL990" i="1"/>
  <c r="BI990" i="1"/>
  <c r="BM990" i="1"/>
  <c r="BJ990" i="1"/>
  <c r="BN990" i="1"/>
  <c r="BK990" i="1"/>
  <c r="BL1010" i="1"/>
  <c r="BI1010" i="1"/>
  <c r="BM1010" i="1"/>
  <c r="BJ1010" i="1"/>
  <c r="BN1010" i="1"/>
  <c r="BK1010" i="1"/>
  <c r="BL1026" i="1"/>
  <c r="BI1026" i="1"/>
  <c r="BM1026" i="1"/>
  <c r="BJ1026" i="1"/>
  <c r="BN1026" i="1"/>
  <c r="BK1026" i="1"/>
  <c r="BL1042" i="1"/>
  <c r="BI1042" i="1"/>
  <c r="BM1042" i="1"/>
  <c r="BJ1042" i="1"/>
  <c r="BN1042" i="1"/>
  <c r="BK1042" i="1"/>
  <c r="BL1058" i="1"/>
  <c r="BI1058" i="1"/>
  <c r="BM1058" i="1"/>
  <c r="BJ1058" i="1"/>
  <c r="BN1058" i="1"/>
  <c r="BK1058" i="1"/>
  <c r="BJ550" i="1"/>
  <c r="BN550" i="1"/>
  <c r="BK550" i="1"/>
  <c r="BL550" i="1"/>
  <c r="BI550" i="1"/>
  <c r="BM550" i="1"/>
  <c r="BJ666" i="1"/>
  <c r="BK666" i="1"/>
  <c r="BL666" i="1"/>
  <c r="BM666" i="1"/>
  <c r="BI666" i="1"/>
  <c r="BN666" i="1"/>
  <c r="BK754" i="1"/>
  <c r="BO754" i="1" s="1"/>
  <c r="BL754" i="1"/>
  <c r="BI754" i="1"/>
  <c r="BM754" i="1"/>
  <c r="BJ754" i="1"/>
  <c r="BN754" i="1"/>
  <c r="BK850" i="1"/>
  <c r="BO850" i="1" s="1"/>
  <c r="BL850" i="1"/>
  <c r="BI850" i="1"/>
  <c r="BM850" i="1"/>
  <c r="BJ850" i="1"/>
  <c r="BN850" i="1"/>
  <c r="BK946" i="1"/>
  <c r="BO946" i="1" s="1"/>
  <c r="BL946" i="1"/>
  <c r="BI946" i="1"/>
  <c r="BM946" i="1"/>
  <c r="BJ946" i="1"/>
  <c r="BN946" i="1"/>
  <c r="BL1014" i="1"/>
  <c r="BI1014" i="1"/>
  <c r="BM1014" i="1"/>
  <c r="BJ1014" i="1"/>
  <c r="BN1014" i="1"/>
  <c r="BK1014" i="1"/>
  <c r="BJ1049" i="1"/>
  <c r="BN1049" i="1"/>
  <c r="BK1049" i="1"/>
  <c r="BL1049" i="1"/>
  <c r="BI1049" i="1"/>
  <c r="BM1049" i="1"/>
  <c r="BJ446" i="1"/>
  <c r="BN446" i="1"/>
  <c r="BK446" i="1"/>
  <c r="BO446" i="1" s="1"/>
  <c r="BL446" i="1"/>
  <c r="BI446" i="1"/>
  <c r="BM446" i="1"/>
  <c r="BJ574" i="1"/>
  <c r="BN574" i="1"/>
  <c r="BK574" i="1"/>
  <c r="BL574" i="1"/>
  <c r="BI574" i="1"/>
  <c r="BM574" i="1"/>
  <c r="BJ640" i="1"/>
  <c r="BN640" i="1"/>
  <c r="BK640" i="1"/>
  <c r="BO640" i="1" s="1"/>
  <c r="BL640" i="1"/>
  <c r="BI640" i="1"/>
  <c r="BM640" i="1"/>
  <c r="BK672" i="1"/>
  <c r="BL672" i="1"/>
  <c r="BI672" i="1"/>
  <c r="BM672" i="1"/>
  <c r="BJ672" i="1"/>
  <c r="BN672" i="1"/>
  <c r="BK704" i="1"/>
  <c r="BO704" i="1" s="1"/>
  <c r="BL704" i="1"/>
  <c r="BI704" i="1"/>
  <c r="BM704" i="1"/>
  <c r="BJ704" i="1"/>
  <c r="BN704" i="1"/>
  <c r="BK736" i="1"/>
  <c r="BL736" i="1"/>
  <c r="BI736" i="1"/>
  <c r="BM736" i="1"/>
  <c r="BJ736" i="1"/>
  <c r="BN736" i="1"/>
  <c r="BK768" i="1"/>
  <c r="BO768" i="1" s="1"/>
  <c r="BL768" i="1"/>
  <c r="BI768" i="1"/>
  <c r="BM768" i="1"/>
  <c r="BJ768" i="1"/>
  <c r="BN768" i="1"/>
  <c r="BK800" i="1"/>
  <c r="BO800" i="1" s="1"/>
  <c r="BL800" i="1"/>
  <c r="BI800" i="1"/>
  <c r="BM800" i="1"/>
  <c r="BJ800" i="1"/>
  <c r="BN800" i="1"/>
  <c r="BK832" i="1"/>
  <c r="BO832" i="1" s="1"/>
  <c r="BL832" i="1"/>
  <c r="BI832" i="1"/>
  <c r="BM832" i="1"/>
  <c r="BJ832" i="1"/>
  <c r="BN832" i="1"/>
  <c r="BK864" i="1"/>
  <c r="BO864" i="1" s="1"/>
  <c r="BL864" i="1"/>
  <c r="BI864" i="1"/>
  <c r="BM864" i="1"/>
  <c r="BJ864" i="1"/>
  <c r="BN864" i="1"/>
  <c r="BK896" i="1"/>
  <c r="BO896" i="1" s="1"/>
  <c r="BL896" i="1"/>
  <c r="BI896" i="1"/>
  <c r="BM896" i="1"/>
  <c r="BJ896" i="1"/>
  <c r="BN896" i="1"/>
  <c r="BK928" i="1"/>
  <c r="BO928" i="1" s="1"/>
  <c r="BL928" i="1"/>
  <c r="BI928" i="1"/>
  <c r="BM928" i="1"/>
  <c r="BJ928" i="1"/>
  <c r="BN928" i="1"/>
  <c r="BL960" i="1"/>
  <c r="BI960" i="1"/>
  <c r="BM960" i="1"/>
  <c r="BJ960" i="1"/>
  <c r="BN960" i="1"/>
  <c r="BK960" i="1"/>
  <c r="BL992" i="1"/>
  <c r="BI992" i="1"/>
  <c r="BM992" i="1"/>
  <c r="BJ992" i="1"/>
  <c r="BN992" i="1"/>
  <c r="BK992" i="1"/>
  <c r="BJ1011" i="1"/>
  <c r="BN1011" i="1"/>
  <c r="BK1011" i="1"/>
  <c r="BO1011" i="1" s="1"/>
  <c r="BL1011" i="1"/>
  <c r="BM1011" i="1"/>
  <c r="BI1011" i="1"/>
  <c r="BJ1027" i="1"/>
  <c r="BN1027" i="1"/>
  <c r="BK1027" i="1"/>
  <c r="BL1027" i="1"/>
  <c r="BM1027" i="1"/>
  <c r="BI1027" i="1"/>
  <c r="BJ1043" i="1"/>
  <c r="BN1043" i="1"/>
  <c r="BK1043" i="1"/>
  <c r="BO1043" i="1" s="1"/>
  <c r="BL1043" i="1"/>
  <c r="BM1043" i="1"/>
  <c r="BI1043" i="1"/>
  <c r="BJ1059" i="1"/>
  <c r="BN1059" i="1"/>
  <c r="BK1059" i="1"/>
  <c r="BL1059" i="1"/>
  <c r="BM1059" i="1"/>
  <c r="BI1059" i="1"/>
  <c r="BL1070" i="1"/>
  <c r="BI1070" i="1"/>
  <c r="BM1070" i="1"/>
  <c r="BJ1070" i="1"/>
  <c r="BK1070" i="1"/>
  <c r="BO1070" i="1" s="1"/>
  <c r="BN1070" i="1"/>
  <c r="BL1078" i="1"/>
  <c r="BI1078" i="1"/>
  <c r="BM1078" i="1"/>
  <c r="BJ1078" i="1"/>
  <c r="BK1078" i="1"/>
  <c r="BO1078" i="1" s="1"/>
  <c r="BN1078" i="1"/>
  <c r="BL1086" i="1"/>
  <c r="BI1086" i="1"/>
  <c r="BM1086" i="1"/>
  <c r="BJ1086" i="1"/>
  <c r="BK1086" i="1"/>
  <c r="BO1086" i="1" s="1"/>
  <c r="BN1086" i="1"/>
  <c r="BL1094" i="1"/>
  <c r="BI1094" i="1"/>
  <c r="BM1094" i="1"/>
  <c r="BJ1094" i="1"/>
  <c r="BK1094" i="1"/>
  <c r="BO1094" i="1" s="1"/>
  <c r="BN1094" i="1"/>
  <c r="BI1102" i="1"/>
  <c r="BM1102" i="1"/>
  <c r="BJ1102" i="1"/>
  <c r="BK1102" i="1"/>
  <c r="BO1102" i="1" s="1"/>
  <c r="BL1102" i="1"/>
  <c r="BN1102" i="1"/>
  <c r="BI1110" i="1"/>
  <c r="BM1110" i="1"/>
  <c r="BJ1110" i="1"/>
  <c r="BK1110" i="1"/>
  <c r="BL1110" i="1"/>
  <c r="BN1110" i="1"/>
  <c r="BL1118" i="1"/>
  <c r="BI1118" i="1"/>
  <c r="BM1118" i="1"/>
  <c r="BJ1118" i="1"/>
  <c r="BN1118" i="1"/>
  <c r="BK1118" i="1"/>
  <c r="BL1126" i="1"/>
  <c r="BI1126" i="1"/>
  <c r="BM1126" i="1"/>
  <c r="BJ1126" i="1"/>
  <c r="BN1126" i="1"/>
  <c r="BK1126" i="1"/>
  <c r="BL1134" i="1"/>
  <c r="BI1134" i="1"/>
  <c r="BM1134" i="1"/>
  <c r="BJ1134" i="1"/>
  <c r="BN1134" i="1"/>
  <c r="BK1134" i="1"/>
  <c r="BJ634" i="1"/>
  <c r="BN634" i="1"/>
  <c r="BK634" i="1"/>
  <c r="BL634" i="1"/>
  <c r="BI634" i="1"/>
  <c r="BM634" i="1"/>
  <c r="BK722" i="1"/>
  <c r="BO722" i="1" s="1"/>
  <c r="BL722" i="1"/>
  <c r="BI722" i="1"/>
  <c r="BM722" i="1"/>
  <c r="BJ722" i="1"/>
  <c r="BN722" i="1"/>
  <c r="BK818" i="1"/>
  <c r="BO818" i="1" s="1"/>
  <c r="BL818" i="1"/>
  <c r="BI818" i="1"/>
  <c r="BM818" i="1"/>
  <c r="BJ818" i="1"/>
  <c r="BN818" i="1"/>
  <c r="BK914" i="1"/>
  <c r="BO914" i="1" s="1"/>
  <c r="BL914" i="1"/>
  <c r="BI914" i="1"/>
  <c r="BM914" i="1"/>
  <c r="BJ914" i="1"/>
  <c r="BN914" i="1"/>
  <c r="BJ1003" i="1"/>
  <c r="BN1003" i="1"/>
  <c r="BK1003" i="1"/>
  <c r="BL1003" i="1"/>
  <c r="BM1003" i="1"/>
  <c r="BI1003" i="1"/>
  <c r="BI59" i="1"/>
  <c r="BM59" i="1"/>
  <c r="BJ59" i="1"/>
  <c r="BN59" i="1"/>
  <c r="BK59" i="1"/>
  <c r="BL59" i="1"/>
  <c r="BI67" i="1"/>
  <c r="BM67" i="1"/>
  <c r="BJ67" i="1"/>
  <c r="BN67" i="1"/>
  <c r="BK67" i="1"/>
  <c r="BO67" i="1" s="1"/>
  <c r="BL67" i="1"/>
  <c r="BI75" i="1"/>
  <c r="BM75" i="1"/>
  <c r="BK75" i="1"/>
  <c r="BO75" i="1" s="1"/>
  <c r="BJ75" i="1"/>
  <c r="BL75" i="1"/>
  <c r="BN75" i="1"/>
  <c r="BI83" i="1"/>
  <c r="BM83" i="1"/>
  <c r="BK83" i="1"/>
  <c r="BJ83" i="1"/>
  <c r="BL83" i="1"/>
  <c r="BN83" i="1"/>
  <c r="BI91" i="1"/>
  <c r="BM91" i="1"/>
  <c r="BK91" i="1"/>
  <c r="BO91" i="1" s="1"/>
  <c r="BJ91" i="1"/>
  <c r="BL91" i="1"/>
  <c r="BN91" i="1"/>
  <c r="BI99" i="1"/>
  <c r="BM99" i="1"/>
  <c r="BK99" i="1"/>
  <c r="BJ99" i="1"/>
  <c r="BL99" i="1"/>
  <c r="BN99" i="1"/>
  <c r="BI107" i="1"/>
  <c r="BM107" i="1"/>
  <c r="BK107" i="1"/>
  <c r="BO107" i="1" s="1"/>
  <c r="BJ107" i="1"/>
  <c r="BL107" i="1"/>
  <c r="BN107" i="1"/>
  <c r="BI115" i="1"/>
  <c r="BM115" i="1"/>
  <c r="BK115" i="1"/>
  <c r="BJ115" i="1"/>
  <c r="BL115" i="1"/>
  <c r="BN115" i="1"/>
  <c r="BI123" i="1"/>
  <c r="BM123" i="1"/>
  <c r="BK123" i="1"/>
  <c r="BO123" i="1" s="1"/>
  <c r="BJ123" i="1"/>
  <c r="BL123" i="1"/>
  <c r="BN123" i="1"/>
  <c r="BI131" i="1"/>
  <c r="BM131" i="1"/>
  <c r="BJ131" i="1"/>
  <c r="BN131" i="1"/>
  <c r="BK131" i="1"/>
  <c r="BO131" i="1" s="1"/>
  <c r="BL131" i="1"/>
  <c r="BI139" i="1"/>
  <c r="BM139" i="1"/>
  <c r="BJ139" i="1"/>
  <c r="BN139" i="1"/>
  <c r="BK139" i="1"/>
  <c r="BL139" i="1"/>
  <c r="BI147" i="1"/>
  <c r="BM147" i="1"/>
  <c r="BJ147" i="1"/>
  <c r="BN147" i="1"/>
  <c r="BK147" i="1"/>
  <c r="BO147" i="1" s="1"/>
  <c r="BL147" i="1"/>
  <c r="BI155" i="1"/>
  <c r="BM155" i="1"/>
  <c r="BJ155" i="1"/>
  <c r="BN155" i="1"/>
  <c r="BK155" i="1"/>
  <c r="BL155" i="1"/>
  <c r="BI163" i="1"/>
  <c r="BM163" i="1"/>
  <c r="BJ163" i="1"/>
  <c r="BN163" i="1"/>
  <c r="BK163" i="1"/>
  <c r="BO163" i="1" s="1"/>
  <c r="BL163" i="1"/>
  <c r="BI171" i="1"/>
  <c r="BM171" i="1"/>
  <c r="BJ171" i="1"/>
  <c r="BN171" i="1"/>
  <c r="BK171" i="1"/>
  <c r="BL171" i="1"/>
  <c r="BK86" i="1"/>
  <c r="BO86" i="1" s="1"/>
  <c r="BI86" i="1"/>
  <c r="BM86" i="1"/>
  <c r="BN86" i="1"/>
  <c r="BJ86" i="1"/>
  <c r="BL86" i="1"/>
  <c r="BK118" i="1"/>
  <c r="BI118" i="1"/>
  <c r="BM118" i="1"/>
  <c r="BN118" i="1"/>
  <c r="BJ118" i="1"/>
  <c r="BL118" i="1"/>
  <c r="BK134" i="1"/>
  <c r="BO134" i="1" s="1"/>
  <c r="BL134" i="1"/>
  <c r="BI134" i="1"/>
  <c r="BM134" i="1"/>
  <c r="BJ134" i="1"/>
  <c r="BN134" i="1"/>
  <c r="BK150" i="1"/>
  <c r="BO150" i="1" s="1"/>
  <c r="BL150" i="1"/>
  <c r="BI150" i="1"/>
  <c r="BM150" i="1"/>
  <c r="BJ150" i="1"/>
  <c r="BN150" i="1"/>
  <c r="BK166" i="1"/>
  <c r="BO166" i="1" s="1"/>
  <c r="BL166" i="1"/>
  <c r="BI166" i="1"/>
  <c r="BM166" i="1"/>
  <c r="BJ166" i="1"/>
  <c r="BN166" i="1"/>
  <c r="BK74" i="1"/>
  <c r="BI74" i="1"/>
  <c r="BM74" i="1"/>
  <c r="BN74" i="1"/>
  <c r="BJ74" i="1"/>
  <c r="BL74" i="1"/>
  <c r="BK106" i="1"/>
  <c r="BO106" i="1" s="1"/>
  <c r="BI106" i="1"/>
  <c r="BM106" i="1"/>
  <c r="BN106" i="1"/>
  <c r="BJ106" i="1"/>
  <c r="BL106" i="1"/>
  <c r="BK124" i="1"/>
  <c r="BO124" i="1" s="1"/>
  <c r="BI124" i="1"/>
  <c r="BM124" i="1"/>
  <c r="BJ124" i="1"/>
  <c r="BL124" i="1"/>
  <c r="BN124" i="1"/>
  <c r="BK140" i="1"/>
  <c r="BL140" i="1"/>
  <c r="BI140" i="1"/>
  <c r="BM140" i="1"/>
  <c r="BJ140" i="1"/>
  <c r="BN140" i="1"/>
  <c r="BK156" i="1"/>
  <c r="BO156" i="1" s="1"/>
  <c r="BL156" i="1"/>
  <c r="BI156" i="1"/>
  <c r="BM156" i="1"/>
  <c r="BJ156" i="1"/>
  <c r="BN156" i="1"/>
  <c r="BK68" i="1"/>
  <c r="BO68" i="1" s="1"/>
  <c r="BL68" i="1"/>
  <c r="BI68" i="1"/>
  <c r="BM68" i="1"/>
  <c r="BJ68" i="1"/>
  <c r="BN68" i="1"/>
  <c r="BK56" i="1"/>
  <c r="BO56" i="1" s="1"/>
  <c r="BL56" i="1"/>
  <c r="BI56" i="1"/>
  <c r="BM56" i="1"/>
  <c r="BJ56" i="1"/>
  <c r="BN56" i="1"/>
  <c r="BK88" i="1"/>
  <c r="BO88" i="1" s="1"/>
  <c r="BI88" i="1"/>
  <c r="BM88" i="1"/>
  <c r="BJ88" i="1"/>
  <c r="BL88" i="1"/>
  <c r="BN88" i="1"/>
  <c r="BK164" i="1"/>
  <c r="BO164" i="1" s="1"/>
  <c r="BL164" i="1"/>
  <c r="BI164" i="1"/>
  <c r="BM164" i="1"/>
  <c r="BJ164" i="1"/>
  <c r="BN164" i="1"/>
  <c r="BI10" i="1"/>
  <c r="BM10" i="1"/>
  <c r="BJ10" i="1"/>
  <c r="BN10" i="1"/>
  <c r="BL10" i="1"/>
  <c r="BK10" i="1"/>
  <c r="BO10" i="1" s="1"/>
  <c r="BK8" i="1"/>
  <c r="BI8" i="1"/>
  <c r="BM8" i="1"/>
  <c r="BJ8" i="1"/>
  <c r="BN8" i="1"/>
  <c r="BL8" i="1"/>
  <c r="BI7" i="1"/>
  <c r="BM7" i="1"/>
  <c r="BK7" i="1"/>
  <c r="BL7" i="1"/>
  <c r="BJ7" i="1"/>
  <c r="BN7" i="1"/>
  <c r="BI31" i="1"/>
  <c r="BM31" i="1"/>
  <c r="BJ31" i="1"/>
  <c r="BN31" i="1"/>
  <c r="BK31" i="1"/>
  <c r="BL31" i="1"/>
  <c r="BI47" i="1"/>
  <c r="BM47" i="1"/>
  <c r="BJ47" i="1"/>
  <c r="BN47" i="1"/>
  <c r="BK47" i="1"/>
  <c r="BO47" i="1" s="1"/>
  <c r="BL47" i="1"/>
  <c r="BK46" i="1"/>
  <c r="BO46" i="1" s="1"/>
  <c r="BL46" i="1"/>
  <c r="BI46" i="1"/>
  <c r="BM46" i="1"/>
  <c r="BJ46" i="1"/>
  <c r="BN46" i="1"/>
  <c r="BK40" i="1"/>
  <c r="BO40" i="1" s="1"/>
  <c r="BL40" i="1"/>
  <c r="BI40" i="1"/>
  <c r="BM40" i="1"/>
  <c r="BJ40" i="1"/>
  <c r="BN40" i="1"/>
  <c r="BK19" i="1"/>
  <c r="BL19" i="1"/>
  <c r="BN19" i="1"/>
  <c r="BI19" i="1"/>
  <c r="BJ19" i="1"/>
  <c r="BM19" i="1"/>
  <c r="BK27" i="1"/>
  <c r="BL27" i="1"/>
  <c r="BN27" i="1"/>
  <c r="BI27" i="1"/>
  <c r="BJ27" i="1"/>
  <c r="BM27" i="1"/>
  <c r="BI35" i="1"/>
  <c r="BM35" i="1"/>
  <c r="BJ35" i="1"/>
  <c r="BN35" i="1"/>
  <c r="BK35" i="1"/>
  <c r="BL35" i="1"/>
  <c r="BI43" i="1"/>
  <c r="BM43" i="1"/>
  <c r="BJ43" i="1"/>
  <c r="BN43" i="1"/>
  <c r="BK43" i="1"/>
  <c r="BO43" i="1" s="1"/>
  <c r="BL43" i="1"/>
  <c r="BI51" i="1"/>
  <c r="BM51" i="1"/>
  <c r="BJ51" i="1"/>
  <c r="BN51" i="1"/>
  <c r="BK51" i="1"/>
  <c r="BL51" i="1"/>
  <c r="BK30" i="1"/>
  <c r="BO30" i="1" s="1"/>
  <c r="BL30" i="1"/>
  <c r="BI30" i="1"/>
  <c r="BM30" i="1"/>
  <c r="BJ30" i="1"/>
  <c r="BN30" i="1"/>
  <c r="BI26" i="1"/>
  <c r="BM26" i="1"/>
  <c r="BJ26" i="1"/>
  <c r="BN26" i="1"/>
  <c r="BL26" i="1"/>
  <c r="BK26" i="1"/>
  <c r="BI20" i="1"/>
  <c r="BM20" i="1"/>
  <c r="BJ20" i="1"/>
  <c r="BN20" i="1"/>
  <c r="BK20" i="1"/>
  <c r="BO20" i="1" s="1"/>
  <c r="BL20" i="1"/>
  <c r="BI24" i="1"/>
  <c r="BM24" i="1"/>
  <c r="BJ24" i="1"/>
  <c r="BN24" i="1"/>
  <c r="BK24" i="1"/>
  <c r="BL24" i="1"/>
  <c r="BI18" i="1"/>
  <c r="BM18" i="1"/>
  <c r="BJ18" i="1"/>
  <c r="BN18" i="1"/>
  <c r="BL18" i="1"/>
  <c r="BK18" i="1"/>
  <c r="BI175" i="1"/>
  <c r="BM175" i="1"/>
  <c r="BJ175" i="1"/>
  <c r="BN175" i="1"/>
  <c r="BK175" i="1"/>
  <c r="BL175" i="1"/>
  <c r="BI183" i="1"/>
  <c r="BM183" i="1"/>
  <c r="BJ183" i="1"/>
  <c r="BN183" i="1"/>
  <c r="BK183" i="1"/>
  <c r="BO183" i="1" s="1"/>
  <c r="BL183" i="1"/>
  <c r="BI191" i="1"/>
  <c r="BM191" i="1"/>
  <c r="BJ191" i="1"/>
  <c r="BN191" i="1"/>
  <c r="BK191" i="1"/>
  <c r="BL191" i="1"/>
  <c r="BI199" i="1"/>
  <c r="BM199" i="1"/>
  <c r="BJ199" i="1"/>
  <c r="BN199" i="1"/>
  <c r="BK199" i="1"/>
  <c r="BO199" i="1" s="1"/>
  <c r="BL199" i="1"/>
  <c r="BI207" i="1"/>
  <c r="BM207" i="1"/>
  <c r="BJ207" i="1"/>
  <c r="BN207" i="1"/>
  <c r="BK207" i="1"/>
  <c r="BL207" i="1"/>
  <c r="BJ215" i="1"/>
  <c r="BN215" i="1"/>
  <c r="BK215" i="1"/>
  <c r="BL215" i="1"/>
  <c r="BI215" i="1"/>
  <c r="BM215" i="1"/>
  <c r="BJ223" i="1"/>
  <c r="BN223" i="1"/>
  <c r="BK223" i="1"/>
  <c r="BO223" i="1" s="1"/>
  <c r="BL223" i="1"/>
  <c r="BI223" i="1"/>
  <c r="BM223" i="1"/>
  <c r="BJ231" i="1"/>
  <c r="BN231" i="1"/>
  <c r="BK231" i="1"/>
  <c r="BL231" i="1"/>
  <c r="BI231" i="1"/>
  <c r="BM231" i="1"/>
  <c r="BJ239" i="1"/>
  <c r="BN239" i="1"/>
  <c r="BK239" i="1"/>
  <c r="BO239" i="1" s="1"/>
  <c r="BL239" i="1"/>
  <c r="BI239" i="1"/>
  <c r="BM239" i="1"/>
  <c r="BJ247" i="1"/>
  <c r="BN247" i="1"/>
  <c r="BK247" i="1"/>
  <c r="BL247" i="1"/>
  <c r="BI247" i="1"/>
  <c r="BM247" i="1"/>
  <c r="BJ255" i="1"/>
  <c r="BN255" i="1"/>
  <c r="BK255" i="1"/>
  <c r="BO255" i="1" s="1"/>
  <c r="BL255" i="1"/>
  <c r="BI255" i="1"/>
  <c r="BM255" i="1"/>
  <c r="BJ263" i="1"/>
  <c r="BN263" i="1"/>
  <c r="BK263" i="1"/>
  <c r="BL263" i="1"/>
  <c r="BI263" i="1"/>
  <c r="BM263" i="1"/>
  <c r="BJ271" i="1"/>
  <c r="BN271" i="1"/>
  <c r="BK271" i="1"/>
  <c r="BO271" i="1" s="1"/>
  <c r="BL271" i="1"/>
  <c r="BI271" i="1"/>
  <c r="BM271" i="1"/>
  <c r="BJ279" i="1"/>
  <c r="BN279" i="1"/>
  <c r="BK279" i="1"/>
  <c r="BL279" i="1"/>
  <c r="BI279" i="1"/>
  <c r="BM279" i="1"/>
  <c r="BJ287" i="1"/>
  <c r="BN287" i="1"/>
  <c r="BK287" i="1"/>
  <c r="BO287" i="1" s="1"/>
  <c r="BL287" i="1"/>
  <c r="BI287" i="1"/>
  <c r="BM287" i="1"/>
  <c r="BJ295" i="1"/>
  <c r="BN295" i="1"/>
  <c r="BK295" i="1"/>
  <c r="BL295" i="1"/>
  <c r="BI295" i="1"/>
  <c r="BM295" i="1"/>
  <c r="BJ303" i="1"/>
  <c r="BN303" i="1"/>
  <c r="BK303" i="1"/>
  <c r="BO303" i="1" s="1"/>
  <c r="BL303" i="1"/>
  <c r="BI303" i="1"/>
  <c r="BM303" i="1"/>
  <c r="BJ311" i="1"/>
  <c r="BN311" i="1"/>
  <c r="BK311" i="1"/>
  <c r="BL311" i="1"/>
  <c r="BI311" i="1"/>
  <c r="BM311" i="1"/>
  <c r="BJ319" i="1"/>
  <c r="BN319" i="1"/>
  <c r="BK319" i="1"/>
  <c r="BO319" i="1" s="1"/>
  <c r="BL319" i="1"/>
  <c r="BI319" i="1"/>
  <c r="BM319" i="1"/>
  <c r="BJ327" i="1"/>
  <c r="BN327" i="1"/>
  <c r="BK327" i="1"/>
  <c r="BL327" i="1"/>
  <c r="BI327" i="1"/>
  <c r="BM327" i="1"/>
  <c r="BJ335" i="1"/>
  <c r="BN335" i="1"/>
  <c r="BK335" i="1"/>
  <c r="BO335" i="1" s="1"/>
  <c r="BL335" i="1"/>
  <c r="BI335" i="1"/>
  <c r="BM335" i="1"/>
  <c r="BJ343" i="1"/>
  <c r="BN343" i="1"/>
  <c r="BK343" i="1"/>
  <c r="BL343" i="1"/>
  <c r="BI343" i="1"/>
  <c r="BM343" i="1"/>
  <c r="BJ351" i="1"/>
  <c r="BN351" i="1"/>
  <c r="BK351" i="1"/>
  <c r="BO351" i="1" s="1"/>
  <c r="BL351" i="1"/>
  <c r="BI351" i="1"/>
  <c r="BM351" i="1"/>
  <c r="BJ359" i="1"/>
  <c r="BN359" i="1"/>
  <c r="BK359" i="1"/>
  <c r="BL359" i="1"/>
  <c r="BI359" i="1"/>
  <c r="BM359" i="1"/>
  <c r="BJ367" i="1"/>
  <c r="BN367" i="1"/>
  <c r="BK367" i="1"/>
  <c r="BO367" i="1" s="1"/>
  <c r="BL367" i="1"/>
  <c r="BI367" i="1"/>
  <c r="BM367" i="1"/>
  <c r="BJ375" i="1"/>
  <c r="BN375" i="1"/>
  <c r="BK375" i="1"/>
  <c r="BL375" i="1"/>
  <c r="BI375" i="1"/>
  <c r="BM375" i="1"/>
  <c r="BJ383" i="1"/>
  <c r="BN383" i="1"/>
  <c r="BK383" i="1"/>
  <c r="BO383" i="1" s="1"/>
  <c r="BL383" i="1"/>
  <c r="BI383" i="1"/>
  <c r="BM383" i="1"/>
  <c r="BJ391" i="1"/>
  <c r="BN391" i="1"/>
  <c r="BK391" i="1"/>
  <c r="BL391" i="1"/>
  <c r="BI391" i="1"/>
  <c r="BM391" i="1"/>
  <c r="BJ399" i="1"/>
  <c r="BN399" i="1"/>
  <c r="BK399" i="1"/>
  <c r="BO399" i="1" s="1"/>
  <c r="BL399" i="1"/>
  <c r="BI399" i="1"/>
  <c r="BM399" i="1"/>
  <c r="BJ407" i="1"/>
  <c r="BN407" i="1"/>
  <c r="BK407" i="1"/>
  <c r="BL407" i="1"/>
  <c r="BI407" i="1"/>
  <c r="BM407" i="1"/>
  <c r="BK198" i="1"/>
  <c r="BL198" i="1"/>
  <c r="BI198" i="1"/>
  <c r="BM198" i="1"/>
  <c r="BJ198" i="1"/>
  <c r="BN198" i="1"/>
  <c r="BL230" i="1"/>
  <c r="BI230" i="1"/>
  <c r="BM230" i="1"/>
  <c r="BJ230" i="1"/>
  <c r="BN230" i="1"/>
  <c r="BK230" i="1"/>
  <c r="BL262" i="1"/>
  <c r="BI262" i="1"/>
  <c r="BM262" i="1"/>
  <c r="BJ262" i="1"/>
  <c r="BN262" i="1"/>
  <c r="BK262" i="1"/>
  <c r="BL294" i="1"/>
  <c r="BI294" i="1"/>
  <c r="BM294" i="1"/>
  <c r="BJ294" i="1"/>
  <c r="BN294" i="1"/>
  <c r="BK294" i="1"/>
  <c r="BL326" i="1"/>
  <c r="BI326" i="1"/>
  <c r="BM326" i="1"/>
  <c r="BJ326" i="1"/>
  <c r="BN326" i="1"/>
  <c r="BK326" i="1"/>
  <c r="BL358" i="1"/>
  <c r="BI358" i="1"/>
  <c r="BM358" i="1"/>
  <c r="BJ358" i="1"/>
  <c r="BN358" i="1"/>
  <c r="BK358" i="1"/>
  <c r="BL390" i="1"/>
  <c r="BI390" i="1"/>
  <c r="BM390" i="1"/>
  <c r="BJ390" i="1"/>
  <c r="BN390" i="1"/>
  <c r="BK390" i="1"/>
  <c r="BJ415" i="1"/>
  <c r="BN415" i="1"/>
  <c r="BK415" i="1"/>
  <c r="BL415" i="1"/>
  <c r="BI415" i="1"/>
  <c r="BM415" i="1"/>
  <c r="BK184" i="1"/>
  <c r="BL184" i="1"/>
  <c r="BI184" i="1"/>
  <c r="BM184" i="1"/>
  <c r="BJ184" i="1"/>
  <c r="BN184" i="1"/>
  <c r="BL216" i="1"/>
  <c r="BI216" i="1"/>
  <c r="BM216" i="1"/>
  <c r="BJ216" i="1"/>
  <c r="BN216" i="1"/>
  <c r="BK216" i="1"/>
  <c r="BL248" i="1"/>
  <c r="BI248" i="1"/>
  <c r="BM248" i="1"/>
  <c r="BJ248" i="1"/>
  <c r="BN248" i="1"/>
  <c r="BK248" i="1"/>
  <c r="BL280" i="1"/>
  <c r="BI280" i="1"/>
  <c r="BM280" i="1"/>
  <c r="BJ280" i="1"/>
  <c r="BN280" i="1"/>
  <c r="BK280" i="1"/>
  <c r="BL312" i="1"/>
  <c r="BI312" i="1"/>
  <c r="BM312" i="1"/>
  <c r="BJ312" i="1"/>
  <c r="BN312" i="1"/>
  <c r="BK312" i="1"/>
  <c r="BL344" i="1"/>
  <c r="BI344" i="1"/>
  <c r="BM344" i="1"/>
  <c r="BJ344" i="1"/>
  <c r="BN344" i="1"/>
  <c r="BK344" i="1"/>
  <c r="BL376" i="1"/>
  <c r="BI376" i="1"/>
  <c r="BM376" i="1"/>
  <c r="BJ376" i="1"/>
  <c r="BN376" i="1"/>
  <c r="BK376" i="1"/>
  <c r="BL408" i="1"/>
  <c r="BI408" i="1"/>
  <c r="BM408" i="1"/>
  <c r="BJ408" i="1"/>
  <c r="BN408" i="1"/>
  <c r="BK408" i="1"/>
  <c r="BL424" i="1"/>
  <c r="BI424" i="1"/>
  <c r="BM424" i="1"/>
  <c r="BJ424" i="1"/>
  <c r="BN424" i="1"/>
  <c r="BK424" i="1"/>
  <c r="BJ433" i="1"/>
  <c r="BN433" i="1"/>
  <c r="BK433" i="1"/>
  <c r="BL433" i="1"/>
  <c r="BM433" i="1"/>
  <c r="BI433" i="1"/>
  <c r="BL441" i="1"/>
  <c r="BI441" i="1"/>
  <c r="BM441" i="1"/>
  <c r="BJ441" i="1"/>
  <c r="BN441" i="1"/>
  <c r="BK441" i="1"/>
  <c r="BL449" i="1"/>
  <c r="BI449" i="1"/>
  <c r="BM449" i="1"/>
  <c r="BJ449" i="1"/>
  <c r="BN449" i="1"/>
  <c r="BK449" i="1"/>
  <c r="BL457" i="1"/>
  <c r="BI457" i="1"/>
  <c r="BM457" i="1"/>
  <c r="BJ457" i="1"/>
  <c r="BN457" i="1"/>
  <c r="BK457" i="1"/>
  <c r="BL465" i="1"/>
  <c r="BI465" i="1"/>
  <c r="BM465" i="1"/>
  <c r="BJ465" i="1"/>
  <c r="BN465" i="1"/>
  <c r="BK465" i="1"/>
  <c r="BL473" i="1"/>
  <c r="BI473" i="1"/>
  <c r="BM473" i="1"/>
  <c r="BJ473" i="1"/>
  <c r="BN473" i="1"/>
  <c r="BK473" i="1"/>
  <c r="BL481" i="1"/>
  <c r="BI481" i="1"/>
  <c r="BM481" i="1"/>
  <c r="BJ481" i="1"/>
  <c r="BN481" i="1"/>
  <c r="BK481" i="1"/>
  <c r="BL489" i="1"/>
  <c r="BI489" i="1"/>
  <c r="BM489" i="1"/>
  <c r="BJ489" i="1"/>
  <c r="BN489" i="1"/>
  <c r="BK489" i="1"/>
  <c r="BL497" i="1"/>
  <c r="BI497" i="1"/>
  <c r="BM497" i="1"/>
  <c r="BJ497" i="1"/>
  <c r="BN497" i="1"/>
  <c r="BK497" i="1"/>
  <c r="BL505" i="1"/>
  <c r="BI505" i="1"/>
  <c r="BM505" i="1"/>
  <c r="BJ505" i="1"/>
  <c r="BN505" i="1"/>
  <c r="BK505" i="1"/>
  <c r="BL513" i="1"/>
  <c r="BI513" i="1"/>
  <c r="BM513" i="1"/>
  <c r="BJ513" i="1"/>
  <c r="BN513" i="1"/>
  <c r="BK513" i="1"/>
  <c r="BL521" i="1"/>
  <c r="BI521" i="1"/>
  <c r="BM521" i="1"/>
  <c r="BJ521" i="1"/>
  <c r="BN521" i="1"/>
  <c r="BK521" i="1"/>
  <c r="BL529" i="1"/>
  <c r="BI529" i="1"/>
  <c r="BM529" i="1"/>
  <c r="BJ529" i="1"/>
  <c r="BN529" i="1"/>
  <c r="BK529" i="1"/>
  <c r="BL537" i="1"/>
  <c r="BI537" i="1"/>
  <c r="BM537" i="1"/>
  <c r="BJ537" i="1"/>
  <c r="BN537" i="1"/>
  <c r="BK537" i="1"/>
  <c r="BL545" i="1"/>
  <c r="BI545" i="1"/>
  <c r="BM545" i="1"/>
  <c r="BJ545" i="1"/>
  <c r="BN545" i="1"/>
  <c r="BK545" i="1"/>
  <c r="BL553" i="1"/>
  <c r="BI553" i="1"/>
  <c r="BM553" i="1"/>
  <c r="BJ553" i="1"/>
  <c r="BN553" i="1"/>
  <c r="BK553" i="1"/>
  <c r="BL561" i="1"/>
  <c r="BI561" i="1"/>
  <c r="BM561" i="1"/>
  <c r="BJ561" i="1"/>
  <c r="BN561" i="1"/>
  <c r="BK561" i="1"/>
  <c r="BL569" i="1"/>
  <c r="BI569" i="1"/>
  <c r="BM569" i="1"/>
  <c r="BJ569" i="1"/>
  <c r="BN569" i="1"/>
  <c r="BK569" i="1"/>
  <c r="BL577" i="1"/>
  <c r="BI577" i="1"/>
  <c r="BM577" i="1"/>
  <c r="BJ577" i="1"/>
  <c r="BN577" i="1"/>
  <c r="BK577" i="1"/>
  <c r="BL585" i="1"/>
  <c r="BI585" i="1"/>
  <c r="BM585" i="1"/>
  <c r="BJ585" i="1"/>
  <c r="BN585" i="1"/>
  <c r="BK585" i="1"/>
  <c r="BL593" i="1"/>
  <c r="BI593" i="1"/>
  <c r="BM593" i="1"/>
  <c r="BJ593" i="1"/>
  <c r="BN593" i="1"/>
  <c r="BK593" i="1"/>
  <c r="BL601" i="1"/>
  <c r="BI601" i="1"/>
  <c r="BM601" i="1"/>
  <c r="BJ601" i="1"/>
  <c r="BN601" i="1"/>
  <c r="BK601" i="1"/>
  <c r="BL609" i="1"/>
  <c r="BI609" i="1"/>
  <c r="BM609" i="1"/>
  <c r="BJ609" i="1"/>
  <c r="BN609" i="1"/>
  <c r="BK609" i="1"/>
  <c r="BK194" i="1"/>
  <c r="BL194" i="1"/>
  <c r="BI194" i="1"/>
  <c r="BM194" i="1"/>
  <c r="BJ194" i="1"/>
  <c r="BN194" i="1"/>
  <c r="BL226" i="1"/>
  <c r="BI226" i="1"/>
  <c r="BM226" i="1"/>
  <c r="BJ226" i="1"/>
  <c r="BN226" i="1"/>
  <c r="BK226" i="1"/>
  <c r="BL258" i="1"/>
  <c r="BI258" i="1"/>
  <c r="BM258" i="1"/>
  <c r="BJ258" i="1"/>
  <c r="BN258" i="1"/>
  <c r="BK258" i="1"/>
  <c r="BL290" i="1"/>
  <c r="BI290" i="1"/>
  <c r="BM290" i="1"/>
  <c r="BJ290" i="1"/>
  <c r="BN290" i="1"/>
  <c r="BK290" i="1"/>
  <c r="BL322" i="1"/>
  <c r="BI322" i="1"/>
  <c r="BM322" i="1"/>
  <c r="BJ322" i="1"/>
  <c r="BN322" i="1"/>
  <c r="BK322" i="1"/>
  <c r="BL354" i="1"/>
  <c r="BI354" i="1"/>
  <c r="BM354" i="1"/>
  <c r="BJ354" i="1"/>
  <c r="BN354" i="1"/>
  <c r="BK354" i="1"/>
  <c r="BL386" i="1"/>
  <c r="BI386" i="1"/>
  <c r="BM386" i="1"/>
  <c r="BJ386" i="1"/>
  <c r="BN386" i="1"/>
  <c r="BK386" i="1"/>
  <c r="BJ413" i="1"/>
  <c r="BN413" i="1"/>
  <c r="BK413" i="1"/>
  <c r="BL413" i="1"/>
  <c r="BI413" i="1"/>
  <c r="BM413" i="1"/>
  <c r="BK180" i="1"/>
  <c r="BL180" i="1"/>
  <c r="BI180" i="1"/>
  <c r="BM180" i="1"/>
  <c r="BJ180" i="1"/>
  <c r="BN180" i="1"/>
  <c r="BL308" i="1"/>
  <c r="BI308" i="1"/>
  <c r="BM308" i="1"/>
  <c r="BJ308" i="1"/>
  <c r="BN308" i="1"/>
  <c r="BK308" i="1"/>
  <c r="BL422" i="1"/>
  <c r="BI422" i="1"/>
  <c r="BM422" i="1"/>
  <c r="BJ422" i="1"/>
  <c r="BN422" i="1"/>
  <c r="BK422" i="1"/>
  <c r="BJ456" i="1"/>
  <c r="BN456" i="1"/>
  <c r="BK456" i="1"/>
  <c r="BL456" i="1"/>
  <c r="BI456" i="1"/>
  <c r="BM456" i="1"/>
  <c r="BJ488" i="1"/>
  <c r="BN488" i="1"/>
  <c r="BK488" i="1"/>
  <c r="BO488" i="1" s="1"/>
  <c r="BL488" i="1"/>
  <c r="BI488" i="1"/>
  <c r="BM488" i="1"/>
  <c r="BJ520" i="1"/>
  <c r="BN520" i="1"/>
  <c r="BK520" i="1"/>
  <c r="BL520" i="1"/>
  <c r="BI520" i="1"/>
  <c r="BM520" i="1"/>
  <c r="BJ552" i="1"/>
  <c r="BN552" i="1"/>
  <c r="BK552" i="1"/>
  <c r="BO552" i="1" s="1"/>
  <c r="BL552" i="1"/>
  <c r="BI552" i="1"/>
  <c r="BM552" i="1"/>
  <c r="BJ584" i="1"/>
  <c r="BN584" i="1"/>
  <c r="BK584" i="1"/>
  <c r="BL584" i="1"/>
  <c r="BI584" i="1"/>
  <c r="BM584" i="1"/>
  <c r="BJ614" i="1"/>
  <c r="BN614" i="1"/>
  <c r="BK614" i="1"/>
  <c r="BO614" i="1" s="1"/>
  <c r="BL614" i="1"/>
  <c r="BI614" i="1"/>
  <c r="BM614" i="1"/>
  <c r="BL220" i="1"/>
  <c r="BI220" i="1"/>
  <c r="BM220" i="1"/>
  <c r="BJ220" i="1"/>
  <c r="BN220" i="1"/>
  <c r="BK220" i="1"/>
  <c r="BL348" i="1"/>
  <c r="BI348" i="1"/>
  <c r="BM348" i="1"/>
  <c r="BJ348" i="1"/>
  <c r="BN348" i="1"/>
  <c r="BK348" i="1"/>
  <c r="BL434" i="1"/>
  <c r="BI434" i="1"/>
  <c r="BM434" i="1"/>
  <c r="BJ434" i="1"/>
  <c r="BN434" i="1"/>
  <c r="BK434" i="1"/>
  <c r="BJ466" i="1"/>
  <c r="BN466" i="1"/>
  <c r="BK466" i="1"/>
  <c r="BO466" i="1" s="1"/>
  <c r="BL466" i="1"/>
  <c r="BI466" i="1"/>
  <c r="BM466" i="1"/>
  <c r="BJ498" i="1"/>
  <c r="BN498" i="1"/>
  <c r="BK498" i="1"/>
  <c r="BL498" i="1"/>
  <c r="BI498" i="1"/>
  <c r="BM498" i="1"/>
  <c r="BJ530" i="1"/>
  <c r="BN530" i="1"/>
  <c r="BK530" i="1"/>
  <c r="BO530" i="1" s="1"/>
  <c r="BL530" i="1"/>
  <c r="BI530" i="1"/>
  <c r="BM530" i="1"/>
  <c r="BJ562" i="1"/>
  <c r="BN562" i="1"/>
  <c r="BK562" i="1"/>
  <c r="BL562" i="1"/>
  <c r="BI562" i="1"/>
  <c r="BM562" i="1"/>
  <c r="BJ594" i="1"/>
  <c r="BN594" i="1"/>
  <c r="BK594" i="1"/>
  <c r="BO594" i="1" s="1"/>
  <c r="BL594" i="1"/>
  <c r="BI594" i="1"/>
  <c r="BM594" i="1"/>
  <c r="BL619" i="1"/>
  <c r="BI619" i="1"/>
  <c r="BM619" i="1"/>
  <c r="BJ619" i="1"/>
  <c r="BN619" i="1"/>
  <c r="BK619" i="1"/>
  <c r="BL629" i="1"/>
  <c r="BI629" i="1"/>
  <c r="BM629" i="1"/>
  <c r="BJ629" i="1"/>
  <c r="BN629" i="1"/>
  <c r="BK629" i="1"/>
  <c r="BL637" i="1"/>
  <c r="BI637" i="1"/>
  <c r="BM637" i="1"/>
  <c r="BJ637" i="1"/>
  <c r="BN637" i="1"/>
  <c r="BK637" i="1"/>
  <c r="BL645" i="1"/>
  <c r="BI645" i="1"/>
  <c r="BM645" i="1"/>
  <c r="BK645" i="1"/>
  <c r="BJ645" i="1"/>
  <c r="BN645" i="1"/>
  <c r="BL653" i="1"/>
  <c r="BI653" i="1"/>
  <c r="BM653" i="1"/>
  <c r="BK653" i="1"/>
  <c r="BJ653" i="1"/>
  <c r="BN653" i="1"/>
  <c r="BL661" i="1"/>
  <c r="BI661" i="1"/>
  <c r="BM661" i="1"/>
  <c r="BK661" i="1"/>
  <c r="BJ661" i="1"/>
  <c r="BN661" i="1"/>
  <c r="BI669" i="1"/>
  <c r="BM669" i="1"/>
  <c r="BJ669" i="1"/>
  <c r="BN669" i="1"/>
  <c r="BK669" i="1"/>
  <c r="BO669" i="1" s="1"/>
  <c r="BL669" i="1"/>
  <c r="BI677" i="1"/>
  <c r="BM677" i="1"/>
  <c r="BJ677" i="1"/>
  <c r="BN677" i="1"/>
  <c r="BK677" i="1"/>
  <c r="BL677" i="1"/>
  <c r="BI685" i="1"/>
  <c r="BM685" i="1"/>
  <c r="BJ685" i="1"/>
  <c r="BN685" i="1"/>
  <c r="BK685" i="1"/>
  <c r="BO685" i="1" s="1"/>
  <c r="BL685" i="1"/>
  <c r="BI693" i="1"/>
  <c r="BM693" i="1"/>
  <c r="BJ693" i="1"/>
  <c r="BN693" i="1"/>
  <c r="BK693" i="1"/>
  <c r="BL693" i="1"/>
  <c r="BI701" i="1"/>
  <c r="BM701" i="1"/>
  <c r="BJ701" i="1"/>
  <c r="BN701" i="1"/>
  <c r="BK701" i="1"/>
  <c r="BO701" i="1" s="1"/>
  <c r="BL701" i="1"/>
  <c r="BI709" i="1"/>
  <c r="BM709" i="1"/>
  <c r="BJ709" i="1"/>
  <c r="BN709" i="1"/>
  <c r="BK709" i="1"/>
  <c r="BL709" i="1"/>
  <c r="BI717" i="1"/>
  <c r="BM717" i="1"/>
  <c r="BJ717" i="1"/>
  <c r="BN717" i="1"/>
  <c r="BK717" i="1"/>
  <c r="BO717" i="1" s="1"/>
  <c r="BL717" i="1"/>
  <c r="BI725" i="1"/>
  <c r="BM725" i="1"/>
  <c r="BJ725" i="1"/>
  <c r="BN725" i="1"/>
  <c r="BK725" i="1"/>
  <c r="BL725" i="1"/>
  <c r="BI733" i="1"/>
  <c r="BM733" i="1"/>
  <c r="BJ733" i="1"/>
  <c r="BN733" i="1"/>
  <c r="BK733" i="1"/>
  <c r="BO733" i="1" s="1"/>
  <c r="BL733" i="1"/>
  <c r="BI741" i="1"/>
  <c r="BM741" i="1"/>
  <c r="BJ741" i="1"/>
  <c r="BN741" i="1"/>
  <c r="BK741" i="1"/>
  <c r="BL741" i="1"/>
  <c r="BI749" i="1"/>
  <c r="BM749" i="1"/>
  <c r="BJ749" i="1"/>
  <c r="BN749" i="1"/>
  <c r="BK749" i="1"/>
  <c r="BO749" i="1" s="1"/>
  <c r="BL749" i="1"/>
  <c r="BI757" i="1"/>
  <c r="BM757" i="1"/>
  <c r="BJ757" i="1"/>
  <c r="BN757" i="1"/>
  <c r="BK757" i="1"/>
  <c r="BL757" i="1"/>
  <c r="BI765" i="1"/>
  <c r="BM765" i="1"/>
  <c r="BJ765" i="1"/>
  <c r="BN765" i="1"/>
  <c r="BK765" i="1"/>
  <c r="BO765" i="1" s="1"/>
  <c r="BL765" i="1"/>
  <c r="BI773" i="1"/>
  <c r="BM773" i="1"/>
  <c r="BJ773" i="1"/>
  <c r="BN773" i="1"/>
  <c r="BK773" i="1"/>
  <c r="BL773" i="1"/>
  <c r="BI781" i="1"/>
  <c r="BM781" i="1"/>
  <c r="BJ781" i="1"/>
  <c r="BN781" i="1"/>
  <c r="BK781" i="1"/>
  <c r="BO781" i="1" s="1"/>
  <c r="BL781" i="1"/>
  <c r="BI789" i="1"/>
  <c r="BM789" i="1"/>
  <c r="BJ789" i="1"/>
  <c r="BN789" i="1"/>
  <c r="BK789" i="1"/>
  <c r="BL789" i="1"/>
  <c r="BI797" i="1"/>
  <c r="BM797" i="1"/>
  <c r="BJ797" i="1"/>
  <c r="BN797" i="1"/>
  <c r="BK797" i="1"/>
  <c r="BO797" i="1" s="1"/>
  <c r="BL797" i="1"/>
  <c r="BI805" i="1"/>
  <c r="BM805" i="1"/>
  <c r="BJ805" i="1"/>
  <c r="BN805" i="1"/>
  <c r="BK805" i="1"/>
  <c r="BL805" i="1"/>
  <c r="BI813" i="1"/>
  <c r="BM813" i="1"/>
  <c r="BJ813" i="1"/>
  <c r="BN813" i="1"/>
  <c r="BK813" i="1"/>
  <c r="BO813" i="1" s="1"/>
  <c r="BL813" i="1"/>
  <c r="BI821" i="1"/>
  <c r="BM821" i="1"/>
  <c r="BJ821" i="1"/>
  <c r="BN821" i="1"/>
  <c r="BK821" i="1"/>
  <c r="BL821" i="1"/>
  <c r="BI829" i="1"/>
  <c r="BM829" i="1"/>
  <c r="BJ829" i="1"/>
  <c r="BN829" i="1"/>
  <c r="BK829" i="1"/>
  <c r="BO829" i="1" s="1"/>
  <c r="BL829" i="1"/>
  <c r="BI837" i="1"/>
  <c r="BM837" i="1"/>
  <c r="BJ837" i="1"/>
  <c r="BN837" i="1"/>
  <c r="BK837" i="1"/>
  <c r="BL837" i="1"/>
  <c r="BI845" i="1"/>
  <c r="BM845" i="1"/>
  <c r="BJ845" i="1"/>
  <c r="BN845" i="1"/>
  <c r="BK845" i="1"/>
  <c r="BO845" i="1" s="1"/>
  <c r="BL845" i="1"/>
  <c r="BI853" i="1"/>
  <c r="BM853" i="1"/>
  <c r="BJ853" i="1"/>
  <c r="BN853" i="1"/>
  <c r="BK853" i="1"/>
  <c r="BL853" i="1"/>
  <c r="BI861" i="1"/>
  <c r="BM861" i="1"/>
  <c r="BJ861" i="1"/>
  <c r="BN861" i="1"/>
  <c r="BK861" i="1"/>
  <c r="BO861" i="1" s="1"/>
  <c r="BL861" i="1"/>
  <c r="BI869" i="1"/>
  <c r="BM869" i="1"/>
  <c r="BJ869" i="1"/>
  <c r="BN869" i="1"/>
  <c r="BK869" i="1"/>
  <c r="BL869" i="1"/>
  <c r="BI877" i="1"/>
  <c r="BM877" i="1"/>
  <c r="BJ877" i="1"/>
  <c r="BN877" i="1"/>
  <c r="BK877" i="1"/>
  <c r="BO877" i="1" s="1"/>
  <c r="BL877" i="1"/>
  <c r="BI885" i="1"/>
  <c r="BM885" i="1"/>
  <c r="BJ885" i="1"/>
  <c r="BN885" i="1"/>
  <c r="BK885" i="1"/>
  <c r="BL885" i="1"/>
  <c r="BI893" i="1"/>
  <c r="BM893" i="1"/>
  <c r="BJ893" i="1"/>
  <c r="BN893" i="1"/>
  <c r="BK893" i="1"/>
  <c r="BO893" i="1" s="1"/>
  <c r="BL893" i="1"/>
  <c r="BI901" i="1"/>
  <c r="BM901" i="1"/>
  <c r="BJ901" i="1"/>
  <c r="BN901" i="1"/>
  <c r="BK901" i="1"/>
  <c r="BL901" i="1"/>
  <c r="BI909" i="1"/>
  <c r="BM909" i="1"/>
  <c r="BJ909" i="1"/>
  <c r="BN909" i="1"/>
  <c r="BK909" i="1"/>
  <c r="BO909" i="1" s="1"/>
  <c r="BL909" i="1"/>
  <c r="BI917" i="1"/>
  <c r="BM917" i="1"/>
  <c r="BJ917" i="1"/>
  <c r="BN917" i="1"/>
  <c r="BK917" i="1"/>
  <c r="BL917" i="1"/>
  <c r="BI925" i="1"/>
  <c r="BM925" i="1"/>
  <c r="BJ925" i="1"/>
  <c r="BN925" i="1"/>
  <c r="BK925" i="1"/>
  <c r="BO925" i="1" s="1"/>
  <c r="BL925" i="1"/>
  <c r="BI933" i="1"/>
  <c r="BM933" i="1"/>
  <c r="BJ933" i="1"/>
  <c r="BN933" i="1"/>
  <c r="BK933" i="1"/>
  <c r="BL933" i="1"/>
  <c r="BI941" i="1"/>
  <c r="BM941" i="1"/>
  <c r="BJ941" i="1"/>
  <c r="BN941" i="1"/>
  <c r="BK941" i="1"/>
  <c r="BO941" i="1" s="1"/>
  <c r="BL941" i="1"/>
  <c r="BI949" i="1"/>
  <c r="BM949" i="1"/>
  <c r="BJ949" i="1"/>
  <c r="BN949" i="1"/>
  <c r="BK949" i="1"/>
  <c r="BL949" i="1"/>
  <c r="BI957" i="1"/>
  <c r="BM957" i="1"/>
  <c r="BJ957" i="1"/>
  <c r="BN957" i="1"/>
  <c r="BK957" i="1"/>
  <c r="BO957" i="1" s="1"/>
  <c r="BL957" i="1"/>
  <c r="BJ965" i="1"/>
  <c r="BN965" i="1"/>
  <c r="BK965" i="1"/>
  <c r="BO965" i="1" s="1"/>
  <c r="BL965" i="1"/>
  <c r="BI965" i="1"/>
  <c r="BM965" i="1"/>
  <c r="BJ973" i="1"/>
  <c r="BN973" i="1"/>
  <c r="BK973" i="1"/>
  <c r="BL973" i="1"/>
  <c r="BI973" i="1"/>
  <c r="BM973" i="1"/>
  <c r="BJ981" i="1"/>
  <c r="BN981" i="1"/>
  <c r="BK981" i="1"/>
  <c r="BO981" i="1" s="1"/>
  <c r="BL981" i="1"/>
  <c r="BI981" i="1"/>
  <c r="BM981" i="1"/>
  <c r="BJ989" i="1"/>
  <c r="BN989" i="1"/>
  <c r="BK989" i="1"/>
  <c r="BL989" i="1"/>
  <c r="BI989" i="1"/>
  <c r="BM989" i="1"/>
  <c r="BK196" i="1"/>
  <c r="BL196" i="1"/>
  <c r="BI196" i="1"/>
  <c r="BM196" i="1"/>
  <c r="BJ196" i="1"/>
  <c r="BN196" i="1"/>
  <c r="BL324" i="1"/>
  <c r="BI324" i="1"/>
  <c r="BM324" i="1"/>
  <c r="BJ324" i="1"/>
  <c r="BN324" i="1"/>
  <c r="BK324" i="1"/>
  <c r="BL428" i="1"/>
  <c r="BI428" i="1"/>
  <c r="BM428" i="1"/>
  <c r="BJ428" i="1"/>
  <c r="BN428" i="1"/>
  <c r="BK428" i="1"/>
  <c r="BJ460" i="1"/>
  <c r="BN460" i="1"/>
  <c r="BK460" i="1"/>
  <c r="BL460" i="1"/>
  <c r="BI460" i="1"/>
  <c r="BM460" i="1"/>
  <c r="BJ492" i="1"/>
  <c r="BN492" i="1"/>
  <c r="BK492" i="1"/>
  <c r="BO492" i="1" s="1"/>
  <c r="BL492" i="1"/>
  <c r="BI492" i="1"/>
  <c r="BM492" i="1"/>
  <c r="BJ524" i="1"/>
  <c r="BN524" i="1"/>
  <c r="BK524" i="1"/>
  <c r="BL524" i="1"/>
  <c r="BI524" i="1"/>
  <c r="BM524" i="1"/>
  <c r="BJ556" i="1"/>
  <c r="BN556" i="1"/>
  <c r="BK556" i="1"/>
  <c r="BO556" i="1" s="1"/>
  <c r="BL556" i="1"/>
  <c r="BI556" i="1"/>
  <c r="BM556" i="1"/>
  <c r="BJ588" i="1"/>
  <c r="BN588" i="1"/>
  <c r="BK588" i="1"/>
  <c r="BL588" i="1"/>
  <c r="BI588" i="1"/>
  <c r="BM588" i="1"/>
  <c r="BJ616" i="1"/>
  <c r="BN616" i="1"/>
  <c r="BK616" i="1"/>
  <c r="BO616" i="1" s="1"/>
  <c r="BL616" i="1"/>
  <c r="BI616" i="1"/>
  <c r="BM616" i="1"/>
  <c r="BL430" i="1"/>
  <c r="BI430" i="1"/>
  <c r="BM430" i="1"/>
  <c r="BJ430" i="1"/>
  <c r="BN430" i="1"/>
  <c r="BK430" i="1"/>
  <c r="BJ558" i="1"/>
  <c r="BN558" i="1"/>
  <c r="BK558" i="1"/>
  <c r="BO558" i="1" s="1"/>
  <c r="BL558" i="1"/>
  <c r="BI558" i="1"/>
  <c r="BM558" i="1"/>
  <c r="BJ636" i="1"/>
  <c r="BN636" i="1"/>
  <c r="BK636" i="1"/>
  <c r="BL636" i="1"/>
  <c r="BI636" i="1"/>
  <c r="BM636" i="1"/>
  <c r="BK668" i="1"/>
  <c r="BL668" i="1"/>
  <c r="BI668" i="1"/>
  <c r="BM668" i="1"/>
  <c r="BJ668" i="1"/>
  <c r="BN668" i="1"/>
  <c r="BK700" i="1"/>
  <c r="BL700" i="1"/>
  <c r="BI700" i="1"/>
  <c r="BM700" i="1"/>
  <c r="BJ700" i="1"/>
  <c r="BN700" i="1"/>
  <c r="BK732" i="1"/>
  <c r="BL732" i="1"/>
  <c r="BI732" i="1"/>
  <c r="BM732" i="1"/>
  <c r="BJ732" i="1"/>
  <c r="BN732" i="1"/>
  <c r="BK764" i="1"/>
  <c r="BO764" i="1" s="1"/>
  <c r="BL764" i="1"/>
  <c r="BI764" i="1"/>
  <c r="BM764" i="1"/>
  <c r="BJ764" i="1"/>
  <c r="BN764" i="1"/>
  <c r="BK796" i="1"/>
  <c r="BL796" i="1"/>
  <c r="BI796" i="1"/>
  <c r="BM796" i="1"/>
  <c r="BJ796" i="1"/>
  <c r="BN796" i="1"/>
  <c r="BK828" i="1"/>
  <c r="BO828" i="1" s="1"/>
  <c r="BL828" i="1"/>
  <c r="BI828" i="1"/>
  <c r="BM828" i="1"/>
  <c r="BJ828" i="1"/>
  <c r="BN828" i="1"/>
  <c r="BK860" i="1"/>
  <c r="BL860" i="1"/>
  <c r="BI860" i="1"/>
  <c r="BM860" i="1"/>
  <c r="BJ860" i="1"/>
  <c r="BN860" i="1"/>
  <c r="BK892" i="1"/>
  <c r="BO892" i="1" s="1"/>
  <c r="BL892" i="1"/>
  <c r="BI892" i="1"/>
  <c r="BM892" i="1"/>
  <c r="BJ892" i="1"/>
  <c r="BN892" i="1"/>
  <c r="BK924" i="1"/>
  <c r="BL924" i="1"/>
  <c r="BI924" i="1"/>
  <c r="BM924" i="1"/>
  <c r="BJ924" i="1"/>
  <c r="BN924" i="1"/>
  <c r="BK956" i="1"/>
  <c r="BO956" i="1" s="1"/>
  <c r="BL956" i="1"/>
  <c r="BI956" i="1"/>
  <c r="BM956" i="1"/>
  <c r="BJ956" i="1"/>
  <c r="BN956" i="1"/>
  <c r="BL988" i="1"/>
  <c r="BI988" i="1"/>
  <c r="BM988" i="1"/>
  <c r="BJ988" i="1"/>
  <c r="BN988" i="1"/>
  <c r="BK988" i="1"/>
  <c r="BJ1007" i="1"/>
  <c r="BN1007" i="1"/>
  <c r="BK1007" i="1"/>
  <c r="BL1007" i="1"/>
  <c r="BI1007" i="1"/>
  <c r="BM1007" i="1"/>
  <c r="BJ1023" i="1"/>
  <c r="BN1023" i="1"/>
  <c r="BK1023" i="1"/>
  <c r="BO1023" i="1" s="1"/>
  <c r="BL1023" i="1"/>
  <c r="BI1023" i="1"/>
  <c r="BM1023" i="1"/>
  <c r="BJ1039" i="1"/>
  <c r="BN1039" i="1"/>
  <c r="BK1039" i="1"/>
  <c r="BL1039" i="1"/>
  <c r="BI1039" i="1"/>
  <c r="BM1039" i="1"/>
  <c r="BJ1055" i="1"/>
  <c r="BN1055" i="1"/>
  <c r="BK1055" i="1"/>
  <c r="BO1055" i="1" s="1"/>
  <c r="BL1055" i="1"/>
  <c r="BI1055" i="1"/>
  <c r="BM1055" i="1"/>
  <c r="BJ1067" i="1"/>
  <c r="BN1067" i="1"/>
  <c r="BK1067" i="1"/>
  <c r="BI1067" i="1"/>
  <c r="BL1067" i="1"/>
  <c r="BM1067" i="1"/>
  <c r="BJ1075" i="1"/>
  <c r="BN1075" i="1"/>
  <c r="BK1075" i="1"/>
  <c r="BO1075" i="1" s="1"/>
  <c r="BI1075" i="1"/>
  <c r="BL1075" i="1"/>
  <c r="BM1075" i="1"/>
  <c r="BJ1083" i="1"/>
  <c r="BN1083" i="1"/>
  <c r="BK1083" i="1"/>
  <c r="BI1083" i="1"/>
  <c r="BL1083" i="1"/>
  <c r="BM1083" i="1"/>
  <c r="BJ1091" i="1"/>
  <c r="BN1091" i="1"/>
  <c r="BK1091" i="1"/>
  <c r="BO1091" i="1" s="1"/>
  <c r="BI1091" i="1"/>
  <c r="BL1091" i="1"/>
  <c r="BM1091" i="1"/>
  <c r="BK1099" i="1"/>
  <c r="BL1099" i="1"/>
  <c r="BM1099" i="1"/>
  <c r="BI1099" i="1"/>
  <c r="BN1099" i="1"/>
  <c r="BJ1099" i="1"/>
  <c r="BK1107" i="1"/>
  <c r="BL1107" i="1"/>
  <c r="BM1107" i="1"/>
  <c r="BI1107" i="1"/>
  <c r="BN1107" i="1"/>
  <c r="BJ1107" i="1"/>
  <c r="BJ1115" i="1"/>
  <c r="BN1115" i="1"/>
  <c r="BK1115" i="1"/>
  <c r="BL1115" i="1"/>
  <c r="BI1115" i="1"/>
  <c r="BM1115" i="1"/>
  <c r="BJ1123" i="1"/>
  <c r="BN1123" i="1"/>
  <c r="BK1123" i="1"/>
  <c r="BO1123" i="1" s="1"/>
  <c r="BL1123" i="1"/>
  <c r="BI1123" i="1"/>
  <c r="BM1123" i="1"/>
  <c r="BJ1131" i="1"/>
  <c r="BN1131" i="1"/>
  <c r="BK1131" i="1"/>
  <c r="BL1131" i="1"/>
  <c r="BI1131" i="1"/>
  <c r="BM1131" i="1"/>
  <c r="BK690" i="1"/>
  <c r="BL690" i="1"/>
  <c r="BI690" i="1"/>
  <c r="BM690" i="1"/>
  <c r="BJ690" i="1"/>
  <c r="BN690" i="1"/>
  <c r="BK786" i="1"/>
  <c r="BO786" i="1" s="1"/>
  <c r="BL786" i="1"/>
  <c r="BI786" i="1"/>
  <c r="BM786" i="1"/>
  <c r="BJ786" i="1"/>
  <c r="BN786" i="1"/>
  <c r="BK882" i="1"/>
  <c r="BL882" i="1"/>
  <c r="BI882" i="1"/>
  <c r="BM882" i="1"/>
  <c r="BJ882" i="1"/>
  <c r="BN882" i="1"/>
  <c r="BL978" i="1"/>
  <c r="BI978" i="1"/>
  <c r="BM978" i="1"/>
  <c r="BJ978" i="1"/>
  <c r="BN978" i="1"/>
  <c r="BK978" i="1"/>
  <c r="BJ1025" i="1"/>
  <c r="BN1025" i="1"/>
  <c r="BK1025" i="1"/>
  <c r="BO1025" i="1" s="1"/>
  <c r="BL1025" i="1"/>
  <c r="BI1025" i="1"/>
  <c r="BM1025" i="1"/>
  <c r="BL1054" i="1"/>
  <c r="BI1054" i="1"/>
  <c r="BM1054" i="1"/>
  <c r="BJ1054" i="1"/>
  <c r="BN1054" i="1"/>
  <c r="BK1054" i="1"/>
  <c r="BJ470" i="1"/>
  <c r="BN470" i="1"/>
  <c r="BK470" i="1"/>
  <c r="BO470" i="1" s="1"/>
  <c r="BL470" i="1"/>
  <c r="BI470" i="1"/>
  <c r="BM470" i="1"/>
  <c r="BJ598" i="1"/>
  <c r="BN598" i="1"/>
  <c r="BK598" i="1"/>
  <c r="BL598" i="1"/>
  <c r="BI598" i="1"/>
  <c r="BM598" i="1"/>
  <c r="BJ646" i="1"/>
  <c r="BN646" i="1"/>
  <c r="BK646" i="1"/>
  <c r="BO646" i="1" s="1"/>
  <c r="BI646" i="1"/>
  <c r="BM646" i="1"/>
  <c r="BL646" i="1"/>
  <c r="BK678" i="1"/>
  <c r="BO678" i="1" s="1"/>
  <c r="BL678" i="1"/>
  <c r="BI678" i="1"/>
  <c r="BM678" i="1"/>
  <c r="BJ678" i="1"/>
  <c r="BN678" i="1"/>
  <c r="BK710" i="1"/>
  <c r="BL710" i="1"/>
  <c r="BI710" i="1"/>
  <c r="BM710" i="1"/>
  <c r="BJ710" i="1"/>
  <c r="BN710" i="1"/>
  <c r="BK742" i="1"/>
  <c r="BO742" i="1" s="1"/>
  <c r="BL742" i="1"/>
  <c r="BI742" i="1"/>
  <c r="BM742" i="1"/>
  <c r="BJ742" i="1"/>
  <c r="BN742" i="1"/>
  <c r="BK774" i="1"/>
  <c r="BL774" i="1"/>
  <c r="BI774" i="1"/>
  <c r="BM774" i="1"/>
  <c r="BJ774" i="1"/>
  <c r="BN774" i="1"/>
  <c r="BK806" i="1"/>
  <c r="BO806" i="1" s="1"/>
  <c r="BL806" i="1"/>
  <c r="BI806" i="1"/>
  <c r="BM806" i="1"/>
  <c r="BJ806" i="1"/>
  <c r="BN806" i="1"/>
  <c r="BK838" i="1"/>
  <c r="BL838" i="1"/>
  <c r="BI838" i="1"/>
  <c r="BM838" i="1"/>
  <c r="BJ838" i="1"/>
  <c r="BN838" i="1"/>
  <c r="BK870" i="1"/>
  <c r="BO870" i="1" s="1"/>
  <c r="BL870" i="1"/>
  <c r="BI870" i="1"/>
  <c r="BM870" i="1"/>
  <c r="BJ870" i="1"/>
  <c r="BN870" i="1"/>
  <c r="BK902" i="1"/>
  <c r="BL902" i="1"/>
  <c r="BI902" i="1"/>
  <c r="BM902" i="1"/>
  <c r="BJ902" i="1"/>
  <c r="BN902" i="1"/>
  <c r="BK934" i="1"/>
  <c r="BO934" i="1" s="1"/>
  <c r="BL934" i="1"/>
  <c r="BI934" i="1"/>
  <c r="BM934" i="1"/>
  <c r="BJ934" i="1"/>
  <c r="BN934" i="1"/>
  <c r="BL966" i="1"/>
  <c r="BI966" i="1"/>
  <c r="BM966" i="1"/>
  <c r="BJ966" i="1"/>
  <c r="BN966" i="1"/>
  <c r="BK966" i="1"/>
  <c r="BJ997" i="1"/>
  <c r="BN997" i="1"/>
  <c r="BK997" i="1"/>
  <c r="BL997" i="1"/>
  <c r="BI997" i="1"/>
  <c r="BM997" i="1"/>
  <c r="BJ1013" i="1"/>
  <c r="BN1013" i="1"/>
  <c r="BK1013" i="1"/>
  <c r="BO1013" i="1" s="1"/>
  <c r="BL1013" i="1"/>
  <c r="BI1013" i="1"/>
  <c r="BM1013" i="1"/>
  <c r="BJ1029" i="1"/>
  <c r="BN1029" i="1"/>
  <c r="BK1029" i="1"/>
  <c r="BL1029" i="1"/>
  <c r="BI1029" i="1"/>
  <c r="BM1029" i="1"/>
  <c r="BJ1045" i="1"/>
  <c r="BN1045" i="1"/>
  <c r="BK1045" i="1"/>
  <c r="BO1045" i="1" s="1"/>
  <c r="BL1045" i="1"/>
  <c r="BI1045" i="1"/>
  <c r="BM1045" i="1"/>
  <c r="BJ1061" i="1"/>
  <c r="BN1061" i="1"/>
  <c r="BK1061" i="1"/>
  <c r="BM1061" i="1"/>
  <c r="BI1061" i="1"/>
  <c r="BL1061" i="1"/>
  <c r="BJ582" i="1"/>
  <c r="BN582" i="1"/>
  <c r="BK582" i="1"/>
  <c r="BO582" i="1" s="1"/>
  <c r="BL582" i="1"/>
  <c r="BI582" i="1"/>
  <c r="BM582" i="1"/>
  <c r="BK682" i="1"/>
  <c r="BO682" i="1" s="1"/>
  <c r="BL682" i="1"/>
  <c r="BI682" i="1"/>
  <c r="BM682" i="1"/>
  <c r="BJ682" i="1"/>
  <c r="BN682" i="1"/>
  <c r="BK778" i="1"/>
  <c r="BL778" i="1"/>
  <c r="BI778" i="1"/>
  <c r="BM778" i="1"/>
  <c r="BJ778" i="1"/>
  <c r="BN778" i="1"/>
  <c r="BK874" i="1"/>
  <c r="BO874" i="1" s="1"/>
  <c r="BL874" i="1"/>
  <c r="BI874" i="1"/>
  <c r="BM874" i="1"/>
  <c r="BJ874" i="1"/>
  <c r="BN874" i="1"/>
  <c r="BL962" i="1"/>
  <c r="BI962" i="1"/>
  <c r="BM962" i="1"/>
  <c r="BJ962" i="1"/>
  <c r="BN962" i="1"/>
  <c r="BK962" i="1"/>
  <c r="BL1022" i="1"/>
  <c r="BI1022" i="1"/>
  <c r="BM1022" i="1"/>
  <c r="BJ1022" i="1"/>
  <c r="BN1022" i="1"/>
  <c r="BK1022" i="1"/>
  <c r="BJ1057" i="1"/>
  <c r="BN1057" i="1"/>
  <c r="BK1057" i="1"/>
  <c r="BO1057" i="1" s="1"/>
  <c r="BL1057" i="1"/>
  <c r="BI1057" i="1"/>
  <c r="BM1057" i="1"/>
  <c r="BJ478" i="1"/>
  <c r="BN478" i="1"/>
  <c r="BK478" i="1"/>
  <c r="BL478" i="1"/>
  <c r="BI478" i="1"/>
  <c r="BM478" i="1"/>
  <c r="BJ606" i="1"/>
  <c r="BN606" i="1"/>
  <c r="BK606" i="1"/>
  <c r="BO606" i="1" s="1"/>
  <c r="BL606" i="1"/>
  <c r="BI606" i="1"/>
  <c r="BM606" i="1"/>
  <c r="BJ648" i="1"/>
  <c r="BN648" i="1"/>
  <c r="BK648" i="1"/>
  <c r="BI648" i="1"/>
  <c r="BM648" i="1"/>
  <c r="BL648" i="1"/>
  <c r="BK680" i="1"/>
  <c r="BL680" i="1"/>
  <c r="BI680" i="1"/>
  <c r="BM680" i="1"/>
  <c r="BJ680" i="1"/>
  <c r="BN680" i="1"/>
  <c r="BK712" i="1"/>
  <c r="BO712" i="1" s="1"/>
  <c r="BL712" i="1"/>
  <c r="BI712" i="1"/>
  <c r="BM712" i="1"/>
  <c r="BJ712" i="1"/>
  <c r="BN712" i="1"/>
  <c r="BK744" i="1"/>
  <c r="BL744" i="1"/>
  <c r="BI744" i="1"/>
  <c r="BM744" i="1"/>
  <c r="BJ744" i="1"/>
  <c r="BN744" i="1"/>
  <c r="BK776" i="1"/>
  <c r="BO776" i="1" s="1"/>
  <c r="BL776" i="1"/>
  <c r="BI776" i="1"/>
  <c r="BM776" i="1"/>
  <c r="BJ776" i="1"/>
  <c r="BN776" i="1"/>
  <c r="BK808" i="1"/>
  <c r="BL808" i="1"/>
  <c r="BI808" i="1"/>
  <c r="BM808" i="1"/>
  <c r="BJ808" i="1"/>
  <c r="BN808" i="1"/>
  <c r="BK840" i="1"/>
  <c r="BO840" i="1" s="1"/>
  <c r="BL840" i="1"/>
  <c r="BI840" i="1"/>
  <c r="BM840" i="1"/>
  <c r="BJ840" i="1"/>
  <c r="BN840" i="1"/>
  <c r="BK872" i="1"/>
  <c r="BL872" i="1"/>
  <c r="BI872" i="1"/>
  <c r="BM872" i="1"/>
  <c r="BJ872" i="1"/>
  <c r="BN872" i="1"/>
  <c r="BK904" i="1"/>
  <c r="BO904" i="1" s="1"/>
  <c r="BL904" i="1"/>
  <c r="BI904" i="1"/>
  <c r="BM904" i="1"/>
  <c r="BJ904" i="1"/>
  <c r="BN904" i="1"/>
  <c r="BK936" i="1"/>
  <c r="BL936" i="1"/>
  <c r="BI936" i="1"/>
  <c r="BM936" i="1"/>
  <c r="BJ936" i="1"/>
  <c r="BN936" i="1"/>
  <c r="BL968" i="1"/>
  <c r="BI968" i="1"/>
  <c r="BM968" i="1"/>
  <c r="BJ968" i="1"/>
  <c r="BN968" i="1"/>
  <c r="BK968" i="1"/>
  <c r="BL998" i="1"/>
  <c r="BI998" i="1"/>
  <c r="BM998" i="1"/>
  <c r="BJ998" i="1"/>
  <c r="BN998" i="1"/>
  <c r="BK998" i="1"/>
  <c r="BL1016" i="1"/>
  <c r="BI1016" i="1"/>
  <c r="BM1016" i="1"/>
  <c r="BJ1016" i="1"/>
  <c r="BN1016" i="1"/>
  <c r="BK1016" i="1"/>
  <c r="BL1032" i="1"/>
  <c r="BI1032" i="1"/>
  <c r="BM1032" i="1"/>
  <c r="BJ1032" i="1"/>
  <c r="BN1032" i="1"/>
  <c r="BK1032" i="1"/>
  <c r="BL1048" i="1"/>
  <c r="BI1048" i="1"/>
  <c r="BM1048" i="1"/>
  <c r="BJ1048" i="1"/>
  <c r="BN1048" i="1"/>
  <c r="BK1048" i="1"/>
  <c r="BL1064" i="1"/>
  <c r="BI1064" i="1"/>
  <c r="BM1064" i="1"/>
  <c r="BK1064" i="1"/>
  <c r="BN1064" i="1"/>
  <c r="BJ1064" i="1"/>
  <c r="BL1072" i="1"/>
  <c r="BI1072" i="1"/>
  <c r="BM1072" i="1"/>
  <c r="BK1072" i="1"/>
  <c r="BN1072" i="1"/>
  <c r="BJ1072" i="1"/>
  <c r="BL1080" i="1"/>
  <c r="BI1080" i="1"/>
  <c r="BM1080" i="1"/>
  <c r="BK1080" i="1"/>
  <c r="BN1080" i="1"/>
  <c r="BJ1080" i="1"/>
  <c r="BL1088" i="1"/>
  <c r="BI1088" i="1"/>
  <c r="BM1088" i="1"/>
  <c r="BK1088" i="1"/>
  <c r="BN1088" i="1"/>
  <c r="BJ1088" i="1"/>
  <c r="BI1096" i="1"/>
  <c r="BM1096" i="1"/>
  <c r="BN1096" i="1"/>
  <c r="BJ1096" i="1"/>
  <c r="BK1096" i="1"/>
  <c r="BL1096" i="1"/>
  <c r="BI1104" i="1"/>
  <c r="BM1104" i="1"/>
  <c r="BN1104" i="1"/>
  <c r="BJ1104" i="1"/>
  <c r="BK1104" i="1"/>
  <c r="BO1104" i="1" s="1"/>
  <c r="BL1104" i="1"/>
  <c r="BI1112" i="1"/>
  <c r="BM1112" i="1"/>
  <c r="BN1112" i="1"/>
  <c r="BJ1112" i="1"/>
  <c r="BK1112" i="1"/>
  <c r="BL1112" i="1"/>
  <c r="BL1120" i="1"/>
  <c r="BI1120" i="1"/>
  <c r="BM1120" i="1"/>
  <c r="BJ1120" i="1"/>
  <c r="BN1120" i="1"/>
  <c r="BK1120" i="1"/>
  <c r="BL1128" i="1"/>
  <c r="BI1128" i="1"/>
  <c r="BM1128" i="1"/>
  <c r="BJ1128" i="1"/>
  <c r="BN1128" i="1"/>
  <c r="BK1128" i="1"/>
  <c r="BL300" i="1"/>
  <c r="BI300" i="1"/>
  <c r="BM300" i="1"/>
  <c r="BJ300" i="1"/>
  <c r="BN300" i="1"/>
  <c r="BK300" i="1"/>
  <c r="BJ650" i="1"/>
  <c r="BN650" i="1"/>
  <c r="BK650" i="1"/>
  <c r="BO650" i="1" s="1"/>
  <c r="BI650" i="1"/>
  <c r="BM650" i="1"/>
  <c r="BL650" i="1"/>
  <c r="BK746" i="1"/>
  <c r="BO746" i="1" s="1"/>
  <c r="BL746" i="1"/>
  <c r="BI746" i="1"/>
  <c r="BM746" i="1"/>
  <c r="BJ746" i="1"/>
  <c r="BN746" i="1"/>
  <c r="BK842" i="1"/>
  <c r="BL842" i="1"/>
  <c r="BI842" i="1"/>
  <c r="BM842" i="1"/>
  <c r="BJ842" i="1"/>
  <c r="BN842" i="1"/>
  <c r="BK938" i="1"/>
  <c r="BO938" i="1" s="1"/>
  <c r="BL938" i="1"/>
  <c r="BI938" i="1"/>
  <c r="BM938" i="1"/>
  <c r="BJ938" i="1"/>
  <c r="BN938" i="1"/>
  <c r="BL1062" i="1"/>
  <c r="BI1062" i="1"/>
  <c r="BM1062" i="1"/>
  <c r="BJ1062" i="1"/>
  <c r="BK1062" i="1"/>
  <c r="BN1062" i="1"/>
  <c r="BI61" i="1"/>
  <c r="BM61" i="1"/>
  <c r="BJ61" i="1"/>
  <c r="BN61" i="1"/>
  <c r="BK61" i="1"/>
  <c r="BO61" i="1" s="1"/>
  <c r="BL61" i="1"/>
  <c r="BI69" i="1"/>
  <c r="BM69" i="1"/>
  <c r="BJ69" i="1"/>
  <c r="BN69" i="1"/>
  <c r="BK69" i="1"/>
  <c r="BL69" i="1"/>
  <c r="BI77" i="1"/>
  <c r="BM77" i="1"/>
  <c r="BK77" i="1"/>
  <c r="BL77" i="1"/>
  <c r="BN77" i="1"/>
  <c r="BJ77" i="1"/>
  <c r="BI85" i="1"/>
  <c r="BM85" i="1"/>
  <c r="BK85" i="1"/>
  <c r="BO85" i="1" s="1"/>
  <c r="BL85" i="1"/>
  <c r="BN85" i="1"/>
  <c r="BJ85" i="1"/>
  <c r="BI93" i="1"/>
  <c r="BM93" i="1"/>
  <c r="BK93" i="1"/>
  <c r="BL93" i="1"/>
  <c r="BN93" i="1"/>
  <c r="BJ93" i="1"/>
  <c r="BI101" i="1"/>
  <c r="BM101" i="1"/>
  <c r="BK101" i="1"/>
  <c r="BO101" i="1" s="1"/>
  <c r="BL101" i="1"/>
  <c r="BN101" i="1"/>
  <c r="BJ101" i="1"/>
  <c r="BI109" i="1"/>
  <c r="BM109" i="1"/>
  <c r="BK109" i="1"/>
  <c r="BL109" i="1"/>
  <c r="BN109" i="1"/>
  <c r="BJ109" i="1"/>
  <c r="BI117" i="1"/>
  <c r="BM117" i="1"/>
  <c r="BK117" i="1"/>
  <c r="BO117" i="1" s="1"/>
  <c r="BL117" i="1"/>
  <c r="BN117" i="1"/>
  <c r="BJ117" i="1"/>
  <c r="BI125" i="1"/>
  <c r="BM125" i="1"/>
  <c r="BK125" i="1"/>
  <c r="BL125" i="1"/>
  <c r="BN125" i="1"/>
  <c r="BJ125" i="1"/>
  <c r="BI133" i="1"/>
  <c r="BM133" i="1"/>
  <c r="BJ133" i="1"/>
  <c r="BN133" i="1"/>
  <c r="BK133" i="1"/>
  <c r="BL133" i="1"/>
  <c r="BI141" i="1"/>
  <c r="BM141" i="1"/>
  <c r="BJ141" i="1"/>
  <c r="BN141" i="1"/>
  <c r="BK141" i="1"/>
  <c r="BO141" i="1" s="1"/>
  <c r="BL141" i="1"/>
  <c r="BI149" i="1"/>
  <c r="BM149" i="1"/>
  <c r="BJ149" i="1"/>
  <c r="BN149" i="1"/>
  <c r="BK149" i="1"/>
  <c r="BL149" i="1"/>
  <c r="BI157" i="1"/>
  <c r="BM157" i="1"/>
  <c r="BJ157" i="1"/>
  <c r="BN157" i="1"/>
  <c r="BK157" i="1"/>
  <c r="BO157" i="1" s="1"/>
  <c r="BL157" i="1"/>
  <c r="BI165" i="1"/>
  <c r="BM165" i="1"/>
  <c r="BJ165" i="1"/>
  <c r="BN165" i="1"/>
  <c r="BK165" i="1"/>
  <c r="BL165" i="1"/>
  <c r="BK62" i="1"/>
  <c r="BO62" i="1" s="1"/>
  <c r="BL62" i="1"/>
  <c r="BI62" i="1"/>
  <c r="BM62" i="1"/>
  <c r="BJ62" i="1"/>
  <c r="BN62" i="1"/>
  <c r="BK94" i="1"/>
  <c r="BI94" i="1"/>
  <c r="BM94" i="1"/>
  <c r="BN94" i="1"/>
  <c r="BJ94" i="1"/>
  <c r="BL94" i="1"/>
  <c r="BK122" i="1"/>
  <c r="BO122" i="1" s="1"/>
  <c r="BI122" i="1"/>
  <c r="BM122" i="1"/>
  <c r="BN122" i="1"/>
  <c r="BJ122" i="1"/>
  <c r="BL122" i="1"/>
  <c r="BK138" i="1"/>
  <c r="BL138" i="1"/>
  <c r="BI138" i="1"/>
  <c r="BM138" i="1"/>
  <c r="BJ138" i="1"/>
  <c r="BN138" i="1"/>
  <c r="BK154" i="1"/>
  <c r="BO154" i="1" s="1"/>
  <c r="BL154" i="1"/>
  <c r="BI154" i="1"/>
  <c r="BM154" i="1"/>
  <c r="BJ154" i="1"/>
  <c r="BN154" i="1"/>
  <c r="BK170" i="1"/>
  <c r="BL170" i="1"/>
  <c r="BI170" i="1"/>
  <c r="BM170" i="1"/>
  <c r="BJ170" i="1"/>
  <c r="BN170" i="1"/>
  <c r="BK82" i="1"/>
  <c r="BO82" i="1" s="1"/>
  <c r="BI82" i="1"/>
  <c r="BM82" i="1"/>
  <c r="BN82" i="1"/>
  <c r="BJ82" i="1"/>
  <c r="BL82" i="1"/>
  <c r="BK112" i="1"/>
  <c r="BI112" i="1"/>
  <c r="BM112" i="1"/>
  <c r="BJ112" i="1"/>
  <c r="BL112" i="1"/>
  <c r="BN112" i="1"/>
  <c r="BK128" i="1"/>
  <c r="BO128" i="1" s="1"/>
  <c r="BL128" i="1"/>
  <c r="BI128" i="1"/>
  <c r="BM128" i="1"/>
  <c r="BJ128" i="1"/>
  <c r="BN128" i="1"/>
  <c r="BK144" i="1"/>
  <c r="BL144" i="1"/>
  <c r="BI144" i="1"/>
  <c r="BM144" i="1"/>
  <c r="BJ144" i="1"/>
  <c r="BN144" i="1"/>
  <c r="BK160" i="1"/>
  <c r="BO160" i="1" s="1"/>
  <c r="BL160" i="1"/>
  <c r="BI160" i="1"/>
  <c r="BM160" i="1"/>
  <c r="BJ160" i="1"/>
  <c r="BN160" i="1"/>
  <c r="BK76" i="1"/>
  <c r="BI76" i="1"/>
  <c r="BM76" i="1"/>
  <c r="BJ76" i="1"/>
  <c r="BL76" i="1"/>
  <c r="BN76" i="1"/>
  <c r="BK64" i="1"/>
  <c r="BO64" i="1" s="1"/>
  <c r="BL64" i="1"/>
  <c r="BI64" i="1"/>
  <c r="BM64" i="1"/>
  <c r="BJ64" i="1"/>
  <c r="BN64" i="1"/>
  <c r="BK96" i="1"/>
  <c r="BI96" i="1"/>
  <c r="BM96" i="1"/>
  <c r="BJ96" i="1"/>
  <c r="BL96" i="1"/>
  <c r="BN96" i="1"/>
  <c r="BK60" i="1"/>
  <c r="BO60" i="1" s="1"/>
  <c r="BL60" i="1"/>
  <c r="BI60" i="1"/>
  <c r="BM60" i="1"/>
  <c r="BJ60" i="1"/>
  <c r="BN60" i="1"/>
  <c r="BK11" i="1"/>
  <c r="BL11" i="1"/>
  <c r="BN11" i="1"/>
  <c r="BI11" i="1"/>
  <c r="BJ11" i="1"/>
  <c r="BM11" i="1"/>
  <c r="BI5" i="1"/>
  <c r="BM5" i="1"/>
  <c r="BK5" i="1"/>
  <c r="BL5" i="1"/>
  <c r="BN5" i="1"/>
  <c r="BJ5" i="1"/>
  <c r="BK15" i="1"/>
  <c r="BL15" i="1"/>
  <c r="BN15" i="1"/>
  <c r="BI15" i="1"/>
  <c r="BJ15" i="1"/>
  <c r="BM15" i="1"/>
  <c r="BI14" i="1"/>
  <c r="BM14" i="1"/>
  <c r="BJ14" i="1"/>
  <c r="BN14" i="1"/>
  <c r="BL14" i="1"/>
  <c r="BK14" i="1"/>
  <c r="BK52" i="1"/>
  <c r="BL52" i="1"/>
  <c r="BI52" i="1"/>
  <c r="BM52" i="1"/>
  <c r="BJ52" i="1"/>
  <c r="BN52" i="1"/>
  <c r="BK13" i="1"/>
  <c r="BL13" i="1"/>
  <c r="BJ13" i="1"/>
  <c r="BM13" i="1"/>
  <c r="BN13" i="1"/>
  <c r="BI13" i="1"/>
  <c r="BK21" i="1"/>
  <c r="BL21" i="1"/>
  <c r="BJ21" i="1"/>
  <c r="BM21" i="1"/>
  <c r="BN21" i="1"/>
  <c r="BI21" i="1"/>
  <c r="BI29" i="1"/>
  <c r="BM29" i="1"/>
  <c r="BJ29" i="1"/>
  <c r="BN29" i="1"/>
  <c r="BK29" i="1"/>
  <c r="BO29" i="1" s="1"/>
  <c r="BL29" i="1"/>
  <c r="BI37" i="1"/>
  <c r="BM37" i="1"/>
  <c r="BJ37" i="1"/>
  <c r="BN37" i="1"/>
  <c r="BK37" i="1"/>
  <c r="BL37" i="1"/>
  <c r="BI45" i="1"/>
  <c r="BM45" i="1"/>
  <c r="BJ45" i="1"/>
  <c r="BN45" i="1"/>
  <c r="BK45" i="1"/>
  <c r="BO45" i="1" s="1"/>
  <c r="BL45" i="1"/>
  <c r="BI53" i="1"/>
  <c r="BM53" i="1"/>
  <c r="BJ53" i="1"/>
  <c r="BN53" i="1"/>
  <c r="BK53" i="1"/>
  <c r="BL53" i="1"/>
  <c r="BK38" i="1"/>
  <c r="BO38" i="1" s="1"/>
  <c r="BL38" i="1"/>
  <c r="BI38" i="1"/>
  <c r="BM38" i="1"/>
  <c r="BJ38" i="1"/>
  <c r="BN38" i="1"/>
  <c r="BK34" i="1"/>
  <c r="BL34" i="1"/>
  <c r="BI34" i="1"/>
  <c r="BM34" i="1"/>
  <c r="BJ34" i="1"/>
  <c r="BN34" i="1"/>
  <c r="BK36" i="1"/>
  <c r="BO36" i="1" s="1"/>
  <c r="BL36" i="1"/>
  <c r="BI36" i="1"/>
  <c r="BM36" i="1"/>
  <c r="BJ36" i="1"/>
  <c r="BN36" i="1"/>
  <c r="BK32" i="1"/>
  <c r="BL32" i="1"/>
  <c r="BI32" i="1"/>
  <c r="BM32" i="1"/>
  <c r="BJ32" i="1"/>
  <c r="BN32" i="1"/>
  <c r="BI28" i="1"/>
  <c r="BJ28" i="1"/>
  <c r="BN28" i="1"/>
  <c r="BK28" i="1"/>
  <c r="BL28" i="1"/>
  <c r="BM28" i="1"/>
  <c r="BI177" i="1"/>
  <c r="BM177" i="1"/>
  <c r="BJ177" i="1"/>
  <c r="BN177" i="1"/>
  <c r="BK177" i="1"/>
  <c r="BL177" i="1"/>
  <c r="BI185" i="1"/>
  <c r="BM185" i="1"/>
  <c r="BJ185" i="1"/>
  <c r="BN185" i="1"/>
  <c r="BK185" i="1"/>
  <c r="BO185" i="1" s="1"/>
  <c r="BL185" i="1"/>
  <c r="BI193" i="1"/>
  <c r="BM193" i="1"/>
  <c r="BJ193" i="1"/>
  <c r="BN193" i="1"/>
  <c r="BK193" i="1"/>
  <c r="BL193" i="1"/>
  <c r="BI201" i="1"/>
  <c r="BM201" i="1"/>
  <c r="BJ201" i="1"/>
  <c r="BN201" i="1"/>
  <c r="BK201" i="1"/>
  <c r="BO201" i="1" s="1"/>
  <c r="BL201" i="1"/>
  <c r="BI209" i="1"/>
  <c r="BM209" i="1"/>
  <c r="BJ209" i="1"/>
  <c r="BN209" i="1"/>
  <c r="BK209" i="1"/>
  <c r="BL209" i="1"/>
  <c r="BJ217" i="1"/>
  <c r="BN217" i="1"/>
  <c r="BK217" i="1"/>
  <c r="BL217" i="1"/>
  <c r="BI217" i="1"/>
  <c r="BM217" i="1"/>
  <c r="BJ225" i="1"/>
  <c r="BN225" i="1"/>
  <c r="BK225" i="1"/>
  <c r="BO225" i="1" s="1"/>
  <c r="BL225" i="1"/>
  <c r="BI225" i="1"/>
  <c r="BM225" i="1"/>
  <c r="BJ233" i="1"/>
  <c r="BN233" i="1"/>
  <c r="BK233" i="1"/>
  <c r="BL233" i="1"/>
  <c r="BI233" i="1"/>
  <c r="BM233" i="1"/>
  <c r="BJ241" i="1"/>
  <c r="BN241" i="1"/>
  <c r="BK241" i="1"/>
  <c r="BO241" i="1" s="1"/>
  <c r="BL241" i="1"/>
  <c r="BI241" i="1"/>
  <c r="BM241" i="1"/>
  <c r="BJ249" i="1"/>
  <c r="BN249" i="1"/>
  <c r="BK249" i="1"/>
  <c r="BL249" i="1"/>
  <c r="BI249" i="1"/>
  <c r="BM249" i="1"/>
  <c r="BJ257" i="1"/>
  <c r="BN257" i="1"/>
  <c r="BK257" i="1"/>
  <c r="BO257" i="1" s="1"/>
  <c r="BL257" i="1"/>
  <c r="BI257" i="1"/>
  <c r="BM257" i="1"/>
  <c r="BJ265" i="1"/>
  <c r="BN265" i="1"/>
  <c r="BK265" i="1"/>
  <c r="BL265" i="1"/>
  <c r="BI265" i="1"/>
  <c r="BM265" i="1"/>
  <c r="BJ273" i="1"/>
  <c r="BN273" i="1"/>
  <c r="BK273" i="1"/>
  <c r="BO273" i="1" s="1"/>
  <c r="BL273" i="1"/>
  <c r="BI273" i="1"/>
  <c r="BM273" i="1"/>
  <c r="BJ281" i="1"/>
  <c r="BN281" i="1"/>
  <c r="BK281" i="1"/>
  <c r="BL281" i="1"/>
  <c r="BI281" i="1"/>
  <c r="BM281" i="1"/>
  <c r="BJ289" i="1"/>
  <c r="BN289" i="1"/>
  <c r="BK289" i="1"/>
  <c r="BO289" i="1" s="1"/>
  <c r="BL289" i="1"/>
  <c r="BI289" i="1"/>
  <c r="BM289" i="1"/>
  <c r="BJ297" i="1"/>
  <c r="BN297" i="1"/>
  <c r="BK297" i="1"/>
  <c r="BL297" i="1"/>
  <c r="BI297" i="1"/>
  <c r="BM297" i="1"/>
  <c r="BJ305" i="1"/>
  <c r="BN305" i="1"/>
  <c r="BK305" i="1"/>
  <c r="BO305" i="1" s="1"/>
  <c r="BL305" i="1"/>
  <c r="BI305" i="1"/>
  <c r="BM305" i="1"/>
  <c r="BJ313" i="1"/>
  <c r="BN313" i="1"/>
  <c r="BK313" i="1"/>
  <c r="BL313" i="1"/>
  <c r="BI313" i="1"/>
  <c r="BM313" i="1"/>
  <c r="BJ321" i="1"/>
  <c r="BN321" i="1"/>
  <c r="BK321" i="1"/>
  <c r="BO321" i="1" s="1"/>
  <c r="BL321" i="1"/>
  <c r="BI321" i="1"/>
  <c r="BM321" i="1"/>
  <c r="BJ329" i="1"/>
  <c r="BN329" i="1"/>
  <c r="BK329" i="1"/>
  <c r="BL329" i="1"/>
  <c r="BI329" i="1"/>
  <c r="BM329" i="1"/>
  <c r="BJ337" i="1"/>
  <c r="BN337" i="1"/>
  <c r="BK337" i="1"/>
  <c r="BO337" i="1" s="1"/>
  <c r="BL337" i="1"/>
  <c r="BI337" i="1"/>
  <c r="BM337" i="1"/>
  <c r="BJ345" i="1"/>
  <c r="BN345" i="1"/>
  <c r="BK345" i="1"/>
  <c r="BL345" i="1"/>
  <c r="BI345" i="1"/>
  <c r="BM345" i="1"/>
  <c r="BJ353" i="1"/>
  <c r="BN353" i="1"/>
  <c r="BK353" i="1"/>
  <c r="BO353" i="1" s="1"/>
  <c r="BL353" i="1"/>
  <c r="BI353" i="1"/>
  <c r="BM353" i="1"/>
  <c r="BJ361" i="1"/>
  <c r="BN361" i="1"/>
  <c r="BK361" i="1"/>
  <c r="BL361" i="1"/>
  <c r="BI361" i="1"/>
  <c r="BM361" i="1"/>
  <c r="BJ369" i="1"/>
  <c r="BN369" i="1"/>
  <c r="BK369" i="1"/>
  <c r="BO369" i="1" s="1"/>
  <c r="BL369" i="1"/>
  <c r="BI369" i="1"/>
  <c r="BM369" i="1"/>
  <c r="BJ377" i="1"/>
  <c r="BN377" i="1"/>
  <c r="BK377" i="1"/>
  <c r="BL377" i="1"/>
  <c r="BI377" i="1"/>
  <c r="BM377" i="1"/>
  <c r="BJ385" i="1"/>
  <c r="BN385" i="1"/>
  <c r="BK385" i="1"/>
  <c r="BO385" i="1" s="1"/>
  <c r="BL385" i="1"/>
  <c r="BI385" i="1"/>
  <c r="BM385" i="1"/>
  <c r="BJ393" i="1"/>
  <c r="BN393" i="1"/>
  <c r="BK393" i="1"/>
  <c r="BL393" i="1"/>
  <c r="BI393" i="1"/>
  <c r="BM393" i="1"/>
  <c r="BJ401" i="1"/>
  <c r="BN401" i="1"/>
  <c r="BK401" i="1"/>
  <c r="BO401" i="1" s="1"/>
  <c r="BL401" i="1"/>
  <c r="BI401" i="1"/>
  <c r="BM401" i="1"/>
  <c r="BK174" i="1"/>
  <c r="BO174" i="1" s="1"/>
  <c r="BL174" i="1"/>
  <c r="BI174" i="1"/>
  <c r="BM174" i="1"/>
  <c r="BJ174" i="1"/>
  <c r="BN174" i="1"/>
  <c r="BK206" i="1"/>
  <c r="BL206" i="1"/>
  <c r="BI206" i="1"/>
  <c r="BM206" i="1"/>
  <c r="BJ206" i="1"/>
  <c r="BN206" i="1"/>
  <c r="BL238" i="1"/>
  <c r="BI238" i="1"/>
  <c r="BM238" i="1"/>
  <c r="BJ238" i="1"/>
  <c r="BN238" i="1"/>
  <c r="BK238" i="1"/>
  <c r="BL270" i="1"/>
  <c r="BI270" i="1"/>
  <c r="BM270" i="1"/>
  <c r="BJ270" i="1"/>
  <c r="BN270" i="1"/>
  <c r="BK270" i="1"/>
  <c r="BL302" i="1"/>
  <c r="BI302" i="1"/>
  <c r="BM302" i="1"/>
  <c r="BJ302" i="1"/>
  <c r="BN302" i="1"/>
  <c r="BK302" i="1"/>
  <c r="BL334" i="1"/>
  <c r="BI334" i="1"/>
  <c r="BM334" i="1"/>
  <c r="BJ334" i="1"/>
  <c r="BN334" i="1"/>
  <c r="BK334" i="1"/>
  <c r="BL366" i="1"/>
  <c r="BI366" i="1"/>
  <c r="BM366" i="1"/>
  <c r="BJ366" i="1"/>
  <c r="BN366" i="1"/>
  <c r="BK366" i="1"/>
  <c r="BL398" i="1"/>
  <c r="BI398" i="1"/>
  <c r="BM398" i="1"/>
  <c r="BJ398" i="1"/>
  <c r="BN398" i="1"/>
  <c r="BK398" i="1"/>
  <c r="BJ419" i="1"/>
  <c r="BN419" i="1"/>
  <c r="BK419" i="1"/>
  <c r="BL419" i="1"/>
  <c r="BI419" i="1"/>
  <c r="BM419" i="1"/>
  <c r="BK192" i="1"/>
  <c r="BL192" i="1"/>
  <c r="BI192" i="1"/>
  <c r="BM192" i="1"/>
  <c r="BJ192" i="1"/>
  <c r="BN192" i="1"/>
  <c r="BL224" i="1"/>
  <c r="BI224" i="1"/>
  <c r="BM224" i="1"/>
  <c r="BJ224" i="1"/>
  <c r="BN224" i="1"/>
  <c r="BK224" i="1"/>
  <c r="BL256" i="1"/>
  <c r="BI256" i="1"/>
  <c r="BM256" i="1"/>
  <c r="BJ256" i="1"/>
  <c r="BN256" i="1"/>
  <c r="BK256" i="1"/>
  <c r="BL288" i="1"/>
  <c r="BI288" i="1"/>
  <c r="BM288" i="1"/>
  <c r="BJ288" i="1"/>
  <c r="BN288" i="1"/>
  <c r="BK288" i="1"/>
  <c r="BL320" i="1"/>
  <c r="BI320" i="1"/>
  <c r="BM320" i="1"/>
  <c r="BJ320" i="1"/>
  <c r="BN320" i="1"/>
  <c r="BK320" i="1"/>
  <c r="BL352" i="1"/>
  <c r="BI352" i="1"/>
  <c r="BM352" i="1"/>
  <c r="BJ352" i="1"/>
  <c r="BN352" i="1"/>
  <c r="BK352" i="1"/>
  <c r="BL384" i="1"/>
  <c r="BI384" i="1"/>
  <c r="BM384" i="1"/>
  <c r="BJ384" i="1"/>
  <c r="BN384" i="1"/>
  <c r="BK384" i="1"/>
  <c r="BL412" i="1"/>
  <c r="BI412" i="1"/>
  <c r="BM412" i="1"/>
  <c r="BJ412" i="1"/>
  <c r="BN412" i="1"/>
  <c r="BK412" i="1"/>
  <c r="BJ427" i="1"/>
  <c r="BN427" i="1"/>
  <c r="BK427" i="1"/>
  <c r="BO427" i="1" s="1"/>
  <c r="BL427" i="1"/>
  <c r="BI427" i="1"/>
  <c r="BM427" i="1"/>
  <c r="BJ435" i="1"/>
  <c r="BN435" i="1"/>
  <c r="BK435" i="1"/>
  <c r="BL435" i="1"/>
  <c r="BI435" i="1"/>
  <c r="BM435" i="1"/>
  <c r="BL443" i="1"/>
  <c r="BI443" i="1"/>
  <c r="BM443" i="1"/>
  <c r="BJ443" i="1"/>
  <c r="BN443" i="1"/>
  <c r="BK443" i="1"/>
  <c r="BL451" i="1"/>
  <c r="BI451" i="1"/>
  <c r="BM451" i="1"/>
  <c r="BJ451" i="1"/>
  <c r="BN451" i="1"/>
  <c r="BK451" i="1"/>
  <c r="BL459" i="1"/>
  <c r="BI459" i="1"/>
  <c r="BM459" i="1"/>
  <c r="BJ459" i="1"/>
  <c r="BN459" i="1"/>
  <c r="BK459" i="1"/>
  <c r="BL467" i="1"/>
  <c r="BI467" i="1"/>
  <c r="BM467" i="1"/>
  <c r="BJ467" i="1"/>
  <c r="BN467" i="1"/>
  <c r="BK467" i="1"/>
  <c r="BL475" i="1"/>
  <c r="BI475" i="1"/>
  <c r="BM475" i="1"/>
  <c r="BJ475" i="1"/>
  <c r="BN475" i="1"/>
  <c r="BK475" i="1"/>
  <c r="BL483" i="1"/>
  <c r="BI483" i="1"/>
  <c r="BM483" i="1"/>
  <c r="BJ483" i="1"/>
  <c r="BN483" i="1"/>
  <c r="BK483" i="1"/>
  <c r="BL491" i="1"/>
  <c r="BI491" i="1"/>
  <c r="BM491" i="1"/>
  <c r="BJ491" i="1"/>
  <c r="BN491" i="1"/>
  <c r="BK491" i="1"/>
  <c r="BL499" i="1"/>
  <c r="BI499" i="1"/>
  <c r="BM499" i="1"/>
  <c r="BJ499" i="1"/>
  <c r="BN499" i="1"/>
  <c r="BK499" i="1"/>
  <c r="BL507" i="1"/>
  <c r="BI507" i="1"/>
  <c r="BM507" i="1"/>
  <c r="BJ507" i="1"/>
  <c r="BN507" i="1"/>
  <c r="BK507" i="1"/>
  <c r="BL515" i="1"/>
  <c r="BI515" i="1"/>
  <c r="BM515" i="1"/>
  <c r="BJ515" i="1"/>
  <c r="BN515" i="1"/>
  <c r="BK515" i="1"/>
  <c r="BL523" i="1"/>
  <c r="BI523" i="1"/>
  <c r="BM523" i="1"/>
  <c r="BJ523" i="1"/>
  <c r="BN523" i="1"/>
  <c r="BK523" i="1"/>
  <c r="BL531" i="1"/>
  <c r="BI531" i="1"/>
  <c r="BM531" i="1"/>
  <c r="BJ531" i="1"/>
  <c r="BN531" i="1"/>
  <c r="BK531" i="1"/>
  <c r="BL539" i="1"/>
  <c r="BI539" i="1"/>
  <c r="BM539" i="1"/>
  <c r="BJ539" i="1"/>
  <c r="BN539" i="1"/>
  <c r="BK539" i="1"/>
  <c r="BL547" i="1"/>
  <c r="BI547" i="1"/>
  <c r="BM547" i="1"/>
  <c r="BJ547" i="1"/>
  <c r="BN547" i="1"/>
  <c r="BK547" i="1"/>
  <c r="BL555" i="1"/>
  <c r="BI555" i="1"/>
  <c r="BM555" i="1"/>
  <c r="BJ555" i="1"/>
  <c r="BN555" i="1"/>
  <c r="BK555" i="1"/>
  <c r="BL563" i="1"/>
  <c r="BI563" i="1"/>
  <c r="BM563" i="1"/>
  <c r="BJ563" i="1"/>
  <c r="BN563" i="1"/>
  <c r="BK563" i="1"/>
  <c r="BL571" i="1"/>
  <c r="BI571" i="1"/>
  <c r="BM571" i="1"/>
  <c r="BJ571" i="1"/>
  <c r="BN571" i="1"/>
  <c r="BK571" i="1"/>
  <c r="BL579" i="1"/>
  <c r="BI579" i="1"/>
  <c r="BM579" i="1"/>
  <c r="BJ579" i="1"/>
  <c r="BN579" i="1"/>
  <c r="BK579" i="1"/>
  <c r="BL587" i="1"/>
  <c r="BI587" i="1"/>
  <c r="BM587" i="1"/>
  <c r="BJ587" i="1"/>
  <c r="BN587" i="1"/>
  <c r="BK587" i="1"/>
  <c r="BL595" i="1"/>
  <c r="BI595" i="1"/>
  <c r="BM595" i="1"/>
  <c r="BJ595" i="1"/>
  <c r="BN595" i="1"/>
  <c r="BK595" i="1"/>
  <c r="BL603" i="1"/>
  <c r="BI603" i="1"/>
  <c r="BM603" i="1"/>
  <c r="BJ603" i="1"/>
  <c r="BN603" i="1"/>
  <c r="BK603" i="1"/>
  <c r="BL611" i="1"/>
  <c r="BI611" i="1"/>
  <c r="BM611" i="1"/>
  <c r="BJ611" i="1"/>
  <c r="BN611" i="1"/>
  <c r="BK611" i="1"/>
  <c r="BK202" i="1"/>
  <c r="BL202" i="1"/>
  <c r="BI202" i="1"/>
  <c r="BM202" i="1"/>
  <c r="BJ202" i="1"/>
  <c r="BN202" i="1"/>
  <c r="BL234" i="1"/>
  <c r="BI234" i="1"/>
  <c r="BM234" i="1"/>
  <c r="BJ234" i="1"/>
  <c r="BN234" i="1"/>
  <c r="BK234" i="1"/>
  <c r="BL266" i="1"/>
  <c r="BI266" i="1"/>
  <c r="BM266" i="1"/>
  <c r="BJ266" i="1"/>
  <c r="BN266" i="1"/>
  <c r="BK266" i="1"/>
  <c r="BL298" i="1"/>
  <c r="BI298" i="1"/>
  <c r="BM298" i="1"/>
  <c r="BJ298" i="1"/>
  <c r="BN298" i="1"/>
  <c r="BK298" i="1"/>
  <c r="BL330" i="1"/>
  <c r="BI330" i="1"/>
  <c r="BM330" i="1"/>
  <c r="BJ330" i="1"/>
  <c r="BN330" i="1"/>
  <c r="BK330" i="1"/>
  <c r="BL362" i="1"/>
  <c r="BI362" i="1"/>
  <c r="BM362" i="1"/>
  <c r="BJ362" i="1"/>
  <c r="BN362" i="1"/>
  <c r="BK362" i="1"/>
  <c r="BL394" i="1"/>
  <c r="BI394" i="1"/>
  <c r="BM394" i="1"/>
  <c r="BJ394" i="1"/>
  <c r="BN394" i="1"/>
  <c r="BK394" i="1"/>
  <c r="BJ417" i="1"/>
  <c r="BN417" i="1"/>
  <c r="BK417" i="1"/>
  <c r="BL417" i="1"/>
  <c r="BI417" i="1"/>
  <c r="BM417" i="1"/>
  <c r="BL212" i="1"/>
  <c r="BI212" i="1"/>
  <c r="BM212" i="1"/>
  <c r="BJ212" i="1"/>
  <c r="BN212" i="1"/>
  <c r="BK212" i="1"/>
  <c r="BL340" i="1"/>
  <c r="BI340" i="1"/>
  <c r="BM340" i="1"/>
  <c r="BJ340" i="1"/>
  <c r="BN340" i="1"/>
  <c r="BK340" i="1"/>
  <c r="BL432" i="1"/>
  <c r="BI432" i="1"/>
  <c r="BM432" i="1"/>
  <c r="BJ432" i="1"/>
  <c r="BN432" i="1"/>
  <c r="BK432" i="1"/>
  <c r="BJ464" i="1"/>
  <c r="BN464" i="1"/>
  <c r="BK464" i="1"/>
  <c r="BL464" i="1"/>
  <c r="BI464" i="1"/>
  <c r="BM464" i="1"/>
  <c r="BJ496" i="1"/>
  <c r="BN496" i="1"/>
  <c r="BK496" i="1"/>
  <c r="BO496" i="1" s="1"/>
  <c r="BL496" i="1"/>
  <c r="BI496" i="1"/>
  <c r="BM496" i="1"/>
  <c r="BJ528" i="1"/>
  <c r="BN528" i="1"/>
  <c r="BK528" i="1"/>
  <c r="BL528" i="1"/>
  <c r="BI528" i="1"/>
  <c r="BM528" i="1"/>
  <c r="BJ560" i="1"/>
  <c r="BN560" i="1"/>
  <c r="BK560" i="1"/>
  <c r="BO560" i="1" s="1"/>
  <c r="BL560" i="1"/>
  <c r="BI560" i="1"/>
  <c r="BM560" i="1"/>
  <c r="BJ592" i="1"/>
  <c r="BN592" i="1"/>
  <c r="BK592" i="1"/>
  <c r="BL592" i="1"/>
  <c r="BI592" i="1"/>
  <c r="BM592" i="1"/>
  <c r="BJ618" i="1"/>
  <c r="BN618" i="1"/>
  <c r="BK618" i="1"/>
  <c r="BO618" i="1" s="1"/>
  <c r="BL618" i="1"/>
  <c r="BI618" i="1"/>
  <c r="BM618" i="1"/>
  <c r="BL252" i="1"/>
  <c r="BI252" i="1"/>
  <c r="BM252" i="1"/>
  <c r="BJ252" i="1"/>
  <c r="BN252" i="1"/>
  <c r="BK252" i="1"/>
  <c r="BL380" i="1"/>
  <c r="BI380" i="1"/>
  <c r="BM380" i="1"/>
  <c r="BJ380" i="1"/>
  <c r="BN380" i="1"/>
  <c r="BK380" i="1"/>
  <c r="BJ442" i="1"/>
  <c r="BN442" i="1"/>
  <c r="BK442" i="1"/>
  <c r="BL442" i="1"/>
  <c r="BI442" i="1"/>
  <c r="BM442" i="1"/>
  <c r="BJ474" i="1"/>
  <c r="BN474" i="1"/>
  <c r="BK474" i="1"/>
  <c r="BO474" i="1" s="1"/>
  <c r="BL474" i="1"/>
  <c r="BI474" i="1"/>
  <c r="BM474" i="1"/>
  <c r="BJ506" i="1"/>
  <c r="BN506" i="1"/>
  <c r="BK506" i="1"/>
  <c r="BL506" i="1"/>
  <c r="BI506" i="1"/>
  <c r="BM506" i="1"/>
  <c r="BJ538" i="1"/>
  <c r="BN538" i="1"/>
  <c r="BK538" i="1"/>
  <c r="BO538" i="1" s="1"/>
  <c r="BL538" i="1"/>
  <c r="BI538" i="1"/>
  <c r="BM538" i="1"/>
  <c r="BJ570" i="1"/>
  <c r="BN570" i="1"/>
  <c r="BK570" i="1"/>
  <c r="BL570" i="1"/>
  <c r="BI570" i="1"/>
  <c r="BM570" i="1"/>
  <c r="BJ602" i="1"/>
  <c r="BN602" i="1"/>
  <c r="BK602" i="1"/>
  <c r="BO602" i="1" s="1"/>
  <c r="BL602" i="1"/>
  <c r="BI602" i="1"/>
  <c r="BM602" i="1"/>
  <c r="BL623" i="1"/>
  <c r="BI623" i="1"/>
  <c r="BM623" i="1"/>
  <c r="BJ623" i="1"/>
  <c r="BN623" i="1"/>
  <c r="BK623" i="1"/>
  <c r="BL631" i="1"/>
  <c r="BI631" i="1"/>
  <c r="BM631" i="1"/>
  <c r="BJ631" i="1"/>
  <c r="BN631" i="1"/>
  <c r="BK631" i="1"/>
  <c r="BL639" i="1"/>
  <c r="BI639" i="1"/>
  <c r="BM639" i="1"/>
  <c r="BJ639" i="1"/>
  <c r="BN639" i="1"/>
  <c r="BK639" i="1"/>
  <c r="BL647" i="1"/>
  <c r="BI647" i="1"/>
  <c r="BM647" i="1"/>
  <c r="BK647" i="1"/>
  <c r="BJ647" i="1"/>
  <c r="BN647" i="1"/>
  <c r="BL655" i="1"/>
  <c r="BI655" i="1"/>
  <c r="BM655" i="1"/>
  <c r="BK655" i="1"/>
  <c r="BJ655" i="1"/>
  <c r="BN655" i="1"/>
  <c r="BL663" i="1"/>
  <c r="BI663" i="1"/>
  <c r="BM663" i="1"/>
  <c r="BK663" i="1"/>
  <c r="BJ663" i="1"/>
  <c r="BN663" i="1"/>
  <c r="BI671" i="1"/>
  <c r="BM671" i="1"/>
  <c r="BJ671" i="1"/>
  <c r="BN671" i="1"/>
  <c r="BK671" i="1"/>
  <c r="BO671" i="1" s="1"/>
  <c r="BL671" i="1"/>
  <c r="BI679" i="1"/>
  <c r="BM679" i="1"/>
  <c r="BJ679" i="1"/>
  <c r="BN679" i="1"/>
  <c r="BK679" i="1"/>
  <c r="BL679" i="1"/>
  <c r="BI687" i="1"/>
  <c r="BM687" i="1"/>
  <c r="BJ687" i="1"/>
  <c r="BN687" i="1"/>
  <c r="BK687" i="1"/>
  <c r="BO687" i="1" s="1"/>
  <c r="BL687" i="1"/>
  <c r="BI695" i="1"/>
  <c r="BM695" i="1"/>
  <c r="BJ695" i="1"/>
  <c r="BN695" i="1"/>
  <c r="BK695" i="1"/>
  <c r="BL695" i="1"/>
  <c r="BI703" i="1"/>
  <c r="BM703" i="1"/>
  <c r="BJ703" i="1"/>
  <c r="BN703" i="1"/>
  <c r="BK703" i="1"/>
  <c r="BO703" i="1" s="1"/>
  <c r="BL703" i="1"/>
  <c r="BI711" i="1"/>
  <c r="BM711" i="1"/>
  <c r="BJ711" i="1"/>
  <c r="BN711" i="1"/>
  <c r="BK711" i="1"/>
  <c r="BL711" i="1"/>
  <c r="BI719" i="1"/>
  <c r="BM719" i="1"/>
  <c r="BJ719" i="1"/>
  <c r="BN719" i="1"/>
  <c r="BK719" i="1"/>
  <c r="BO719" i="1" s="1"/>
  <c r="BL719" i="1"/>
  <c r="BI727" i="1"/>
  <c r="BM727" i="1"/>
  <c r="BJ727" i="1"/>
  <c r="BN727" i="1"/>
  <c r="BK727" i="1"/>
  <c r="BL727" i="1"/>
  <c r="BI735" i="1"/>
  <c r="BM735" i="1"/>
  <c r="BJ735" i="1"/>
  <c r="BN735" i="1"/>
  <c r="BK735" i="1"/>
  <c r="BO735" i="1" s="1"/>
  <c r="BL735" i="1"/>
  <c r="BI743" i="1"/>
  <c r="BM743" i="1"/>
  <c r="BJ743" i="1"/>
  <c r="BN743" i="1"/>
  <c r="BK743" i="1"/>
  <c r="BL743" i="1"/>
  <c r="BI751" i="1"/>
  <c r="BM751" i="1"/>
  <c r="BJ751" i="1"/>
  <c r="BN751" i="1"/>
  <c r="BK751" i="1"/>
  <c r="BO751" i="1" s="1"/>
  <c r="BL751" i="1"/>
  <c r="BI759" i="1"/>
  <c r="BM759" i="1"/>
  <c r="BJ759" i="1"/>
  <c r="BN759" i="1"/>
  <c r="BK759" i="1"/>
  <c r="BL759" i="1"/>
  <c r="BI767" i="1"/>
  <c r="BM767" i="1"/>
  <c r="BJ767" i="1"/>
  <c r="BN767" i="1"/>
  <c r="BK767" i="1"/>
  <c r="BO767" i="1" s="1"/>
  <c r="BL767" i="1"/>
  <c r="BI775" i="1"/>
  <c r="BM775" i="1"/>
  <c r="BJ775" i="1"/>
  <c r="BN775" i="1"/>
  <c r="BK775" i="1"/>
  <c r="BL775" i="1"/>
  <c r="BI783" i="1"/>
  <c r="BM783" i="1"/>
  <c r="BJ783" i="1"/>
  <c r="BN783" i="1"/>
  <c r="BK783" i="1"/>
  <c r="BL783" i="1"/>
  <c r="BI791" i="1"/>
  <c r="BM791" i="1"/>
  <c r="BJ791" i="1"/>
  <c r="BN791" i="1"/>
  <c r="BK791" i="1"/>
  <c r="BL791" i="1"/>
  <c r="BI799" i="1"/>
  <c r="BM799" i="1"/>
  <c r="BJ799" i="1"/>
  <c r="BN799" i="1"/>
  <c r="BK799" i="1"/>
  <c r="BO799" i="1" s="1"/>
  <c r="BL799" i="1"/>
  <c r="BI807" i="1"/>
  <c r="BM807" i="1"/>
  <c r="BJ807" i="1"/>
  <c r="BN807" i="1"/>
  <c r="BK807" i="1"/>
  <c r="BL807" i="1"/>
  <c r="BI815" i="1"/>
  <c r="BM815" i="1"/>
  <c r="BJ815" i="1"/>
  <c r="BN815" i="1"/>
  <c r="BK815" i="1"/>
  <c r="BO815" i="1" s="1"/>
  <c r="BL815" i="1"/>
  <c r="BI823" i="1"/>
  <c r="BM823" i="1"/>
  <c r="BJ823" i="1"/>
  <c r="BN823" i="1"/>
  <c r="BK823" i="1"/>
  <c r="BL823" i="1"/>
  <c r="BI831" i="1"/>
  <c r="BM831" i="1"/>
  <c r="BJ831" i="1"/>
  <c r="BN831" i="1"/>
  <c r="BK831" i="1"/>
  <c r="BO831" i="1" s="1"/>
  <c r="BL831" i="1"/>
  <c r="BI839" i="1"/>
  <c r="BM839" i="1"/>
  <c r="BJ839" i="1"/>
  <c r="BN839" i="1"/>
  <c r="BK839" i="1"/>
  <c r="BL839" i="1"/>
  <c r="BI847" i="1"/>
  <c r="BM847" i="1"/>
  <c r="BJ847" i="1"/>
  <c r="BN847" i="1"/>
  <c r="BK847" i="1"/>
  <c r="BO847" i="1" s="1"/>
  <c r="BL847" i="1"/>
  <c r="BI855" i="1"/>
  <c r="BM855" i="1"/>
  <c r="BJ855" i="1"/>
  <c r="BN855" i="1"/>
  <c r="BK855" i="1"/>
  <c r="BL855" i="1"/>
  <c r="BI863" i="1"/>
  <c r="BM863" i="1"/>
  <c r="BJ863" i="1"/>
  <c r="BN863" i="1"/>
  <c r="BK863" i="1"/>
  <c r="BO863" i="1" s="1"/>
  <c r="BL863" i="1"/>
  <c r="BI871" i="1"/>
  <c r="BM871" i="1"/>
  <c r="BJ871" i="1"/>
  <c r="BN871" i="1"/>
  <c r="BK871" i="1"/>
  <c r="BL871" i="1"/>
  <c r="BI879" i="1"/>
  <c r="BM879" i="1"/>
  <c r="BJ879" i="1"/>
  <c r="BN879" i="1"/>
  <c r="BK879" i="1"/>
  <c r="BO879" i="1" s="1"/>
  <c r="BL879" i="1"/>
  <c r="BI887" i="1"/>
  <c r="BM887" i="1"/>
  <c r="BJ887" i="1"/>
  <c r="BN887" i="1"/>
  <c r="BK887" i="1"/>
  <c r="BL887" i="1"/>
  <c r="BI895" i="1"/>
  <c r="BM895" i="1"/>
  <c r="BJ895" i="1"/>
  <c r="BN895" i="1"/>
  <c r="BK895" i="1"/>
  <c r="BO895" i="1" s="1"/>
  <c r="BL895" i="1"/>
  <c r="BI903" i="1"/>
  <c r="BM903" i="1"/>
  <c r="BJ903" i="1"/>
  <c r="BN903" i="1"/>
  <c r="BK903" i="1"/>
  <c r="BL903" i="1"/>
  <c r="BI911" i="1"/>
  <c r="BM911" i="1"/>
  <c r="BJ911" i="1"/>
  <c r="BN911" i="1"/>
  <c r="BK911" i="1"/>
  <c r="BO911" i="1" s="1"/>
  <c r="BL911" i="1"/>
  <c r="BI919" i="1"/>
  <c r="BM919" i="1"/>
  <c r="BJ919" i="1"/>
  <c r="BN919" i="1"/>
  <c r="BK919" i="1"/>
  <c r="BL919" i="1"/>
  <c r="BI927" i="1"/>
  <c r="BM927" i="1"/>
  <c r="BJ927" i="1"/>
  <c r="BN927" i="1"/>
  <c r="BK927" i="1"/>
  <c r="BO927" i="1" s="1"/>
  <c r="BL927" i="1"/>
  <c r="BI935" i="1"/>
  <c r="BM935" i="1"/>
  <c r="BJ935" i="1"/>
  <c r="BN935" i="1"/>
  <c r="BK935" i="1"/>
  <c r="BL935" i="1"/>
  <c r="BI943" i="1"/>
  <c r="BM943" i="1"/>
  <c r="BJ943" i="1"/>
  <c r="BN943" i="1"/>
  <c r="BK943" i="1"/>
  <c r="BL943" i="1"/>
  <c r="BI951" i="1"/>
  <c r="BM951" i="1"/>
  <c r="BJ951" i="1"/>
  <c r="BN951" i="1"/>
  <c r="BK951" i="1"/>
  <c r="BL951" i="1"/>
  <c r="BJ959" i="1"/>
  <c r="BN959" i="1"/>
  <c r="BK959" i="1"/>
  <c r="BL959" i="1"/>
  <c r="BI959" i="1"/>
  <c r="BM959" i="1"/>
  <c r="BJ967" i="1"/>
  <c r="BN967" i="1"/>
  <c r="BK967" i="1"/>
  <c r="BO967" i="1" s="1"/>
  <c r="BL967" i="1"/>
  <c r="BI967" i="1"/>
  <c r="BM967" i="1"/>
  <c r="BJ975" i="1"/>
  <c r="BN975" i="1"/>
  <c r="BK975" i="1"/>
  <c r="BL975" i="1"/>
  <c r="BI975" i="1"/>
  <c r="BM975" i="1"/>
  <c r="BJ983" i="1"/>
  <c r="BN983" i="1"/>
  <c r="BK983" i="1"/>
  <c r="BO983" i="1" s="1"/>
  <c r="BL983" i="1"/>
  <c r="BI983" i="1"/>
  <c r="BM983" i="1"/>
  <c r="BJ991" i="1"/>
  <c r="BN991" i="1"/>
  <c r="BK991" i="1"/>
  <c r="BL991" i="1"/>
  <c r="BI991" i="1"/>
  <c r="BM991" i="1"/>
  <c r="BL228" i="1"/>
  <c r="BI228" i="1"/>
  <c r="BM228" i="1"/>
  <c r="BJ228" i="1"/>
  <c r="BN228" i="1"/>
  <c r="BK228" i="1"/>
  <c r="BL356" i="1"/>
  <c r="BI356" i="1"/>
  <c r="BM356" i="1"/>
  <c r="BJ356" i="1"/>
  <c r="BN356" i="1"/>
  <c r="BK356" i="1"/>
  <c r="BL436" i="1"/>
  <c r="BI436" i="1"/>
  <c r="BM436" i="1"/>
  <c r="BJ436" i="1"/>
  <c r="BN436" i="1"/>
  <c r="BK436" i="1"/>
  <c r="BJ468" i="1"/>
  <c r="BN468" i="1"/>
  <c r="BK468" i="1"/>
  <c r="BL468" i="1"/>
  <c r="BI468" i="1"/>
  <c r="BM468" i="1"/>
  <c r="BJ500" i="1"/>
  <c r="BN500" i="1"/>
  <c r="BK500" i="1"/>
  <c r="BO500" i="1" s="1"/>
  <c r="BL500" i="1"/>
  <c r="BI500" i="1"/>
  <c r="BM500" i="1"/>
  <c r="BJ532" i="1"/>
  <c r="BN532" i="1"/>
  <c r="BK532" i="1"/>
  <c r="BL532" i="1"/>
  <c r="BI532" i="1"/>
  <c r="BM532" i="1"/>
  <c r="BJ564" i="1"/>
  <c r="BN564" i="1"/>
  <c r="BK564" i="1"/>
  <c r="BL564" i="1"/>
  <c r="BI564" i="1"/>
  <c r="BM564" i="1"/>
  <c r="BJ596" i="1"/>
  <c r="BN596" i="1"/>
  <c r="BK596" i="1"/>
  <c r="BL596" i="1"/>
  <c r="BI596" i="1"/>
  <c r="BM596" i="1"/>
  <c r="BJ620" i="1"/>
  <c r="BN620" i="1"/>
  <c r="BK620" i="1"/>
  <c r="BO620" i="1" s="1"/>
  <c r="BL620" i="1"/>
  <c r="BI620" i="1"/>
  <c r="BM620" i="1"/>
  <c r="BJ462" i="1"/>
  <c r="BN462" i="1"/>
  <c r="BK462" i="1"/>
  <c r="BL462" i="1"/>
  <c r="BI462" i="1"/>
  <c r="BM462" i="1"/>
  <c r="BJ590" i="1"/>
  <c r="BN590" i="1"/>
  <c r="BK590" i="1"/>
  <c r="BO590" i="1" s="1"/>
  <c r="BL590" i="1"/>
  <c r="BI590" i="1"/>
  <c r="BM590" i="1"/>
  <c r="BJ644" i="1"/>
  <c r="BN644" i="1"/>
  <c r="BK644" i="1"/>
  <c r="BI644" i="1"/>
  <c r="BM644" i="1"/>
  <c r="BL644" i="1"/>
  <c r="BK676" i="1"/>
  <c r="BL676" i="1"/>
  <c r="BI676" i="1"/>
  <c r="BM676" i="1"/>
  <c r="BJ676" i="1"/>
  <c r="BN676" i="1"/>
  <c r="BK708" i="1"/>
  <c r="BL708" i="1"/>
  <c r="BI708" i="1"/>
  <c r="BM708" i="1"/>
  <c r="BJ708" i="1"/>
  <c r="BN708" i="1"/>
  <c r="BK740" i="1"/>
  <c r="BL740" i="1"/>
  <c r="BI740" i="1"/>
  <c r="BM740" i="1"/>
  <c r="BJ740" i="1"/>
  <c r="BN740" i="1"/>
  <c r="BK772" i="1"/>
  <c r="BO772" i="1" s="1"/>
  <c r="BL772" i="1"/>
  <c r="BI772" i="1"/>
  <c r="BM772" i="1"/>
  <c r="BJ772" i="1"/>
  <c r="BN772" i="1"/>
  <c r="BK804" i="1"/>
  <c r="BL804" i="1"/>
  <c r="BI804" i="1"/>
  <c r="BM804" i="1"/>
  <c r="BJ804" i="1"/>
  <c r="BN804" i="1"/>
  <c r="BK836" i="1"/>
  <c r="BO836" i="1" s="1"/>
  <c r="BL836" i="1"/>
  <c r="BI836" i="1"/>
  <c r="BM836" i="1"/>
  <c r="BJ836" i="1"/>
  <c r="BN836" i="1"/>
  <c r="BK868" i="1"/>
  <c r="BL868" i="1"/>
  <c r="BI868" i="1"/>
  <c r="BM868" i="1"/>
  <c r="BJ868" i="1"/>
  <c r="BN868" i="1"/>
  <c r="BK900" i="1"/>
  <c r="BO900" i="1" s="1"/>
  <c r="BL900" i="1"/>
  <c r="BI900" i="1"/>
  <c r="BM900" i="1"/>
  <c r="BJ900" i="1"/>
  <c r="BN900" i="1"/>
  <c r="BK932" i="1"/>
  <c r="BL932" i="1"/>
  <c r="BI932" i="1"/>
  <c r="BM932" i="1"/>
  <c r="BJ932" i="1"/>
  <c r="BN932" i="1"/>
  <c r="BL964" i="1"/>
  <c r="BI964" i="1"/>
  <c r="BM964" i="1"/>
  <c r="BJ964" i="1"/>
  <c r="BN964" i="1"/>
  <c r="BK964" i="1"/>
  <c r="BL996" i="1"/>
  <c r="BI996" i="1"/>
  <c r="BM996" i="1"/>
  <c r="BJ996" i="1"/>
  <c r="BN996" i="1"/>
  <c r="BK996" i="1"/>
  <c r="BL1012" i="1"/>
  <c r="BI1012" i="1"/>
  <c r="BM1012" i="1"/>
  <c r="BJ1012" i="1"/>
  <c r="BN1012" i="1"/>
  <c r="BK1012" i="1"/>
  <c r="BL1028" i="1"/>
  <c r="BI1028" i="1"/>
  <c r="BM1028" i="1"/>
  <c r="BJ1028" i="1"/>
  <c r="BN1028" i="1"/>
  <c r="BK1028" i="1"/>
  <c r="BL1044" i="1"/>
  <c r="BI1044" i="1"/>
  <c r="BM1044" i="1"/>
  <c r="BJ1044" i="1"/>
  <c r="BN1044" i="1"/>
  <c r="BK1044" i="1"/>
  <c r="BL1060" i="1"/>
  <c r="BI1060" i="1"/>
  <c r="BM1060" i="1"/>
  <c r="BJ1060" i="1"/>
  <c r="BN1060" i="1"/>
  <c r="BK1060" i="1"/>
  <c r="BJ1069" i="1"/>
  <c r="BN1069" i="1"/>
  <c r="BK1069" i="1"/>
  <c r="BM1069" i="1"/>
  <c r="BI1069" i="1"/>
  <c r="BL1069" i="1"/>
  <c r="BJ1077" i="1"/>
  <c r="BN1077" i="1"/>
  <c r="BK1077" i="1"/>
  <c r="BO1077" i="1" s="1"/>
  <c r="BM1077" i="1"/>
  <c r="BI1077" i="1"/>
  <c r="BL1077" i="1"/>
  <c r="BJ1085" i="1"/>
  <c r="BN1085" i="1"/>
  <c r="BK1085" i="1"/>
  <c r="BM1085" i="1"/>
  <c r="BI1085" i="1"/>
  <c r="BL1085" i="1"/>
  <c r="BJ1093" i="1"/>
  <c r="BN1093" i="1"/>
  <c r="BK1093" i="1"/>
  <c r="BM1093" i="1"/>
  <c r="BI1093" i="1"/>
  <c r="BL1093" i="1"/>
  <c r="BK1101" i="1"/>
  <c r="BO1101" i="1" s="1"/>
  <c r="BJ1101" i="1"/>
  <c r="BL1101" i="1"/>
  <c r="BM1101" i="1"/>
  <c r="BI1101" i="1"/>
  <c r="BN1101" i="1"/>
  <c r="BK1109" i="1"/>
  <c r="BJ1109" i="1"/>
  <c r="BL1109" i="1"/>
  <c r="BM1109" i="1"/>
  <c r="BI1109" i="1"/>
  <c r="BN1109" i="1"/>
  <c r="BJ1117" i="1"/>
  <c r="BN1117" i="1"/>
  <c r="BK1117" i="1"/>
  <c r="BL1117" i="1"/>
  <c r="BI1117" i="1"/>
  <c r="BM1117" i="1"/>
  <c r="BJ1125" i="1"/>
  <c r="BN1125" i="1"/>
  <c r="BK1125" i="1"/>
  <c r="BO1125" i="1" s="1"/>
  <c r="BL1125" i="1"/>
  <c r="BI1125" i="1"/>
  <c r="BM1125" i="1"/>
  <c r="BJ1133" i="1"/>
  <c r="BN1133" i="1"/>
  <c r="BK1133" i="1"/>
  <c r="BL1133" i="1"/>
  <c r="BI1133" i="1"/>
  <c r="BM1133" i="1"/>
  <c r="BK714" i="1"/>
  <c r="BL714" i="1"/>
  <c r="BI714" i="1"/>
  <c r="BM714" i="1"/>
  <c r="BJ714" i="1"/>
  <c r="BN714" i="1"/>
  <c r="BK810" i="1"/>
  <c r="BO810" i="1" s="1"/>
  <c r="BL810" i="1"/>
  <c r="BI810" i="1"/>
  <c r="BM810" i="1"/>
  <c r="BJ810" i="1"/>
  <c r="BN810" i="1"/>
  <c r="BK906" i="1"/>
  <c r="BL906" i="1"/>
  <c r="BI906" i="1"/>
  <c r="BM906" i="1"/>
  <c r="BJ906" i="1"/>
  <c r="BN906" i="1"/>
  <c r="BJ999" i="1"/>
  <c r="BN999" i="1"/>
  <c r="BK999" i="1"/>
  <c r="BL999" i="1"/>
  <c r="BI999" i="1"/>
  <c r="BM999" i="1"/>
  <c r="BJ1033" i="1"/>
  <c r="BN1033" i="1"/>
  <c r="BK1033" i="1"/>
  <c r="BO1033" i="1" s="1"/>
  <c r="BL1033" i="1"/>
  <c r="BI1033" i="1"/>
  <c r="BM1033" i="1"/>
  <c r="BL236" i="1"/>
  <c r="BI236" i="1"/>
  <c r="BM236" i="1"/>
  <c r="BJ236" i="1"/>
  <c r="BN236" i="1"/>
  <c r="BK236" i="1"/>
  <c r="BJ502" i="1"/>
  <c r="BN502" i="1"/>
  <c r="BK502" i="1"/>
  <c r="BO502" i="1" s="1"/>
  <c r="BL502" i="1"/>
  <c r="BI502" i="1"/>
  <c r="BM502" i="1"/>
  <c r="BL621" i="1"/>
  <c r="BI621" i="1"/>
  <c r="BM621" i="1"/>
  <c r="BJ621" i="1"/>
  <c r="BN621" i="1"/>
  <c r="BK621" i="1"/>
  <c r="BJ654" i="1"/>
  <c r="BN654" i="1"/>
  <c r="BK654" i="1"/>
  <c r="BI654" i="1"/>
  <c r="BM654" i="1"/>
  <c r="BL654" i="1"/>
  <c r="BK686" i="1"/>
  <c r="BO686" i="1" s="1"/>
  <c r="BL686" i="1"/>
  <c r="BI686" i="1"/>
  <c r="BM686" i="1"/>
  <c r="BJ686" i="1"/>
  <c r="BN686" i="1"/>
  <c r="BK718" i="1"/>
  <c r="BL718" i="1"/>
  <c r="BI718" i="1"/>
  <c r="BM718" i="1"/>
  <c r="BJ718" i="1"/>
  <c r="BN718" i="1"/>
  <c r="BK750" i="1"/>
  <c r="BL750" i="1"/>
  <c r="BI750" i="1"/>
  <c r="BM750" i="1"/>
  <c r="BJ750" i="1"/>
  <c r="BN750" i="1"/>
  <c r="BK782" i="1"/>
  <c r="BL782" i="1"/>
  <c r="BI782" i="1"/>
  <c r="BM782" i="1"/>
  <c r="BJ782" i="1"/>
  <c r="BN782" i="1"/>
  <c r="BK814" i="1"/>
  <c r="BO814" i="1" s="1"/>
  <c r="BL814" i="1"/>
  <c r="BI814" i="1"/>
  <c r="BM814" i="1"/>
  <c r="BJ814" i="1"/>
  <c r="BN814" i="1"/>
  <c r="BK846" i="1"/>
  <c r="BL846" i="1"/>
  <c r="BI846" i="1"/>
  <c r="BM846" i="1"/>
  <c r="BJ846" i="1"/>
  <c r="BN846" i="1"/>
  <c r="BK878" i="1"/>
  <c r="BL878" i="1"/>
  <c r="BI878" i="1"/>
  <c r="BM878" i="1"/>
  <c r="BJ878" i="1"/>
  <c r="BN878" i="1"/>
  <c r="BK910" i="1"/>
  <c r="BL910" i="1"/>
  <c r="BI910" i="1"/>
  <c r="BM910" i="1"/>
  <c r="BJ910" i="1"/>
  <c r="BN910" i="1"/>
  <c r="BK942" i="1"/>
  <c r="BO942" i="1" s="1"/>
  <c r="BL942" i="1"/>
  <c r="BI942" i="1"/>
  <c r="BM942" i="1"/>
  <c r="BJ942" i="1"/>
  <c r="BN942" i="1"/>
  <c r="BL974" i="1"/>
  <c r="BI974" i="1"/>
  <c r="BM974" i="1"/>
  <c r="BJ974" i="1"/>
  <c r="BN974" i="1"/>
  <c r="BK974" i="1"/>
  <c r="BJ1001" i="1"/>
  <c r="BN1001" i="1"/>
  <c r="BK1001" i="1"/>
  <c r="BL1001" i="1"/>
  <c r="BI1001" i="1"/>
  <c r="BM1001" i="1"/>
  <c r="BL1018" i="1"/>
  <c r="BI1018" i="1"/>
  <c r="BM1018" i="1"/>
  <c r="BJ1018" i="1"/>
  <c r="BN1018" i="1"/>
  <c r="BK1018" i="1"/>
  <c r="BL1034" i="1"/>
  <c r="BI1034" i="1"/>
  <c r="BM1034" i="1"/>
  <c r="BJ1034" i="1"/>
  <c r="BN1034" i="1"/>
  <c r="BK1034" i="1"/>
  <c r="BL1050" i="1"/>
  <c r="BI1050" i="1"/>
  <c r="BM1050" i="1"/>
  <c r="BJ1050" i="1"/>
  <c r="BN1050" i="1"/>
  <c r="BK1050" i="1"/>
  <c r="BL418" i="1"/>
  <c r="BI418" i="1"/>
  <c r="BM418" i="1"/>
  <c r="BJ418" i="1"/>
  <c r="BN418" i="1"/>
  <c r="BK418" i="1"/>
  <c r="BJ626" i="1"/>
  <c r="BN626" i="1"/>
  <c r="BK626" i="1"/>
  <c r="BO626" i="1" s="1"/>
  <c r="BL626" i="1"/>
  <c r="BI626" i="1"/>
  <c r="BM626" i="1"/>
  <c r="BK706" i="1"/>
  <c r="BO706" i="1" s="1"/>
  <c r="BL706" i="1"/>
  <c r="BI706" i="1"/>
  <c r="BM706" i="1"/>
  <c r="BJ706" i="1"/>
  <c r="BN706" i="1"/>
  <c r="BK802" i="1"/>
  <c r="BL802" i="1"/>
  <c r="BI802" i="1"/>
  <c r="BM802" i="1"/>
  <c r="BJ802" i="1"/>
  <c r="BN802" i="1"/>
  <c r="BK898" i="1"/>
  <c r="BO898" i="1" s="1"/>
  <c r="BL898" i="1"/>
  <c r="BI898" i="1"/>
  <c r="BM898" i="1"/>
  <c r="BJ898" i="1"/>
  <c r="BN898" i="1"/>
  <c r="BL994" i="1"/>
  <c r="BI994" i="1"/>
  <c r="BM994" i="1"/>
  <c r="BJ994" i="1"/>
  <c r="BN994" i="1"/>
  <c r="BK994" i="1"/>
  <c r="BL1030" i="1"/>
  <c r="BI1030" i="1"/>
  <c r="BM1030" i="1"/>
  <c r="BJ1030" i="1"/>
  <c r="BN1030" i="1"/>
  <c r="BK1030" i="1"/>
  <c r="BL268" i="1"/>
  <c r="BI268" i="1"/>
  <c r="BM268" i="1"/>
  <c r="BJ268" i="1"/>
  <c r="BN268" i="1"/>
  <c r="BK268" i="1"/>
  <c r="BJ510" i="1"/>
  <c r="BN510" i="1"/>
  <c r="BK510" i="1"/>
  <c r="BL510" i="1"/>
  <c r="BI510" i="1"/>
  <c r="BM510" i="1"/>
  <c r="BJ624" i="1"/>
  <c r="BN624" i="1"/>
  <c r="BK624" i="1"/>
  <c r="BO624" i="1" s="1"/>
  <c r="BL624" i="1"/>
  <c r="BI624" i="1"/>
  <c r="BM624" i="1"/>
  <c r="BJ656" i="1"/>
  <c r="BN656" i="1"/>
  <c r="BK656" i="1"/>
  <c r="BI656" i="1"/>
  <c r="BM656" i="1"/>
  <c r="BL656" i="1"/>
  <c r="BK688" i="1"/>
  <c r="BL688" i="1"/>
  <c r="BI688" i="1"/>
  <c r="BM688" i="1"/>
  <c r="BJ688" i="1"/>
  <c r="BN688" i="1"/>
  <c r="BK720" i="1"/>
  <c r="BO720" i="1" s="1"/>
  <c r="BL720" i="1"/>
  <c r="BI720" i="1"/>
  <c r="BM720" i="1"/>
  <c r="BJ720" i="1"/>
  <c r="BN720" i="1"/>
  <c r="BK752" i="1"/>
  <c r="BL752" i="1"/>
  <c r="BI752" i="1"/>
  <c r="BM752" i="1"/>
  <c r="BJ752" i="1"/>
  <c r="BN752" i="1"/>
  <c r="BK784" i="1"/>
  <c r="BO784" i="1" s="1"/>
  <c r="BL784" i="1"/>
  <c r="BI784" i="1"/>
  <c r="BM784" i="1"/>
  <c r="BJ784" i="1"/>
  <c r="BN784" i="1"/>
  <c r="BK816" i="1"/>
  <c r="BL816" i="1"/>
  <c r="BI816" i="1"/>
  <c r="BM816" i="1"/>
  <c r="BJ816" i="1"/>
  <c r="BN816" i="1"/>
  <c r="BK848" i="1"/>
  <c r="BO848" i="1" s="1"/>
  <c r="BL848" i="1"/>
  <c r="BI848" i="1"/>
  <c r="BM848" i="1"/>
  <c r="BJ848" i="1"/>
  <c r="BN848" i="1"/>
  <c r="BK880" i="1"/>
  <c r="BL880" i="1"/>
  <c r="BI880" i="1"/>
  <c r="BM880" i="1"/>
  <c r="BJ880" i="1"/>
  <c r="BN880" i="1"/>
  <c r="BK912" i="1"/>
  <c r="BO912" i="1" s="1"/>
  <c r="BL912" i="1"/>
  <c r="BI912" i="1"/>
  <c r="BM912" i="1"/>
  <c r="BJ912" i="1"/>
  <c r="BN912" i="1"/>
  <c r="BK944" i="1"/>
  <c r="BL944" i="1"/>
  <c r="BI944" i="1"/>
  <c r="BM944" i="1"/>
  <c r="BJ944" i="1"/>
  <c r="BN944" i="1"/>
  <c r="BL976" i="1"/>
  <c r="BI976" i="1"/>
  <c r="BM976" i="1"/>
  <c r="BJ976" i="1"/>
  <c r="BN976" i="1"/>
  <c r="BK976" i="1"/>
  <c r="BL1002" i="1"/>
  <c r="BI1002" i="1"/>
  <c r="BM1002" i="1"/>
  <c r="BJ1002" i="1"/>
  <c r="BN1002" i="1"/>
  <c r="BK1002" i="1"/>
  <c r="BJ1019" i="1"/>
  <c r="BN1019" i="1"/>
  <c r="BK1019" i="1"/>
  <c r="BL1019" i="1"/>
  <c r="BM1019" i="1"/>
  <c r="BI1019" i="1"/>
  <c r="BJ1035" i="1"/>
  <c r="BN1035" i="1"/>
  <c r="BK1035" i="1"/>
  <c r="BO1035" i="1" s="1"/>
  <c r="BL1035" i="1"/>
  <c r="BM1035" i="1"/>
  <c r="BI1035" i="1"/>
  <c r="BJ1051" i="1"/>
  <c r="BN1051" i="1"/>
  <c r="BK1051" i="1"/>
  <c r="BL1051" i="1"/>
  <c r="BM1051" i="1"/>
  <c r="BI1051" i="1"/>
  <c r="BL1066" i="1"/>
  <c r="BI1066" i="1"/>
  <c r="BM1066" i="1"/>
  <c r="BJ1066" i="1"/>
  <c r="BK1066" i="1"/>
  <c r="BN1066" i="1"/>
  <c r="BL1074" i="1"/>
  <c r="BI1074" i="1"/>
  <c r="BM1074" i="1"/>
  <c r="BJ1074" i="1"/>
  <c r="BK1074" i="1"/>
  <c r="BO1074" i="1" s="1"/>
  <c r="BN1074" i="1"/>
  <c r="BL1082" i="1"/>
  <c r="BI1082" i="1"/>
  <c r="BM1082" i="1"/>
  <c r="BJ1082" i="1"/>
  <c r="BK1082" i="1"/>
  <c r="BN1082" i="1"/>
  <c r="BL1090" i="1"/>
  <c r="BI1090" i="1"/>
  <c r="BM1090" i="1"/>
  <c r="BJ1090" i="1"/>
  <c r="BK1090" i="1"/>
  <c r="BO1090" i="1" s="1"/>
  <c r="BN1090" i="1"/>
  <c r="BI1098" i="1"/>
  <c r="BM1098" i="1"/>
  <c r="BL1098" i="1"/>
  <c r="BN1098" i="1"/>
  <c r="BJ1098" i="1"/>
  <c r="BK1098" i="1"/>
  <c r="BI1106" i="1"/>
  <c r="BM1106" i="1"/>
  <c r="BL1106" i="1"/>
  <c r="BN1106" i="1"/>
  <c r="BJ1106" i="1"/>
  <c r="BK1106" i="1"/>
  <c r="BI1114" i="1"/>
  <c r="BL1114" i="1"/>
  <c r="BM1114" i="1"/>
  <c r="BJ1114" i="1"/>
  <c r="BN1114" i="1"/>
  <c r="BK1114" i="1"/>
  <c r="BL1122" i="1"/>
  <c r="BI1122" i="1"/>
  <c r="BM1122" i="1"/>
  <c r="BJ1122" i="1"/>
  <c r="BN1122" i="1"/>
  <c r="BK1122" i="1"/>
  <c r="BL1130" i="1"/>
  <c r="BI1130" i="1"/>
  <c r="BM1130" i="1"/>
  <c r="BJ1130" i="1"/>
  <c r="BN1130" i="1"/>
  <c r="BK1130" i="1"/>
  <c r="BJ518" i="1"/>
  <c r="BN518" i="1"/>
  <c r="BK518" i="1"/>
  <c r="BL518" i="1"/>
  <c r="BI518" i="1"/>
  <c r="BM518" i="1"/>
  <c r="BK674" i="1"/>
  <c r="BL674" i="1"/>
  <c r="BI674" i="1"/>
  <c r="BM674" i="1"/>
  <c r="BJ674" i="1"/>
  <c r="BN674" i="1"/>
  <c r="BK770" i="1"/>
  <c r="BO770" i="1" s="1"/>
  <c r="BL770" i="1"/>
  <c r="BI770" i="1"/>
  <c r="BM770" i="1"/>
  <c r="BJ770" i="1"/>
  <c r="BN770" i="1"/>
  <c r="BK866" i="1"/>
  <c r="BL866" i="1"/>
  <c r="BI866" i="1"/>
  <c r="BM866" i="1"/>
  <c r="BJ866" i="1"/>
  <c r="BN866" i="1"/>
  <c r="BL970" i="1"/>
  <c r="BI970" i="1"/>
  <c r="BM970" i="1"/>
  <c r="BJ970" i="1"/>
  <c r="BN970" i="1"/>
  <c r="BK970" i="1"/>
  <c r="BI55" i="1"/>
  <c r="BM55" i="1"/>
  <c r="BJ55" i="1"/>
  <c r="BN55" i="1"/>
  <c r="BK55" i="1"/>
  <c r="BL55" i="1"/>
  <c r="BI63" i="1"/>
  <c r="BM63" i="1"/>
  <c r="BJ63" i="1"/>
  <c r="BN63" i="1"/>
  <c r="BK63" i="1"/>
  <c r="BO63" i="1" s="1"/>
  <c r="BL63" i="1"/>
  <c r="BI71" i="1"/>
  <c r="BM71" i="1"/>
  <c r="BJ71" i="1"/>
  <c r="BN71" i="1"/>
  <c r="BK71" i="1"/>
  <c r="BL71" i="1"/>
  <c r="BI79" i="1"/>
  <c r="BM79" i="1"/>
  <c r="BK79" i="1"/>
  <c r="BJ79" i="1"/>
  <c r="BL79" i="1"/>
  <c r="BN79" i="1"/>
  <c r="BI87" i="1"/>
  <c r="BM87" i="1"/>
  <c r="BK87" i="1"/>
  <c r="BO87" i="1" s="1"/>
  <c r="BJ87" i="1"/>
  <c r="BL87" i="1"/>
  <c r="BN87" i="1"/>
  <c r="BI95" i="1"/>
  <c r="BM95" i="1"/>
  <c r="BK95" i="1"/>
  <c r="BJ95" i="1"/>
  <c r="BL95" i="1"/>
  <c r="BN95" i="1"/>
  <c r="BI103" i="1"/>
  <c r="BM103" i="1"/>
  <c r="BK103" i="1"/>
  <c r="BO103" i="1" s="1"/>
  <c r="BJ103" i="1"/>
  <c r="BL103" i="1"/>
  <c r="BN103" i="1"/>
  <c r="BI111" i="1"/>
  <c r="BM111" i="1"/>
  <c r="BK111" i="1"/>
  <c r="BJ111" i="1"/>
  <c r="BL111" i="1"/>
  <c r="BN111" i="1"/>
  <c r="BI119" i="1"/>
  <c r="BM119" i="1"/>
  <c r="BK119" i="1"/>
  <c r="BO119" i="1" s="1"/>
  <c r="BJ119" i="1"/>
  <c r="BL119" i="1"/>
  <c r="BN119" i="1"/>
  <c r="BK127" i="1"/>
  <c r="BO127" i="1" s="1"/>
  <c r="BM127" i="1"/>
  <c r="BI127" i="1"/>
  <c r="BN127" i="1"/>
  <c r="BJ127" i="1"/>
  <c r="BL127" i="1"/>
  <c r="BI135" i="1"/>
  <c r="BM135" i="1"/>
  <c r="BJ135" i="1"/>
  <c r="BN135" i="1"/>
  <c r="BK135" i="1"/>
  <c r="BL135" i="1"/>
  <c r="BI143" i="1"/>
  <c r="BM143" i="1"/>
  <c r="BJ143" i="1"/>
  <c r="BN143" i="1"/>
  <c r="BK143" i="1"/>
  <c r="BO143" i="1" s="1"/>
  <c r="BL143" i="1"/>
  <c r="BI151" i="1"/>
  <c r="BM151" i="1"/>
  <c r="BJ151" i="1"/>
  <c r="BN151" i="1"/>
  <c r="BK151" i="1"/>
  <c r="BL151" i="1"/>
  <c r="BI159" i="1"/>
  <c r="BM159" i="1"/>
  <c r="BJ159" i="1"/>
  <c r="BN159" i="1"/>
  <c r="BK159" i="1"/>
  <c r="BO159" i="1" s="1"/>
  <c r="BL159" i="1"/>
  <c r="BI167" i="1"/>
  <c r="BM167" i="1"/>
  <c r="BJ167" i="1"/>
  <c r="BN167" i="1"/>
  <c r="BK167" i="1"/>
  <c r="BL167" i="1"/>
  <c r="BK70" i="1"/>
  <c r="BO70" i="1" s="1"/>
  <c r="BL70" i="1"/>
  <c r="BI70" i="1"/>
  <c r="BM70" i="1"/>
  <c r="BJ70" i="1"/>
  <c r="BN70" i="1"/>
  <c r="BK102" i="1"/>
  <c r="BI102" i="1"/>
  <c r="BM102" i="1"/>
  <c r="BN102" i="1"/>
  <c r="BJ102" i="1"/>
  <c r="BL102" i="1"/>
  <c r="BK126" i="1"/>
  <c r="BO126" i="1" s="1"/>
  <c r="BI126" i="1"/>
  <c r="BM126" i="1"/>
  <c r="BN126" i="1"/>
  <c r="BJ126" i="1"/>
  <c r="BL126" i="1"/>
  <c r="BK142" i="1"/>
  <c r="BL142" i="1"/>
  <c r="BI142" i="1"/>
  <c r="BM142" i="1"/>
  <c r="BJ142" i="1"/>
  <c r="BN142" i="1"/>
  <c r="BK158" i="1"/>
  <c r="BO158" i="1" s="1"/>
  <c r="BL158" i="1"/>
  <c r="BI158" i="1"/>
  <c r="BM158" i="1"/>
  <c r="BJ158" i="1"/>
  <c r="BN158" i="1"/>
  <c r="BK58" i="1"/>
  <c r="BL58" i="1"/>
  <c r="BI58" i="1"/>
  <c r="BM58" i="1"/>
  <c r="BJ58" i="1"/>
  <c r="BN58" i="1"/>
  <c r="BK90" i="1"/>
  <c r="BO90" i="1" s="1"/>
  <c r="BI90" i="1"/>
  <c r="BM90" i="1"/>
  <c r="BN90" i="1"/>
  <c r="BJ90" i="1"/>
  <c r="BL90" i="1"/>
  <c r="BK116" i="1"/>
  <c r="BI116" i="1"/>
  <c r="BM116" i="1"/>
  <c r="BJ116" i="1"/>
  <c r="BL116" i="1"/>
  <c r="BN116" i="1"/>
  <c r="BK132" i="1"/>
  <c r="BO132" i="1" s="1"/>
  <c r="BL132" i="1"/>
  <c r="BI132" i="1"/>
  <c r="BM132" i="1"/>
  <c r="BJ132" i="1"/>
  <c r="BN132" i="1"/>
  <c r="BK148" i="1"/>
  <c r="BL148" i="1"/>
  <c r="BI148" i="1"/>
  <c r="BM148" i="1"/>
  <c r="BJ148" i="1"/>
  <c r="BN148" i="1"/>
  <c r="BK168" i="1"/>
  <c r="BO168" i="1" s="1"/>
  <c r="BL168" i="1"/>
  <c r="BI168" i="1"/>
  <c r="BM168" i="1"/>
  <c r="BJ168" i="1"/>
  <c r="BN168" i="1"/>
  <c r="BK92" i="1"/>
  <c r="BI92" i="1"/>
  <c r="BM92" i="1"/>
  <c r="BJ92" i="1"/>
  <c r="BL92" i="1"/>
  <c r="BN92" i="1"/>
  <c r="BK72" i="1"/>
  <c r="BO72" i="1" s="1"/>
  <c r="BL72" i="1"/>
  <c r="BI72" i="1"/>
  <c r="BM72" i="1"/>
  <c r="BJ72" i="1"/>
  <c r="BN72" i="1"/>
  <c r="BK104" i="1"/>
  <c r="BI104" i="1"/>
  <c r="BM104" i="1"/>
  <c r="BJ104" i="1"/>
  <c r="BL104" i="1"/>
  <c r="BN104" i="1"/>
  <c r="BK84" i="1"/>
  <c r="BO84" i="1" s="1"/>
  <c r="BI84" i="1"/>
  <c r="BM84" i="1"/>
  <c r="BJ84" i="1"/>
  <c r="BL84" i="1"/>
  <c r="BN84" i="1"/>
  <c r="BI12" i="1"/>
  <c r="BM12" i="1"/>
  <c r="BJ12" i="1"/>
  <c r="BN12" i="1"/>
  <c r="BK12" i="1"/>
  <c r="BL12" i="1"/>
  <c r="BI9" i="1"/>
  <c r="BM9" i="1"/>
  <c r="BK9" i="1"/>
  <c r="BL9" i="1"/>
  <c r="BJ9" i="1"/>
  <c r="BN9" i="1"/>
  <c r="BK23" i="1"/>
  <c r="BL23" i="1"/>
  <c r="BN23" i="1"/>
  <c r="BI23" i="1"/>
  <c r="BJ23" i="1"/>
  <c r="BM23" i="1"/>
  <c r="BI39" i="1"/>
  <c r="BM39" i="1"/>
  <c r="BJ39" i="1"/>
  <c r="BN39" i="1"/>
  <c r="BK39" i="1"/>
  <c r="BO39" i="1" s="1"/>
  <c r="BL39" i="1"/>
  <c r="BK42" i="1"/>
  <c r="BL42" i="1"/>
  <c r="BI42" i="1"/>
  <c r="BM42" i="1"/>
  <c r="BJ42" i="1"/>
  <c r="BN42" i="1"/>
  <c r="BK44" i="1"/>
  <c r="BO44" i="1" s="1"/>
  <c r="BL44" i="1"/>
  <c r="BI44" i="1"/>
  <c r="BM44" i="1"/>
  <c r="BJ44" i="1"/>
  <c r="BN44" i="1"/>
  <c r="BI179" i="1"/>
  <c r="BM179" i="1"/>
  <c r="BJ179" i="1"/>
  <c r="BN179" i="1"/>
  <c r="BK179" i="1"/>
  <c r="BL179" i="1"/>
  <c r="BI187" i="1"/>
  <c r="BM187" i="1"/>
  <c r="BJ187" i="1"/>
  <c r="BN187" i="1"/>
  <c r="BK187" i="1"/>
  <c r="BL187" i="1"/>
  <c r="BI195" i="1"/>
  <c r="BM195" i="1"/>
  <c r="BJ195" i="1"/>
  <c r="BN195" i="1"/>
  <c r="BK195" i="1"/>
  <c r="BL195" i="1"/>
  <c r="BI203" i="1"/>
  <c r="BM203" i="1"/>
  <c r="BJ203" i="1"/>
  <c r="BN203" i="1"/>
  <c r="BK203" i="1"/>
  <c r="BO203" i="1" s="1"/>
  <c r="BL203" i="1"/>
  <c r="BJ211" i="1"/>
  <c r="BN211" i="1"/>
  <c r="BK211" i="1"/>
  <c r="BO211" i="1" s="1"/>
  <c r="BL211" i="1"/>
  <c r="BI211" i="1"/>
  <c r="BM211" i="1"/>
  <c r="BJ219" i="1"/>
  <c r="BN219" i="1"/>
  <c r="BK219" i="1"/>
  <c r="BL219" i="1"/>
  <c r="BI219" i="1"/>
  <c r="BM219" i="1"/>
  <c r="BJ227" i="1"/>
  <c r="BN227" i="1"/>
  <c r="BK227" i="1"/>
  <c r="BO227" i="1" s="1"/>
  <c r="BL227" i="1"/>
  <c r="BI227" i="1"/>
  <c r="BM227" i="1"/>
  <c r="BJ235" i="1"/>
  <c r="BN235" i="1"/>
  <c r="BK235" i="1"/>
  <c r="BL235" i="1"/>
  <c r="BI235" i="1"/>
  <c r="BM235" i="1"/>
  <c r="BJ243" i="1"/>
  <c r="BN243" i="1"/>
  <c r="BK243" i="1"/>
  <c r="BO243" i="1" s="1"/>
  <c r="BL243" i="1"/>
  <c r="BI243" i="1"/>
  <c r="BM243" i="1"/>
  <c r="BJ251" i="1"/>
  <c r="BN251" i="1"/>
  <c r="BK251" i="1"/>
  <c r="BL251" i="1"/>
  <c r="BI251" i="1"/>
  <c r="BM251" i="1"/>
  <c r="BJ259" i="1"/>
  <c r="BN259" i="1"/>
  <c r="BK259" i="1"/>
  <c r="BO259" i="1" s="1"/>
  <c r="BL259" i="1"/>
  <c r="BI259" i="1"/>
  <c r="BM259" i="1"/>
  <c r="BJ267" i="1"/>
  <c r="BN267" i="1"/>
  <c r="BK267" i="1"/>
  <c r="BL267" i="1"/>
  <c r="BI267" i="1"/>
  <c r="BM267" i="1"/>
  <c r="BJ275" i="1"/>
  <c r="BN275" i="1"/>
  <c r="BK275" i="1"/>
  <c r="BO275" i="1" s="1"/>
  <c r="BL275" i="1"/>
  <c r="BI275" i="1"/>
  <c r="BM275" i="1"/>
  <c r="BJ283" i="1"/>
  <c r="BN283" i="1"/>
  <c r="BK283" i="1"/>
  <c r="BL283" i="1"/>
  <c r="BI283" i="1"/>
  <c r="BM283" i="1"/>
  <c r="BJ291" i="1"/>
  <c r="BN291" i="1"/>
  <c r="BK291" i="1"/>
  <c r="BL291" i="1"/>
  <c r="BI291" i="1"/>
  <c r="BM291" i="1"/>
  <c r="BJ299" i="1"/>
  <c r="BN299" i="1"/>
  <c r="BK299" i="1"/>
  <c r="BL299" i="1"/>
  <c r="BI299" i="1"/>
  <c r="BM299" i="1"/>
  <c r="BJ307" i="1"/>
  <c r="BN307" i="1"/>
  <c r="BK307" i="1"/>
  <c r="BO307" i="1" s="1"/>
  <c r="BL307" i="1"/>
  <c r="BI307" i="1"/>
  <c r="BM307" i="1"/>
  <c r="BJ315" i="1"/>
  <c r="BN315" i="1"/>
  <c r="BK315" i="1"/>
  <c r="BL315" i="1"/>
  <c r="BI315" i="1"/>
  <c r="BM315" i="1"/>
  <c r="BJ323" i="1"/>
  <c r="BN323" i="1"/>
  <c r="BK323" i="1"/>
  <c r="BO323" i="1" s="1"/>
  <c r="BL323" i="1"/>
  <c r="BI323" i="1"/>
  <c r="BM323" i="1"/>
  <c r="BJ331" i="1"/>
  <c r="BN331" i="1"/>
  <c r="BK331" i="1"/>
  <c r="BL331" i="1"/>
  <c r="BI331" i="1"/>
  <c r="BM331" i="1"/>
  <c r="BJ339" i="1"/>
  <c r="BN339" i="1"/>
  <c r="BK339" i="1"/>
  <c r="BO339" i="1" s="1"/>
  <c r="BL339" i="1"/>
  <c r="BI339" i="1"/>
  <c r="BM339" i="1"/>
  <c r="BJ347" i="1"/>
  <c r="BN347" i="1"/>
  <c r="BK347" i="1"/>
  <c r="BL347" i="1"/>
  <c r="BI347" i="1"/>
  <c r="BM347" i="1"/>
  <c r="BJ355" i="1"/>
  <c r="BN355" i="1"/>
  <c r="BK355" i="1"/>
  <c r="BO355" i="1" s="1"/>
  <c r="BL355" i="1"/>
  <c r="BI355" i="1"/>
  <c r="BM355" i="1"/>
  <c r="BJ363" i="1"/>
  <c r="BN363" i="1"/>
  <c r="BK363" i="1"/>
  <c r="BL363" i="1"/>
  <c r="BI363" i="1"/>
  <c r="BM363" i="1"/>
  <c r="BJ371" i="1"/>
  <c r="BN371" i="1"/>
  <c r="BK371" i="1"/>
  <c r="BL371" i="1"/>
  <c r="BI371" i="1"/>
  <c r="BM371" i="1"/>
  <c r="BJ379" i="1"/>
  <c r="BN379" i="1"/>
  <c r="BK379" i="1"/>
  <c r="BL379" i="1"/>
  <c r="BI379" i="1"/>
  <c r="BM379" i="1"/>
  <c r="BJ387" i="1"/>
  <c r="BN387" i="1"/>
  <c r="BK387" i="1"/>
  <c r="BL387" i="1"/>
  <c r="BI387" i="1"/>
  <c r="BM387" i="1"/>
  <c r="BJ395" i="1"/>
  <c r="BN395" i="1"/>
  <c r="BK395" i="1"/>
  <c r="BL395" i="1"/>
  <c r="BI395" i="1"/>
  <c r="BM395" i="1"/>
  <c r="BJ403" i="1"/>
  <c r="BN403" i="1"/>
  <c r="BK403" i="1"/>
  <c r="BO403" i="1" s="1"/>
  <c r="BL403" i="1"/>
  <c r="BI403" i="1"/>
  <c r="BM403" i="1"/>
  <c r="BK182" i="1"/>
  <c r="BO182" i="1" s="1"/>
  <c r="BL182" i="1"/>
  <c r="BI182" i="1"/>
  <c r="BM182" i="1"/>
  <c r="BJ182" i="1"/>
  <c r="BN182" i="1"/>
  <c r="BI214" i="1"/>
  <c r="BJ214" i="1"/>
  <c r="BL214" i="1"/>
  <c r="BM214" i="1"/>
  <c r="BN214" i="1"/>
  <c r="BK214" i="1"/>
  <c r="BL246" i="1"/>
  <c r="BI246" i="1"/>
  <c r="BM246" i="1"/>
  <c r="BJ246" i="1"/>
  <c r="BN246" i="1"/>
  <c r="BK246" i="1"/>
  <c r="BL278" i="1"/>
  <c r="BI278" i="1"/>
  <c r="BM278" i="1"/>
  <c r="BJ278" i="1"/>
  <c r="BN278" i="1"/>
  <c r="BK278" i="1"/>
  <c r="BL310" i="1"/>
  <c r="BI310" i="1"/>
  <c r="BM310" i="1"/>
  <c r="BJ310" i="1"/>
  <c r="BN310" i="1"/>
  <c r="BK310" i="1"/>
  <c r="BL342" i="1"/>
  <c r="BI342" i="1"/>
  <c r="BM342" i="1"/>
  <c r="BJ342" i="1"/>
  <c r="BN342" i="1"/>
  <c r="BK342" i="1"/>
  <c r="BL374" i="1"/>
  <c r="BI374" i="1"/>
  <c r="BM374" i="1"/>
  <c r="BJ374" i="1"/>
  <c r="BN374" i="1"/>
  <c r="BK374" i="1"/>
  <c r="BL406" i="1"/>
  <c r="BI406" i="1"/>
  <c r="BM406" i="1"/>
  <c r="BJ406" i="1"/>
  <c r="BN406" i="1"/>
  <c r="BK406" i="1"/>
  <c r="BJ423" i="1"/>
  <c r="BN423" i="1"/>
  <c r="BK423" i="1"/>
  <c r="BL423" i="1"/>
  <c r="BI423" i="1"/>
  <c r="BM423" i="1"/>
  <c r="BK200" i="1"/>
  <c r="BL200" i="1"/>
  <c r="BI200" i="1"/>
  <c r="BM200" i="1"/>
  <c r="BJ200" i="1"/>
  <c r="BN200" i="1"/>
  <c r="BL232" i="1"/>
  <c r="BI232" i="1"/>
  <c r="BM232" i="1"/>
  <c r="BJ232" i="1"/>
  <c r="BN232" i="1"/>
  <c r="BK232" i="1"/>
  <c r="BL264" i="1"/>
  <c r="BI264" i="1"/>
  <c r="BM264" i="1"/>
  <c r="BJ264" i="1"/>
  <c r="BN264" i="1"/>
  <c r="BK264" i="1"/>
  <c r="BL296" i="1"/>
  <c r="BI296" i="1"/>
  <c r="BM296" i="1"/>
  <c r="BJ296" i="1"/>
  <c r="BN296" i="1"/>
  <c r="BK296" i="1"/>
  <c r="BL328" i="1"/>
  <c r="BI328" i="1"/>
  <c r="BM328" i="1"/>
  <c r="BJ328" i="1"/>
  <c r="BN328" i="1"/>
  <c r="BK328" i="1"/>
  <c r="BL360" i="1"/>
  <c r="BI360" i="1"/>
  <c r="BM360" i="1"/>
  <c r="BJ360" i="1"/>
  <c r="BN360" i="1"/>
  <c r="BK360" i="1"/>
  <c r="BL392" i="1"/>
  <c r="BI392" i="1"/>
  <c r="BM392" i="1"/>
  <c r="BJ392" i="1"/>
  <c r="BN392" i="1"/>
  <c r="BK392" i="1"/>
  <c r="BL416" i="1"/>
  <c r="BI416" i="1"/>
  <c r="BM416" i="1"/>
  <c r="BJ416" i="1"/>
  <c r="BN416" i="1"/>
  <c r="BK416" i="1"/>
  <c r="BJ429" i="1"/>
  <c r="BN429" i="1"/>
  <c r="BK429" i="1"/>
  <c r="BO429" i="1" s="1"/>
  <c r="BL429" i="1"/>
  <c r="BI429" i="1"/>
  <c r="BM429" i="1"/>
  <c r="BJ437" i="1"/>
  <c r="BN437" i="1"/>
  <c r="BK437" i="1"/>
  <c r="BL437" i="1"/>
  <c r="BI437" i="1"/>
  <c r="BM437" i="1"/>
  <c r="BL445" i="1"/>
  <c r="BI445" i="1"/>
  <c r="BM445" i="1"/>
  <c r="BJ445" i="1"/>
  <c r="BN445" i="1"/>
  <c r="BK445" i="1"/>
  <c r="BL453" i="1"/>
  <c r="BI453" i="1"/>
  <c r="BM453" i="1"/>
  <c r="BJ453" i="1"/>
  <c r="BN453" i="1"/>
  <c r="BK453" i="1"/>
  <c r="BL461" i="1"/>
  <c r="BI461" i="1"/>
  <c r="BM461" i="1"/>
  <c r="BJ461" i="1"/>
  <c r="BN461" i="1"/>
  <c r="BK461" i="1"/>
  <c r="BL469" i="1"/>
  <c r="BI469" i="1"/>
  <c r="BM469" i="1"/>
  <c r="BJ469" i="1"/>
  <c r="BN469" i="1"/>
  <c r="BK469" i="1"/>
  <c r="BL477" i="1"/>
  <c r="BI477" i="1"/>
  <c r="BM477" i="1"/>
  <c r="BJ477" i="1"/>
  <c r="BN477" i="1"/>
  <c r="BK477" i="1"/>
  <c r="BL485" i="1"/>
  <c r="BI485" i="1"/>
  <c r="BM485" i="1"/>
  <c r="BJ485" i="1"/>
  <c r="BN485" i="1"/>
  <c r="BK485" i="1"/>
  <c r="BL493" i="1"/>
  <c r="BI493" i="1"/>
  <c r="BM493" i="1"/>
  <c r="BJ493" i="1"/>
  <c r="BN493" i="1"/>
  <c r="BK493" i="1"/>
  <c r="BL501" i="1"/>
  <c r="BI501" i="1"/>
  <c r="BM501" i="1"/>
  <c r="BJ501" i="1"/>
  <c r="BN501" i="1"/>
  <c r="BK501" i="1"/>
  <c r="BL509" i="1"/>
  <c r="BI509" i="1"/>
  <c r="BM509" i="1"/>
  <c r="BJ509" i="1"/>
  <c r="BN509" i="1"/>
  <c r="BK509" i="1"/>
  <c r="BL517" i="1"/>
  <c r="BI517" i="1"/>
  <c r="BM517" i="1"/>
  <c r="BJ517" i="1"/>
  <c r="BN517" i="1"/>
  <c r="BK517" i="1"/>
  <c r="BL525" i="1"/>
  <c r="BI525" i="1"/>
  <c r="BM525" i="1"/>
  <c r="BJ525" i="1"/>
  <c r="BN525" i="1"/>
  <c r="BK525" i="1"/>
  <c r="BL533" i="1"/>
  <c r="BI533" i="1"/>
  <c r="BM533" i="1"/>
  <c r="BJ533" i="1"/>
  <c r="BN533" i="1"/>
  <c r="BK533" i="1"/>
  <c r="BL541" i="1"/>
  <c r="BI541" i="1"/>
  <c r="BM541" i="1"/>
  <c r="BJ541" i="1"/>
  <c r="BN541" i="1"/>
  <c r="BK541" i="1"/>
  <c r="BL549" i="1"/>
  <c r="BI549" i="1"/>
  <c r="BM549" i="1"/>
  <c r="BJ549" i="1"/>
  <c r="BN549" i="1"/>
  <c r="BK549" i="1"/>
  <c r="BL557" i="1"/>
  <c r="BI557" i="1"/>
  <c r="BM557" i="1"/>
  <c r="BJ557" i="1"/>
  <c r="BN557" i="1"/>
  <c r="BK557" i="1"/>
  <c r="BL565" i="1"/>
  <c r="BI565" i="1"/>
  <c r="BM565" i="1"/>
  <c r="BJ565" i="1"/>
  <c r="BN565" i="1"/>
  <c r="BK565" i="1"/>
  <c r="BL573" i="1"/>
  <c r="BI573" i="1"/>
  <c r="BM573" i="1"/>
  <c r="BJ573" i="1"/>
  <c r="BN573" i="1"/>
  <c r="BK573" i="1"/>
  <c r="BL581" i="1"/>
  <c r="BI581" i="1"/>
  <c r="BM581" i="1"/>
  <c r="BJ581" i="1"/>
  <c r="BN581" i="1"/>
  <c r="BK581" i="1"/>
  <c r="BL589" i="1"/>
  <c r="BI589" i="1"/>
  <c r="BM589" i="1"/>
  <c r="BJ589" i="1"/>
  <c r="BN589" i="1"/>
  <c r="BK589" i="1"/>
  <c r="BL597" i="1"/>
  <c r="BI597" i="1"/>
  <c r="BM597" i="1"/>
  <c r="BJ597" i="1"/>
  <c r="BN597" i="1"/>
  <c r="BK597" i="1"/>
  <c r="BL605" i="1"/>
  <c r="BI605" i="1"/>
  <c r="BM605" i="1"/>
  <c r="BJ605" i="1"/>
  <c r="BN605" i="1"/>
  <c r="BK605" i="1"/>
  <c r="BK178" i="1"/>
  <c r="BL178" i="1"/>
  <c r="BI178" i="1"/>
  <c r="BM178" i="1"/>
  <c r="BJ178" i="1"/>
  <c r="BN178" i="1"/>
  <c r="BK210" i="1"/>
  <c r="BL210" i="1"/>
  <c r="BI210" i="1"/>
  <c r="BM210" i="1"/>
  <c r="BJ210" i="1"/>
  <c r="BN210" i="1"/>
  <c r="BL242" i="1"/>
  <c r="BI242" i="1"/>
  <c r="BM242" i="1"/>
  <c r="BJ242" i="1"/>
  <c r="BN242" i="1"/>
  <c r="BK242" i="1"/>
  <c r="BL274" i="1"/>
  <c r="BI274" i="1"/>
  <c r="BM274" i="1"/>
  <c r="BJ274" i="1"/>
  <c r="BN274" i="1"/>
  <c r="BK274" i="1"/>
  <c r="BL306" i="1"/>
  <c r="BI306" i="1"/>
  <c r="BM306" i="1"/>
  <c r="BJ306" i="1"/>
  <c r="BN306" i="1"/>
  <c r="BK306" i="1"/>
  <c r="BL338" i="1"/>
  <c r="BI338" i="1"/>
  <c r="BM338" i="1"/>
  <c r="BJ338" i="1"/>
  <c r="BN338" i="1"/>
  <c r="BK338" i="1"/>
  <c r="BL370" i="1"/>
  <c r="BI370" i="1"/>
  <c r="BM370" i="1"/>
  <c r="BJ370" i="1"/>
  <c r="BN370" i="1"/>
  <c r="BK370" i="1"/>
  <c r="BL402" i="1"/>
  <c r="BI402" i="1"/>
  <c r="BM402" i="1"/>
  <c r="BJ402" i="1"/>
  <c r="BN402" i="1"/>
  <c r="BK402" i="1"/>
  <c r="BJ421" i="1"/>
  <c r="BN421" i="1"/>
  <c r="BK421" i="1"/>
  <c r="BL421" i="1"/>
  <c r="BI421" i="1"/>
  <c r="BM421" i="1"/>
  <c r="BL244" i="1"/>
  <c r="BI244" i="1"/>
  <c r="BM244" i="1"/>
  <c r="BJ244" i="1"/>
  <c r="BN244" i="1"/>
  <c r="BK244" i="1"/>
  <c r="BL372" i="1"/>
  <c r="BI372" i="1"/>
  <c r="BM372" i="1"/>
  <c r="BJ372" i="1"/>
  <c r="BN372" i="1"/>
  <c r="BK372" i="1"/>
  <c r="BL440" i="1"/>
  <c r="BI440" i="1"/>
  <c r="BJ440" i="1"/>
  <c r="BN440" i="1"/>
  <c r="BK440" i="1"/>
  <c r="BM440" i="1"/>
  <c r="BJ472" i="1"/>
  <c r="BN472" i="1"/>
  <c r="BK472" i="1"/>
  <c r="BL472" i="1"/>
  <c r="BI472" i="1"/>
  <c r="BM472" i="1"/>
  <c r="BJ504" i="1"/>
  <c r="BN504" i="1"/>
  <c r="BK504" i="1"/>
  <c r="BO504" i="1" s="1"/>
  <c r="BL504" i="1"/>
  <c r="BI504" i="1"/>
  <c r="BM504" i="1"/>
  <c r="BJ536" i="1"/>
  <c r="BN536" i="1"/>
  <c r="BK536" i="1"/>
  <c r="BL536" i="1"/>
  <c r="BI536" i="1"/>
  <c r="BM536" i="1"/>
  <c r="BJ568" i="1"/>
  <c r="BN568" i="1"/>
  <c r="BK568" i="1"/>
  <c r="BO568" i="1" s="1"/>
  <c r="BL568" i="1"/>
  <c r="BI568" i="1"/>
  <c r="BM568" i="1"/>
  <c r="BJ600" i="1"/>
  <c r="BN600" i="1"/>
  <c r="BK600" i="1"/>
  <c r="BL600" i="1"/>
  <c r="BI600" i="1"/>
  <c r="BM600" i="1"/>
  <c r="BJ622" i="1"/>
  <c r="BN622" i="1"/>
  <c r="BK622" i="1"/>
  <c r="BO622" i="1" s="1"/>
  <c r="BL622" i="1"/>
  <c r="BI622" i="1"/>
  <c r="BM622" i="1"/>
  <c r="BL284" i="1"/>
  <c r="BI284" i="1"/>
  <c r="BM284" i="1"/>
  <c r="BJ284" i="1"/>
  <c r="BN284" i="1"/>
  <c r="BK284" i="1"/>
  <c r="BL410" i="1"/>
  <c r="BI410" i="1"/>
  <c r="BM410" i="1"/>
  <c r="BJ410" i="1"/>
  <c r="BN410" i="1"/>
  <c r="BK410" i="1"/>
  <c r="BJ450" i="1"/>
  <c r="BN450" i="1"/>
  <c r="BK450" i="1"/>
  <c r="BL450" i="1"/>
  <c r="BI450" i="1"/>
  <c r="BM450" i="1"/>
  <c r="BJ482" i="1"/>
  <c r="BN482" i="1"/>
  <c r="BK482" i="1"/>
  <c r="BO482" i="1" s="1"/>
  <c r="BL482" i="1"/>
  <c r="BI482" i="1"/>
  <c r="BM482" i="1"/>
  <c r="BJ514" i="1"/>
  <c r="BN514" i="1"/>
  <c r="BK514" i="1"/>
  <c r="BL514" i="1"/>
  <c r="BI514" i="1"/>
  <c r="BM514" i="1"/>
  <c r="BJ546" i="1"/>
  <c r="BN546" i="1"/>
  <c r="BK546" i="1"/>
  <c r="BO546" i="1" s="1"/>
  <c r="BL546" i="1"/>
  <c r="BI546" i="1"/>
  <c r="BM546" i="1"/>
  <c r="BJ578" i="1"/>
  <c r="BN578" i="1"/>
  <c r="BK578" i="1"/>
  <c r="BL578" i="1"/>
  <c r="BI578" i="1"/>
  <c r="BM578" i="1"/>
  <c r="BJ610" i="1"/>
  <c r="BN610" i="1"/>
  <c r="BK610" i="1"/>
  <c r="BO610" i="1" s="1"/>
  <c r="BL610" i="1"/>
  <c r="BI610" i="1"/>
  <c r="BM610" i="1"/>
  <c r="BL625" i="1"/>
  <c r="BI625" i="1"/>
  <c r="BM625" i="1"/>
  <c r="BJ625" i="1"/>
  <c r="BN625" i="1"/>
  <c r="BK625" i="1"/>
  <c r="BL633" i="1"/>
  <c r="BI633" i="1"/>
  <c r="BM633" i="1"/>
  <c r="BJ633" i="1"/>
  <c r="BN633" i="1"/>
  <c r="BK633" i="1"/>
  <c r="BL641" i="1"/>
  <c r="BI641" i="1"/>
  <c r="BM641" i="1"/>
  <c r="BJ641" i="1"/>
  <c r="BK641" i="1"/>
  <c r="BN641" i="1"/>
  <c r="BL649" i="1"/>
  <c r="BI649" i="1"/>
  <c r="BM649" i="1"/>
  <c r="BK649" i="1"/>
  <c r="BJ649" i="1"/>
  <c r="BN649" i="1"/>
  <c r="BL657" i="1"/>
  <c r="BI657" i="1"/>
  <c r="BM657" i="1"/>
  <c r="BK657" i="1"/>
  <c r="BJ657" i="1"/>
  <c r="BN657" i="1"/>
  <c r="BL665" i="1"/>
  <c r="BI665" i="1"/>
  <c r="BM665" i="1"/>
  <c r="BJ665" i="1"/>
  <c r="BK665" i="1"/>
  <c r="BN665" i="1"/>
  <c r="BI673" i="1"/>
  <c r="BM673" i="1"/>
  <c r="BJ673" i="1"/>
  <c r="BN673" i="1"/>
  <c r="BK673" i="1"/>
  <c r="BO673" i="1" s="1"/>
  <c r="BL673" i="1"/>
  <c r="BI681" i="1"/>
  <c r="BM681" i="1"/>
  <c r="BJ681" i="1"/>
  <c r="BN681" i="1"/>
  <c r="BK681" i="1"/>
  <c r="BL681" i="1"/>
  <c r="BI689" i="1"/>
  <c r="BM689" i="1"/>
  <c r="BJ689" i="1"/>
  <c r="BN689" i="1"/>
  <c r="BK689" i="1"/>
  <c r="BO689" i="1" s="1"/>
  <c r="BL689" i="1"/>
  <c r="BI697" i="1"/>
  <c r="BM697" i="1"/>
  <c r="BJ697" i="1"/>
  <c r="BN697" i="1"/>
  <c r="BK697" i="1"/>
  <c r="BL697" i="1"/>
  <c r="BI705" i="1"/>
  <c r="BM705" i="1"/>
  <c r="BJ705" i="1"/>
  <c r="BN705" i="1"/>
  <c r="BK705" i="1"/>
  <c r="BO705" i="1" s="1"/>
  <c r="BL705" i="1"/>
  <c r="BI713" i="1"/>
  <c r="BM713" i="1"/>
  <c r="BJ713" i="1"/>
  <c r="BN713" i="1"/>
  <c r="BK713" i="1"/>
  <c r="BL713" i="1"/>
  <c r="BI721" i="1"/>
  <c r="BM721" i="1"/>
  <c r="BJ721" i="1"/>
  <c r="BN721" i="1"/>
  <c r="BK721" i="1"/>
  <c r="BO721" i="1" s="1"/>
  <c r="BL721" i="1"/>
  <c r="BI729" i="1"/>
  <c r="BM729" i="1"/>
  <c r="BJ729" i="1"/>
  <c r="BN729" i="1"/>
  <c r="BK729" i="1"/>
  <c r="BL729" i="1"/>
  <c r="BI737" i="1"/>
  <c r="BM737" i="1"/>
  <c r="BJ737" i="1"/>
  <c r="BN737" i="1"/>
  <c r="BK737" i="1"/>
  <c r="BL737" i="1"/>
  <c r="BI745" i="1"/>
  <c r="BM745" i="1"/>
  <c r="BJ745" i="1"/>
  <c r="BN745" i="1"/>
  <c r="BK745" i="1"/>
  <c r="BL745" i="1"/>
  <c r="BI753" i="1"/>
  <c r="BM753" i="1"/>
  <c r="BJ753" i="1"/>
  <c r="BN753" i="1"/>
  <c r="BK753" i="1"/>
  <c r="BO753" i="1" s="1"/>
  <c r="BL753" i="1"/>
  <c r="BI761" i="1"/>
  <c r="BM761" i="1"/>
  <c r="BJ761" i="1"/>
  <c r="BN761" i="1"/>
  <c r="BK761" i="1"/>
  <c r="BL761" i="1"/>
  <c r="BI769" i="1"/>
  <c r="BM769" i="1"/>
  <c r="BJ769" i="1"/>
  <c r="BN769" i="1"/>
  <c r="BK769" i="1"/>
  <c r="BO769" i="1" s="1"/>
  <c r="BL769" i="1"/>
  <c r="BI777" i="1"/>
  <c r="BM777" i="1"/>
  <c r="BJ777" i="1"/>
  <c r="BN777" i="1"/>
  <c r="BK777" i="1"/>
  <c r="BL777" i="1"/>
  <c r="BI785" i="1"/>
  <c r="BM785" i="1"/>
  <c r="BJ785" i="1"/>
  <c r="BN785" i="1"/>
  <c r="BK785" i="1"/>
  <c r="BO785" i="1" s="1"/>
  <c r="BL785" i="1"/>
  <c r="BI793" i="1"/>
  <c r="BM793" i="1"/>
  <c r="BJ793" i="1"/>
  <c r="BN793" i="1"/>
  <c r="BK793" i="1"/>
  <c r="BL793" i="1"/>
  <c r="BI801" i="1"/>
  <c r="BM801" i="1"/>
  <c r="BJ801" i="1"/>
  <c r="BN801" i="1"/>
  <c r="BK801" i="1"/>
  <c r="BO801" i="1" s="1"/>
  <c r="BL801" i="1"/>
  <c r="BI809" i="1"/>
  <c r="BM809" i="1"/>
  <c r="BJ809" i="1"/>
  <c r="BN809" i="1"/>
  <c r="BK809" i="1"/>
  <c r="BL809" i="1"/>
  <c r="BI817" i="1"/>
  <c r="BM817" i="1"/>
  <c r="BJ817" i="1"/>
  <c r="BN817" i="1"/>
  <c r="BK817" i="1"/>
  <c r="BL817" i="1"/>
  <c r="BI825" i="1"/>
  <c r="BM825" i="1"/>
  <c r="BJ825" i="1"/>
  <c r="BN825" i="1"/>
  <c r="BK825" i="1"/>
  <c r="BL825" i="1"/>
  <c r="BI833" i="1"/>
  <c r="BM833" i="1"/>
  <c r="BJ833" i="1"/>
  <c r="BN833" i="1"/>
  <c r="BK833" i="1"/>
  <c r="BO833" i="1" s="1"/>
  <c r="BL833" i="1"/>
  <c r="BI841" i="1"/>
  <c r="BM841" i="1"/>
  <c r="BJ841" i="1"/>
  <c r="BN841" i="1"/>
  <c r="BK841" i="1"/>
  <c r="BL841" i="1"/>
  <c r="BI849" i="1"/>
  <c r="BM849" i="1"/>
  <c r="BJ849" i="1"/>
  <c r="BN849" i="1"/>
  <c r="BK849" i="1"/>
  <c r="BO849" i="1" s="1"/>
  <c r="BL849" i="1"/>
  <c r="BI857" i="1"/>
  <c r="BM857" i="1"/>
  <c r="BJ857" i="1"/>
  <c r="BN857" i="1"/>
  <c r="BK857" i="1"/>
  <c r="BL857" i="1"/>
  <c r="BI865" i="1"/>
  <c r="BM865" i="1"/>
  <c r="BJ865" i="1"/>
  <c r="BN865" i="1"/>
  <c r="BK865" i="1"/>
  <c r="BO865" i="1" s="1"/>
  <c r="BL865" i="1"/>
  <c r="BI873" i="1"/>
  <c r="BM873" i="1"/>
  <c r="BJ873" i="1"/>
  <c r="BN873" i="1"/>
  <c r="BK873" i="1"/>
  <c r="BL873" i="1"/>
  <c r="BI881" i="1"/>
  <c r="BM881" i="1"/>
  <c r="BJ881" i="1"/>
  <c r="BN881" i="1"/>
  <c r="BK881" i="1"/>
  <c r="BO881" i="1" s="1"/>
  <c r="BL881" i="1"/>
  <c r="BI889" i="1"/>
  <c r="BM889" i="1"/>
  <c r="BJ889" i="1"/>
  <c r="BN889" i="1"/>
  <c r="BK889" i="1"/>
  <c r="BL889" i="1"/>
  <c r="BI897" i="1"/>
  <c r="BM897" i="1"/>
  <c r="BJ897" i="1"/>
  <c r="BN897" i="1"/>
  <c r="BK897" i="1"/>
  <c r="BO897" i="1" s="1"/>
  <c r="BL897" i="1"/>
  <c r="BI905" i="1"/>
  <c r="BM905" i="1"/>
  <c r="BJ905" i="1"/>
  <c r="BN905" i="1"/>
  <c r="BK905" i="1"/>
  <c r="BL905" i="1"/>
  <c r="BI913" i="1"/>
  <c r="BM913" i="1"/>
  <c r="BJ913" i="1"/>
  <c r="BN913" i="1"/>
  <c r="BK913" i="1"/>
  <c r="BO913" i="1" s="1"/>
  <c r="BL913" i="1"/>
  <c r="BI921" i="1"/>
  <c r="BM921" i="1"/>
  <c r="BJ921" i="1"/>
  <c r="BN921" i="1"/>
  <c r="BK921" i="1"/>
  <c r="BL921" i="1"/>
  <c r="BI929" i="1"/>
  <c r="BM929" i="1"/>
  <c r="BJ929" i="1"/>
  <c r="BN929" i="1"/>
  <c r="BK929" i="1"/>
  <c r="BO929" i="1" s="1"/>
  <c r="BL929" i="1"/>
  <c r="BI937" i="1"/>
  <c r="BM937" i="1"/>
  <c r="BJ937" i="1"/>
  <c r="BN937" i="1"/>
  <c r="BK937" i="1"/>
  <c r="BL937" i="1"/>
  <c r="BI945" i="1"/>
  <c r="BM945" i="1"/>
  <c r="BJ945" i="1"/>
  <c r="BN945" i="1"/>
  <c r="BK945" i="1"/>
  <c r="BO945" i="1" s="1"/>
  <c r="BL945" i="1"/>
  <c r="BI953" i="1"/>
  <c r="BM953" i="1"/>
  <c r="BJ953" i="1"/>
  <c r="BN953" i="1"/>
  <c r="BK953" i="1"/>
  <c r="BL953" i="1"/>
  <c r="BJ961" i="1"/>
  <c r="BN961" i="1"/>
  <c r="BK961" i="1"/>
  <c r="BL961" i="1"/>
  <c r="BI961" i="1"/>
  <c r="BM961" i="1"/>
  <c r="BJ969" i="1"/>
  <c r="BN969" i="1"/>
  <c r="BK969" i="1"/>
  <c r="BO969" i="1" s="1"/>
  <c r="BL969" i="1"/>
  <c r="BI969" i="1"/>
  <c r="BM969" i="1"/>
  <c r="BJ977" i="1"/>
  <c r="BN977" i="1"/>
  <c r="BK977" i="1"/>
  <c r="BL977" i="1"/>
  <c r="BI977" i="1"/>
  <c r="BM977" i="1"/>
  <c r="BJ985" i="1"/>
  <c r="BN985" i="1"/>
  <c r="BK985" i="1"/>
  <c r="BO985" i="1" s="1"/>
  <c r="BL985" i="1"/>
  <c r="BI985" i="1"/>
  <c r="BM985" i="1"/>
  <c r="BJ993" i="1"/>
  <c r="BN993" i="1"/>
  <c r="BK993" i="1"/>
  <c r="BL993" i="1"/>
  <c r="BI993" i="1"/>
  <c r="BM993" i="1"/>
  <c r="BL260" i="1"/>
  <c r="BI260" i="1"/>
  <c r="BM260" i="1"/>
  <c r="BJ260" i="1"/>
  <c r="BN260" i="1"/>
  <c r="BK260" i="1"/>
  <c r="BL388" i="1"/>
  <c r="BI388" i="1"/>
  <c r="BM388" i="1"/>
  <c r="BJ388" i="1"/>
  <c r="BN388" i="1"/>
  <c r="BK388" i="1"/>
  <c r="BJ444" i="1"/>
  <c r="BN444" i="1"/>
  <c r="BK444" i="1"/>
  <c r="BO444" i="1" s="1"/>
  <c r="BL444" i="1"/>
  <c r="BI444" i="1"/>
  <c r="BM444" i="1"/>
  <c r="BJ476" i="1"/>
  <c r="BN476" i="1"/>
  <c r="BK476" i="1"/>
  <c r="BL476" i="1"/>
  <c r="BI476" i="1"/>
  <c r="BM476" i="1"/>
  <c r="BJ508" i="1"/>
  <c r="BN508" i="1"/>
  <c r="BK508" i="1"/>
  <c r="BO508" i="1" s="1"/>
  <c r="BL508" i="1"/>
  <c r="BI508" i="1"/>
  <c r="BM508" i="1"/>
  <c r="BJ540" i="1"/>
  <c r="BN540" i="1"/>
  <c r="BK540" i="1"/>
  <c r="BL540" i="1"/>
  <c r="BI540" i="1"/>
  <c r="BM540" i="1"/>
  <c r="BJ572" i="1"/>
  <c r="BN572" i="1"/>
  <c r="BK572" i="1"/>
  <c r="BO572" i="1" s="1"/>
  <c r="BL572" i="1"/>
  <c r="BI572" i="1"/>
  <c r="BM572" i="1"/>
  <c r="BJ604" i="1"/>
  <c r="BN604" i="1"/>
  <c r="BK604" i="1"/>
  <c r="BL604" i="1"/>
  <c r="BI604" i="1"/>
  <c r="BM604" i="1"/>
  <c r="BK204" i="1"/>
  <c r="BL204" i="1"/>
  <c r="BI204" i="1"/>
  <c r="BM204" i="1"/>
  <c r="BJ204" i="1"/>
  <c r="BN204" i="1"/>
  <c r="BJ494" i="1"/>
  <c r="BN494" i="1"/>
  <c r="BK494" i="1"/>
  <c r="BL494" i="1"/>
  <c r="BI494" i="1"/>
  <c r="BM494" i="1"/>
  <c r="BL617" i="1"/>
  <c r="BI617" i="1"/>
  <c r="BM617" i="1"/>
  <c r="BJ617" i="1"/>
  <c r="BN617" i="1"/>
  <c r="BK617" i="1"/>
  <c r="BJ652" i="1"/>
  <c r="BN652" i="1"/>
  <c r="BK652" i="1"/>
  <c r="BI652" i="1"/>
  <c r="BM652" i="1"/>
  <c r="BL652" i="1"/>
  <c r="BK684" i="1"/>
  <c r="BL684" i="1"/>
  <c r="BI684" i="1"/>
  <c r="BM684" i="1"/>
  <c r="BJ684" i="1"/>
  <c r="BN684" i="1"/>
  <c r="BK716" i="1"/>
  <c r="BL716" i="1"/>
  <c r="BI716" i="1"/>
  <c r="BM716" i="1"/>
  <c r="BJ716" i="1"/>
  <c r="BN716" i="1"/>
  <c r="BK748" i="1"/>
  <c r="BL748" i="1"/>
  <c r="BI748" i="1"/>
  <c r="BM748" i="1"/>
  <c r="BJ748" i="1"/>
  <c r="BN748" i="1"/>
  <c r="BK780" i="1"/>
  <c r="BL780" i="1"/>
  <c r="BI780" i="1"/>
  <c r="BM780" i="1"/>
  <c r="BJ780" i="1"/>
  <c r="BN780" i="1"/>
  <c r="BK812" i="1"/>
  <c r="BL812" i="1"/>
  <c r="BI812" i="1"/>
  <c r="BM812" i="1"/>
  <c r="BJ812" i="1"/>
  <c r="BN812" i="1"/>
  <c r="BK844" i="1"/>
  <c r="BL844" i="1"/>
  <c r="BI844" i="1"/>
  <c r="BM844" i="1"/>
  <c r="BJ844" i="1"/>
  <c r="BN844" i="1"/>
  <c r="BK876" i="1"/>
  <c r="BL876" i="1"/>
  <c r="BI876" i="1"/>
  <c r="BM876" i="1"/>
  <c r="BJ876" i="1"/>
  <c r="BN876" i="1"/>
  <c r="BK908" i="1"/>
  <c r="BL908" i="1"/>
  <c r="BI908" i="1"/>
  <c r="BM908" i="1"/>
  <c r="BJ908" i="1"/>
  <c r="BN908" i="1"/>
  <c r="BK940" i="1"/>
  <c r="BL940" i="1"/>
  <c r="BI940" i="1"/>
  <c r="BM940" i="1"/>
  <c r="BJ940" i="1"/>
  <c r="BN940" i="1"/>
  <c r="BL972" i="1"/>
  <c r="BI972" i="1"/>
  <c r="BM972" i="1"/>
  <c r="BJ972" i="1"/>
  <c r="BN972" i="1"/>
  <c r="BK972" i="1"/>
  <c r="BL1000" i="1"/>
  <c r="BI1000" i="1"/>
  <c r="BM1000" i="1"/>
  <c r="BJ1000" i="1"/>
  <c r="BN1000" i="1"/>
  <c r="BK1000" i="1"/>
  <c r="BJ1015" i="1"/>
  <c r="BN1015" i="1"/>
  <c r="BK1015" i="1"/>
  <c r="BL1015" i="1"/>
  <c r="BI1015" i="1"/>
  <c r="BM1015" i="1"/>
  <c r="BJ1031" i="1"/>
  <c r="BN1031" i="1"/>
  <c r="BK1031" i="1"/>
  <c r="BO1031" i="1" s="1"/>
  <c r="BL1031" i="1"/>
  <c r="BI1031" i="1"/>
  <c r="BM1031" i="1"/>
  <c r="BJ1047" i="1"/>
  <c r="BN1047" i="1"/>
  <c r="BK1047" i="1"/>
  <c r="BL1047" i="1"/>
  <c r="BI1047" i="1"/>
  <c r="BM1047" i="1"/>
  <c r="BJ1063" i="1"/>
  <c r="BN1063" i="1"/>
  <c r="BK1063" i="1"/>
  <c r="BO1063" i="1" s="1"/>
  <c r="BI1063" i="1"/>
  <c r="BL1063" i="1"/>
  <c r="BM1063" i="1"/>
  <c r="BJ1071" i="1"/>
  <c r="BN1071" i="1"/>
  <c r="BK1071" i="1"/>
  <c r="BI1071" i="1"/>
  <c r="BL1071" i="1"/>
  <c r="BM1071" i="1"/>
  <c r="BJ1079" i="1"/>
  <c r="BN1079" i="1"/>
  <c r="BK1079" i="1"/>
  <c r="BO1079" i="1" s="1"/>
  <c r="BI1079" i="1"/>
  <c r="BL1079" i="1"/>
  <c r="BM1079" i="1"/>
  <c r="BJ1087" i="1"/>
  <c r="BN1087" i="1"/>
  <c r="BK1087" i="1"/>
  <c r="BI1087" i="1"/>
  <c r="BL1087" i="1"/>
  <c r="BM1087" i="1"/>
  <c r="BK1095" i="1"/>
  <c r="BI1095" i="1"/>
  <c r="BN1095" i="1"/>
  <c r="BJ1095" i="1"/>
  <c r="BL1095" i="1"/>
  <c r="BM1095" i="1"/>
  <c r="BK1103" i="1"/>
  <c r="BI1103" i="1"/>
  <c r="BN1103" i="1"/>
  <c r="BJ1103" i="1"/>
  <c r="BL1103" i="1"/>
  <c r="BM1103" i="1"/>
  <c r="BK1111" i="1"/>
  <c r="BI1111" i="1"/>
  <c r="BN1111" i="1"/>
  <c r="BJ1111" i="1"/>
  <c r="BL1111" i="1"/>
  <c r="BM1111" i="1"/>
  <c r="BJ1119" i="1"/>
  <c r="BN1119" i="1"/>
  <c r="BK1119" i="1"/>
  <c r="BL1119" i="1"/>
  <c r="BI1119" i="1"/>
  <c r="BM1119" i="1"/>
  <c r="BJ1127" i="1"/>
  <c r="BN1127" i="1"/>
  <c r="BK1127" i="1"/>
  <c r="BO1127" i="1" s="1"/>
  <c r="BL1127" i="1"/>
  <c r="BI1127" i="1"/>
  <c r="BM1127" i="1"/>
  <c r="BJ454" i="1"/>
  <c r="BN454" i="1"/>
  <c r="BK454" i="1"/>
  <c r="BL454" i="1"/>
  <c r="BI454" i="1"/>
  <c r="BM454" i="1"/>
  <c r="BK738" i="1"/>
  <c r="BL738" i="1"/>
  <c r="BI738" i="1"/>
  <c r="BM738" i="1"/>
  <c r="BJ738" i="1"/>
  <c r="BN738" i="1"/>
  <c r="BK834" i="1"/>
  <c r="BL834" i="1"/>
  <c r="BI834" i="1"/>
  <c r="BM834" i="1"/>
  <c r="BJ834" i="1"/>
  <c r="BN834" i="1"/>
  <c r="BK930" i="1"/>
  <c r="BL930" i="1"/>
  <c r="BI930" i="1"/>
  <c r="BM930" i="1"/>
  <c r="BJ930" i="1"/>
  <c r="BN930" i="1"/>
  <c r="BJ1009" i="1"/>
  <c r="BN1009" i="1"/>
  <c r="BK1009" i="1"/>
  <c r="BL1009" i="1"/>
  <c r="BI1009" i="1"/>
  <c r="BM1009" i="1"/>
  <c r="BJ1041" i="1"/>
  <c r="BN1041" i="1"/>
  <c r="BK1041" i="1"/>
  <c r="BO1041" i="1" s="1"/>
  <c r="BL1041" i="1"/>
  <c r="BI1041" i="1"/>
  <c r="BM1041" i="1"/>
  <c r="BL364" i="1"/>
  <c r="BI364" i="1"/>
  <c r="BM364" i="1"/>
  <c r="BJ364" i="1"/>
  <c r="BN364" i="1"/>
  <c r="BK364" i="1"/>
  <c r="BJ534" i="1"/>
  <c r="BN534" i="1"/>
  <c r="BK534" i="1"/>
  <c r="BO534" i="1" s="1"/>
  <c r="BL534" i="1"/>
  <c r="BI534" i="1"/>
  <c r="BM534" i="1"/>
  <c r="BJ630" i="1"/>
  <c r="BN630" i="1"/>
  <c r="BK630" i="1"/>
  <c r="BL630" i="1"/>
  <c r="BI630" i="1"/>
  <c r="BM630" i="1"/>
  <c r="BJ662" i="1"/>
  <c r="BN662" i="1"/>
  <c r="BK662" i="1"/>
  <c r="BI662" i="1"/>
  <c r="BM662" i="1"/>
  <c r="BL662" i="1"/>
  <c r="BK694" i="1"/>
  <c r="BL694" i="1"/>
  <c r="BI694" i="1"/>
  <c r="BM694" i="1"/>
  <c r="BJ694" i="1"/>
  <c r="BN694" i="1"/>
  <c r="BK726" i="1"/>
  <c r="BL726" i="1"/>
  <c r="BI726" i="1"/>
  <c r="BM726" i="1"/>
  <c r="BJ726" i="1"/>
  <c r="BN726" i="1"/>
  <c r="BK758" i="1"/>
  <c r="BL758" i="1"/>
  <c r="BI758" i="1"/>
  <c r="BM758" i="1"/>
  <c r="BJ758" i="1"/>
  <c r="BN758" i="1"/>
  <c r="BK790" i="1"/>
  <c r="BL790" i="1"/>
  <c r="BI790" i="1"/>
  <c r="BM790" i="1"/>
  <c r="BJ790" i="1"/>
  <c r="BN790" i="1"/>
  <c r="BK822" i="1"/>
  <c r="BL822" i="1"/>
  <c r="BI822" i="1"/>
  <c r="BM822" i="1"/>
  <c r="BJ822" i="1"/>
  <c r="BN822" i="1"/>
  <c r="BK854" i="1"/>
  <c r="BL854" i="1"/>
  <c r="BI854" i="1"/>
  <c r="BM854" i="1"/>
  <c r="BJ854" i="1"/>
  <c r="BN854" i="1"/>
  <c r="BK886" i="1"/>
  <c r="BL886" i="1"/>
  <c r="BI886" i="1"/>
  <c r="BM886" i="1"/>
  <c r="BJ886" i="1"/>
  <c r="BN886" i="1"/>
  <c r="BK918" i="1"/>
  <c r="BL918" i="1"/>
  <c r="BI918" i="1"/>
  <c r="BM918" i="1"/>
  <c r="BJ918" i="1"/>
  <c r="BN918" i="1"/>
  <c r="BK950" i="1"/>
  <c r="BL950" i="1"/>
  <c r="BI950" i="1"/>
  <c r="BM950" i="1"/>
  <c r="BJ950" i="1"/>
  <c r="BN950" i="1"/>
  <c r="BL982" i="1"/>
  <c r="BI982" i="1"/>
  <c r="BM982" i="1"/>
  <c r="BJ982" i="1"/>
  <c r="BN982" i="1"/>
  <c r="BK982" i="1"/>
  <c r="BJ1005" i="1"/>
  <c r="BN1005" i="1"/>
  <c r="BK1005" i="1"/>
  <c r="BL1005" i="1"/>
  <c r="BI1005" i="1"/>
  <c r="BM1005" i="1"/>
  <c r="BJ1021" i="1"/>
  <c r="BN1021" i="1"/>
  <c r="BK1021" i="1"/>
  <c r="BO1021" i="1" s="1"/>
  <c r="BL1021" i="1"/>
  <c r="BI1021" i="1"/>
  <c r="BM1021" i="1"/>
  <c r="BJ1037" i="1"/>
  <c r="BN1037" i="1"/>
  <c r="BK1037" i="1"/>
  <c r="BL1037" i="1"/>
  <c r="BI1037" i="1"/>
  <c r="BM1037" i="1"/>
  <c r="BJ1053" i="1"/>
  <c r="BN1053" i="1"/>
  <c r="BK1053" i="1"/>
  <c r="BO1053" i="1" s="1"/>
  <c r="BL1053" i="1"/>
  <c r="BI1053" i="1"/>
  <c r="BM1053" i="1"/>
  <c r="BJ486" i="1"/>
  <c r="BN486" i="1"/>
  <c r="BK486" i="1"/>
  <c r="BL486" i="1"/>
  <c r="BI486" i="1"/>
  <c r="BM486" i="1"/>
  <c r="BJ642" i="1"/>
  <c r="BN642" i="1"/>
  <c r="BK642" i="1"/>
  <c r="BO642" i="1" s="1"/>
  <c r="BI642" i="1"/>
  <c r="BM642" i="1"/>
  <c r="BL642" i="1"/>
  <c r="BK730" i="1"/>
  <c r="BL730" i="1"/>
  <c r="BI730" i="1"/>
  <c r="BM730" i="1"/>
  <c r="BJ730" i="1"/>
  <c r="BN730" i="1"/>
  <c r="BK826" i="1"/>
  <c r="BL826" i="1"/>
  <c r="BI826" i="1"/>
  <c r="BM826" i="1"/>
  <c r="BJ826" i="1"/>
  <c r="BN826" i="1"/>
  <c r="BK922" i="1"/>
  <c r="BL922" i="1"/>
  <c r="BI922" i="1"/>
  <c r="BM922" i="1"/>
  <c r="BJ922" i="1"/>
  <c r="BN922" i="1"/>
  <c r="BL1006" i="1"/>
  <c r="BI1006" i="1"/>
  <c r="BM1006" i="1"/>
  <c r="BJ1006" i="1"/>
  <c r="BN1006" i="1"/>
  <c r="BK1006" i="1"/>
  <c r="BL1038" i="1"/>
  <c r="BI1038" i="1"/>
  <c r="BM1038" i="1"/>
  <c r="BJ1038" i="1"/>
  <c r="BN1038" i="1"/>
  <c r="BK1038" i="1"/>
  <c r="BL396" i="1"/>
  <c r="BI396" i="1"/>
  <c r="BM396" i="1"/>
  <c r="BJ396" i="1"/>
  <c r="BN396" i="1"/>
  <c r="BK396" i="1"/>
  <c r="BJ542" i="1"/>
  <c r="BN542" i="1"/>
  <c r="BK542" i="1"/>
  <c r="BL542" i="1"/>
  <c r="BI542" i="1"/>
  <c r="BM542" i="1"/>
  <c r="BJ632" i="1"/>
  <c r="BN632" i="1"/>
  <c r="BK632" i="1"/>
  <c r="BO632" i="1" s="1"/>
  <c r="BL632" i="1"/>
  <c r="BI632" i="1"/>
  <c r="BM632" i="1"/>
  <c r="BJ664" i="1"/>
  <c r="BN664" i="1"/>
  <c r="BK664" i="1"/>
  <c r="BI664" i="1"/>
  <c r="BM664" i="1"/>
  <c r="BL664" i="1"/>
  <c r="BK696" i="1"/>
  <c r="BL696" i="1"/>
  <c r="BI696" i="1"/>
  <c r="BM696" i="1"/>
  <c r="BJ696" i="1"/>
  <c r="BN696" i="1"/>
  <c r="BK728" i="1"/>
  <c r="BL728" i="1"/>
  <c r="BI728" i="1"/>
  <c r="BM728" i="1"/>
  <c r="BJ728" i="1"/>
  <c r="BN728" i="1"/>
  <c r="BK760" i="1"/>
  <c r="BL760" i="1"/>
  <c r="BI760" i="1"/>
  <c r="BM760" i="1"/>
  <c r="BJ760" i="1"/>
  <c r="BN760" i="1"/>
  <c r="BK792" i="1"/>
  <c r="BL792" i="1"/>
  <c r="BI792" i="1"/>
  <c r="BM792" i="1"/>
  <c r="BJ792" i="1"/>
  <c r="BN792" i="1"/>
  <c r="BK824" i="1"/>
  <c r="BL824" i="1"/>
  <c r="BI824" i="1"/>
  <c r="BM824" i="1"/>
  <c r="BJ824" i="1"/>
  <c r="BN824" i="1"/>
  <c r="BK856" i="1"/>
  <c r="BL856" i="1"/>
  <c r="BI856" i="1"/>
  <c r="BM856" i="1"/>
  <c r="BJ856" i="1"/>
  <c r="BN856" i="1"/>
  <c r="BK888" i="1"/>
  <c r="BL888" i="1"/>
  <c r="BI888" i="1"/>
  <c r="BM888" i="1"/>
  <c r="BJ888" i="1"/>
  <c r="BN888" i="1"/>
  <c r="BK920" i="1"/>
  <c r="BL920" i="1"/>
  <c r="BI920" i="1"/>
  <c r="BM920" i="1"/>
  <c r="BJ920" i="1"/>
  <c r="BN920" i="1"/>
  <c r="BK952" i="1"/>
  <c r="BL952" i="1"/>
  <c r="BI952" i="1"/>
  <c r="BM952" i="1"/>
  <c r="BJ952" i="1"/>
  <c r="BN952" i="1"/>
  <c r="BL984" i="1"/>
  <c r="BI984" i="1"/>
  <c r="BM984" i="1"/>
  <c r="BJ984" i="1"/>
  <c r="BN984" i="1"/>
  <c r="BK984" i="1"/>
  <c r="BL1008" i="1"/>
  <c r="BI1008" i="1"/>
  <c r="BM1008" i="1"/>
  <c r="BJ1008" i="1"/>
  <c r="BN1008" i="1"/>
  <c r="BK1008" i="1"/>
  <c r="BL1024" i="1"/>
  <c r="BI1024" i="1"/>
  <c r="BM1024" i="1"/>
  <c r="BJ1024" i="1"/>
  <c r="BN1024" i="1"/>
  <c r="BK1024" i="1"/>
  <c r="BL1040" i="1"/>
  <c r="BI1040" i="1"/>
  <c r="BM1040" i="1"/>
  <c r="BJ1040" i="1"/>
  <c r="BN1040" i="1"/>
  <c r="BK1040" i="1"/>
  <c r="BL1056" i="1"/>
  <c r="BI1056" i="1"/>
  <c r="BM1056" i="1"/>
  <c r="BJ1056" i="1"/>
  <c r="BN1056" i="1"/>
  <c r="BK1056" i="1"/>
  <c r="BL1068" i="1"/>
  <c r="BI1068" i="1"/>
  <c r="BM1068" i="1"/>
  <c r="BK1068" i="1"/>
  <c r="BN1068" i="1"/>
  <c r="BJ1068" i="1"/>
  <c r="BL1076" i="1"/>
  <c r="BI1076" i="1"/>
  <c r="BM1076" i="1"/>
  <c r="BK1076" i="1"/>
  <c r="BN1076" i="1"/>
  <c r="BJ1076" i="1"/>
  <c r="BL1084" i="1"/>
  <c r="BI1084" i="1"/>
  <c r="BM1084" i="1"/>
  <c r="BK1084" i="1"/>
  <c r="BN1084" i="1"/>
  <c r="BJ1084" i="1"/>
  <c r="BL1092" i="1"/>
  <c r="BI1092" i="1"/>
  <c r="BM1092" i="1"/>
  <c r="BK1092" i="1"/>
  <c r="BN1092" i="1"/>
  <c r="BJ1092" i="1"/>
  <c r="BI1100" i="1"/>
  <c r="BM1100" i="1"/>
  <c r="BK1100" i="1"/>
  <c r="BL1100" i="1"/>
  <c r="BN1100" i="1"/>
  <c r="BJ1100" i="1"/>
  <c r="BI1108" i="1"/>
  <c r="BM1108" i="1"/>
  <c r="BK1108" i="1"/>
  <c r="BL1108" i="1"/>
  <c r="BN1108" i="1"/>
  <c r="BJ1108" i="1"/>
  <c r="BL1116" i="1"/>
  <c r="BI1116" i="1"/>
  <c r="BM1116" i="1"/>
  <c r="BJ1116" i="1"/>
  <c r="BN1116" i="1"/>
  <c r="BK1116" i="1"/>
  <c r="BL1124" i="1"/>
  <c r="BI1124" i="1"/>
  <c r="BM1124" i="1"/>
  <c r="BJ1124" i="1"/>
  <c r="BN1124" i="1"/>
  <c r="BK1124" i="1"/>
  <c r="BL1132" i="1"/>
  <c r="BI1132" i="1"/>
  <c r="BM1132" i="1"/>
  <c r="BJ1132" i="1"/>
  <c r="BN1132" i="1"/>
  <c r="BK1132" i="1"/>
  <c r="BL613" i="1"/>
  <c r="BI613" i="1"/>
  <c r="BM613" i="1"/>
  <c r="BJ613" i="1"/>
  <c r="BN613" i="1"/>
  <c r="BK613" i="1"/>
  <c r="BK698" i="1"/>
  <c r="BL698" i="1"/>
  <c r="BI698" i="1"/>
  <c r="BM698" i="1"/>
  <c r="BJ698" i="1"/>
  <c r="BN698" i="1"/>
  <c r="BK794" i="1"/>
  <c r="BL794" i="1"/>
  <c r="BI794" i="1"/>
  <c r="BM794" i="1"/>
  <c r="BJ794" i="1"/>
  <c r="BN794" i="1"/>
  <c r="BK890" i="1"/>
  <c r="BL890" i="1"/>
  <c r="BI890" i="1"/>
  <c r="BM890" i="1"/>
  <c r="BJ890" i="1"/>
  <c r="BN890" i="1"/>
  <c r="BL986" i="1"/>
  <c r="BI986" i="1"/>
  <c r="BM986" i="1"/>
  <c r="BJ986" i="1"/>
  <c r="BN986" i="1"/>
  <c r="BK986" i="1"/>
  <c r="BI57" i="1"/>
  <c r="BM57" i="1"/>
  <c r="BJ57" i="1"/>
  <c r="BN57" i="1"/>
  <c r="BK57" i="1"/>
  <c r="BL57" i="1"/>
  <c r="BI65" i="1"/>
  <c r="BM65" i="1"/>
  <c r="BJ65" i="1"/>
  <c r="BN65" i="1"/>
  <c r="BK65" i="1"/>
  <c r="BO65" i="1" s="1"/>
  <c r="BL65" i="1"/>
  <c r="BI73" i="1"/>
  <c r="BM73" i="1"/>
  <c r="BJ73" i="1"/>
  <c r="BK73" i="1"/>
  <c r="BL73" i="1"/>
  <c r="BN73" i="1"/>
  <c r="BI81" i="1"/>
  <c r="BM81" i="1"/>
  <c r="BK81" i="1"/>
  <c r="BL81" i="1"/>
  <c r="BN81" i="1"/>
  <c r="BJ81" i="1"/>
  <c r="BI89" i="1"/>
  <c r="BM89" i="1"/>
  <c r="BK89" i="1"/>
  <c r="BL89" i="1"/>
  <c r="BN89" i="1"/>
  <c r="BJ89" i="1"/>
  <c r="BI97" i="1"/>
  <c r="BM97" i="1"/>
  <c r="BK97" i="1"/>
  <c r="BL97" i="1"/>
  <c r="BN97" i="1"/>
  <c r="BJ97" i="1"/>
  <c r="BI105" i="1"/>
  <c r="BM105" i="1"/>
  <c r="BK105" i="1"/>
  <c r="BL105" i="1"/>
  <c r="BN105" i="1"/>
  <c r="BJ105" i="1"/>
  <c r="BI113" i="1"/>
  <c r="BM113" i="1"/>
  <c r="BK113" i="1"/>
  <c r="BL113" i="1"/>
  <c r="BN113" i="1"/>
  <c r="BJ113" i="1"/>
  <c r="BI121" i="1"/>
  <c r="BM121" i="1"/>
  <c r="BK121" i="1"/>
  <c r="BL121" i="1"/>
  <c r="BN121" i="1"/>
  <c r="BJ121" i="1"/>
  <c r="BI129" i="1"/>
  <c r="BM129" i="1"/>
  <c r="BJ129" i="1"/>
  <c r="BN129" i="1"/>
  <c r="BK129" i="1"/>
  <c r="BO129" i="1" s="1"/>
  <c r="BL129" i="1"/>
  <c r="BI137" i="1"/>
  <c r="BM137" i="1"/>
  <c r="BJ137" i="1"/>
  <c r="BN137" i="1"/>
  <c r="BK137" i="1"/>
  <c r="BL137" i="1"/>
  <c r="BI145" i="1"/>
  <c r="BM145" i="1"/>
  <c r="BJ145" i="1"/>
  <c r="BN145" i="1"/>
  <c r="BK145" i="1"/>
  <c r="BO145" i="1" s="1"/>
  <c r="BL145" i="1"/>
  <c r="BI153" i="1"/>
  <c r="BM153" i="1"/>
  <c r="BJ153" i="1"/>
  <c r="BN153" i="1"/>
  <c r="BK153" i="1"/>
  <c r="BL153" i="1"/>
  <c r="BI161" i="1"/>
  <c r="BM161" i="1"/>
  <c r="BJ161" i="1"/>
  <c r="BN161" i="1"/>
  <c r="BK161" i="1"/>
  <c r="BO161" i="1" s="1"/>
  <c r="BL161" i="1"/>
  <c r="BI169" i="1"/>
  <c r="BM169" i="1"/>
  <c r="BJ169" i="1"/>
  <c r="BN169" i="1"/>
  <c r="BK169" i="1"/>
  <c r="BL169" i="1"/>
  <c r="BK78" i="1"/>
  <c r="BO78" i="1" s="1"/>
  <c r="BI78" i="1"/>
  <c r="BM78" i="1"/>
  <c r="BN78" i="1"/>
  <c r="BJ78" i="1"/>
  <c r="BL78" i="1"/>
  <c r="BK114" i="1"/>
  <c r="BI114" i="1"/>
  <c r="BM114" i="1"/>
  <c r="BN114" i="1"/>
  <c r="BJ114" i="1"/>
  <c r="BL114" i="1"/>
  <c r="BK130" i="1"/>
  <c r="BL130" i="1"/>
  <c r="BI130" i="1"/>
  <c r="BM130" i="1"/>
  <c r="BJ130" i="1"/>
  <c r="BN130" i="1"/>
  <c r="BK146" i="1"/>
  <c r="BL146" i="1"/>
  <c r="BI146" i="1"/>
  <c r="BM146" i="1"/>
  <c r="BJ146" i="1"/>
  <c r="BN146" i="1"/>
  <c r="BK162" i="1"/>
  <c r="BL162" i="1"/>
  <c r="BI162" i="1"/>
  <c r="BM162" i="1"/>
  <c r="BJ162" i="1"/>
  <c r="BN162" i="1"/>
  <c r="BK66" i="1"/>
  <c r="BL66" i="1"/>
  <c r="BI66" i="1"/>
  <c r="BM66" i="1"/>
  <c r="BJ66" i="1"/>
  <c r="BN66" i="1"/>
  <c r="BK98" i="1"/>
  <c r="BO98" i="1" s="1"/>
  <c r="BI98" i="1"/>
  <c r="BM98" i="1"/>
  <c r="BN98" i="1"/>
  <c r="BJ98" i="1"/>
  <c r="BL98" i="1"/>
  <c r="BK120" i="1"/>
  <c r="BI120" i="1"/>
  <c r="BM120" i="1"/>
  <c r="BJ120" i="1"/>
  <c r="BL120" i="1"/>
  <c r="BN120" i="1"/>
  <c r="BK136" i="1"/>
  <c r="BL136" i="1"/>
  <c r="BI136" i="1"/>
  <c r="BM136" i="1"/>
  <c r="BJ136" i="1"/>
  <c r="BN136" i="1"/>
  <c r="BK152" i="1"/>
  <c r="BL152" i="1"/>
  <c r="BI152" i="1"/>
  <c r="BM152" i="1"/>
  <c r="BJ152" i="1"/>
  <c r="BN152" i="1"/>
  <c r="BK172" i="1"/>
  <c r="BL172" i="1"/>
  <c r="BI172" i="1"/>
  <c r="BM172" i="1"/>
  <c r="BJ172" i="1"/>
  <c r="BN172" i="1"/>
  <c r="BK108" i="1"/>
  <c r="BI108" i="1"/>
  <c r="BM108" i="1"/>
  <c r="BJ108" i="1"/>
  <c r="BL108" i="1"/>
  <c r="BN108" i="1"/>
  <c r="BK80" i="1"/>
  <c r="BI80" i="1"/>
  <c r="BM80" i="1"/>
  <c r="BJ80" i="1"/>
  <c r="BL80" i="1"/>
  <c r="BN80" i="1"/>
  <c r="BK110" i="1"/>
  <c r="BI110" i="1"/>
  <c r="BM110" i="1"/>
  <c r="BN110" i="1"/>
  <c r="BJ110" i="1"/>
  <c r="BL110" i="1"/>
  <c r="BK100" i="1"/>
  <c r="BI100" i="1"/>
  <c r="BM100" i="1"/>
  <c r="BJ100" i="1"/>
  <c r="BL100" i="1"/>
  <c r="BN100" i="1"/>
  <c r="BK4" i="1"/>
  <c r="BI4" i="1"/>
  <c r="BM4" i="1"/>
  <c r="BJ4" i="1"/>
  <c r="BN4" i="1"/>
  <c r="BL4" i="1"/>
  <c r="BK6" i="1"/>
  <c r="BI6" i="1"/>
  <c r="BM6" i="1"/>
  <c r="BJ6" i="1"/>
  <c r="BN6" i="1"/>
  <c r="BL6" i="1"/>
  <c r="AW434" i="1"/>
  <c r="AW466" i="1"/>
  <c r="AW588" i="1"/>
  <c r="AW546" i="1"/>
  <c r="AW594" i="1"/>
  <c r="AW658" i="1"/>
  <c r="AW637" i="1"/>
  <c r="AW786" i="1"/>
  <c r="AW756" i="1"/>
  <c r="AW844" i="1"/>
  <c r="AW820" i="1"/>
  <c r="AW993" i="1"/>
  <c r="AW1025" i="1"/>
  <c r="AW1041" i="1"/>
  <c r="AW1073" i="1"/>
  <c r="AW544" i="1"/>
  <c r="AW576" i="1"/>
  <c r="AW652" i="1"/>
  <c r="AW744" i="1"/>
  <c r="AW904" i="1"/>
  <c r="AW1089" i="1"/>
  <c r="AW886" i="1"/>
  <c r="AW1018" i="1"/>
  <c r="AW428" i="1"/>
  <c r="AW444" i="1"/>
  <c r="AW476" i="1"/>
  <c r="AW746" i="1"/>
  <c r="AW780" i="1"/>
  <c r="AW1071" i="1"/>
  <c r="AW3" i="1"/>
  <c r="AW12" i="1"/>
  <c r="AW4" i="1"/>
  <c r="AW9" i="1"/>
  <c r="AW5" i="1"/>
  <c r="AW6" i="1"/>
  <c r="AW10" i="1"/>
  <c r="AW8" i="1"/>
  <c r="AW7" i="1"/>
  <c r="AW11" i="1"/>
  <c r="BO108" i="1" l="1"/>
  <c r="BO152" i="1"/>
  <c r="BO120" i="1"/>
  <c r="BO66" i="1"/>
  <c r="BO146" i="1"/>
  <c r="BO890" i="1"/>
  <c r="BO698" i="1"/>
  <c r="BO952" i="1"/>
  <c r="BO888" i="1"/>
  <c r="BO824" i="1"/>
  <c r="BO760" i="1"/>
  <c r="BO696" i="1"/>
  <c r="BO918" i="1"/>
  <c r="BO854" i="1"/>
  <c r="BO790" i="1"/>
  <c r="BO930" i="1"/>
  <c r="BO738" i="1"/>
  <c r="BO940" i="1"/>
  <c r="BO876" i="1"/>
  <c r="BO812" i="1"/>
  <c r="BO684" i="1"/>
  <c r="BO204" i="1"/>
  <c r="BO665" i="1"/>
  <c r="BO210" i="1"/>
  <c r="BO437" i="1"/>
  <c r="BO200" i="1"/>
  <c r="BO423" i="1"/>
  <c r="BO395" i="1"/>
  <c r="BO379" i="1"/>
  <c r="BO363" i="1"/>
  <c r="BO347" i="1"/>
  <c r="BO331" i="1"/>
  <c r="BO315" i="1"/>
  <c r="BO299" i="1"/>
  <c r="BO283" i="1"/>
  <c r="BO267" i="1"/>
  <c r="BO251" i="1"/>
  <c r="BO235" i="1"/>
  <c r="BO219" i="1"/>
  <c r="BO195" i="1"/>
  <c r="BO179" i="1"/>
  <c r="BO42" i="1"/>
  <c r="BO9" i="1"/>
  <c r="BO12" i="1"/>
  <c r="BO104" i="1"/>
  <c r="BO92" i="1"/>
  <c r="BO148" i="1"/>
  <c r="BO116" i="1"/>
  <c r="BO58" i="1"/>
  <c r="BO142" i="1"/>
  <c r="BO102" i="1"/>
  <c r="BO167" i="1"/>
  <c r="BO151" i="1"/>
  <c r="BO135" i="1"/>
  <c r="BO111" i="1"/>
  <c r="BO95" i="1"/>
  <c r="BO79" i="1"/>
  <c r="BO71" i="1"/>
  <c r="BO866" i="1"/>
  <c r="BO674" i="1"/>
  <c r="BO518" i="1"/>
  <c r="BO1082" i="1"/>
  <c r="BO1066" i="1"/>
  <c r="BO1051" i="1"/>
  <c r="BO1019" i="1"/>
  <c r="BO880" i="1"/>
  <c r="BO816" i="1"/>
  <c r="BO752" i="1"/>
  <c r="BO688" i="1"/>
  <c r="BO656" i="1"/>
  <c r="BO510" i="1"/>
  <c r="BO802" i="1"/>
  <c r="BO1001" i="1"/>
  <c r="BO910" i="1"/>
  <c r="BO846" i="1"/>
  <c r="BO782" i="1"/>
  <c r="BO718" i="1"/>
  <c r="BO999" i="1"/>
  <c r="BO906" i="1"/>
  <c r="BO714" i="1"/>
  <c r="BO1133" i="1"/>
  <c r="BO1117" i="1"/>
  <c r="BO1109" i="1"/>
  <c r="BO1085" i="1"/>
  <c r="BO1069" i="1"/>
  <c r="BO932" i="1"/>
  <c r="BO868" i="1"/>
  <c r="BO804" i="1"/>
  <c r="BO740" i="1"/>
  <c r="BO462" i="1"/>
  <c r="BO596" i="1"/>
  <c r="BO532" i="1"/>
  <c r="BO468" i="1"/>
  <c r="BO991" i="1"/>
  <c r="BO975" i="1"/>
  <c r="BO959" i="1"/>
  <c r="BO951" i="1"/>
  <c r="BO935" i="1"/>
  <c r="BO919" i="1"/>
  <c r="BO903" i="1"/>
  <c r="BO887" i="1"/>
  <c r="BO871" i="1"/>
  <c r="BO855" i="1"/>
  <c r="BO839" i="1"/>
  <c r="BO807" i="1"/>
  <c r="BO791" i="1"/>
  <c r="BO775" i="1"/>
  <c r="BO759" i="1"/>
  <c r="BO743" i="1"/>
  <c r="BO727" i="1"/>
  <c r="BO711" i="1"/>
  <c r="BO695" i="1"/>
  <c r="BO679" i="1"/>
  <c r="BO570" i="1"/>
  <c r="BO506" i="1"/>
  <c r="BO592" i="1"/>
  <c r="BO528" i="1"/>
  <c r="BO464" i="1"/>
  <c r="BO417" i="1"/>
  <c r="BO202" i="1"/>
  <c r="BO1098" i="1"/>
  <c r="BO435" i="1"/>
  <c r="BO192" i="1"/>
  <c r="BO419" i="1"/>
  <c r="BO206" i="1"/>
  <c r="BO393" i="1"/>
  <c r="BO377" i="1"/>
  <c r="BO361" i="1"/>
  <c r="BO345" i="1"/>
  <c r="BO329" i="1"/>
  <c r="BO313" i="1"/>
  <c r="BO297" i="1"/>
  <c r="BO281" i="1"/>
  <c r="BO265" i="1"/>
  <c r="BO233" i="1"/>
  <c r="BO217" i="1"/>
  <c r="BO209" i="1"/>
  <c r="BO193" i="1"/>
  <c r="BO177" i="1"/>
  <c r="BO32" i="1"/>
  <c r="BO34" i="1"/>
  <c r="BO53" i="1"/>
  <c r="BO37" i="1"/>
  <c r="BO52" i="1"/>
  <c r="BO96" i="1"/>
  <c r="BO76" i="1"/>
  <c r="BO144" i="1"/>
  <c r="BO112" i="1"/>
  <c r="BO170" i="1"/>
  <c r="BO138" i="1"/>
  <c r="BO165" i="1"/>
  <c r="BO149" i="1"/>
  <c r="BO133" i="1"/>
  <c r="BO842" i="1"/>
  <c r="BO936" i="1"/>
  <c r="BO872" i="1"/>
  <c r="BO808" i="1"/>
  <c r="BO744" i="1"/>
  <c r="BO680" i="1"/>
  <c r="BO778" i="1"/>
  <c r="BO902" i="1"/>
  <c r="BO838" i="1"/>
  <c r="BO774" i="1"/>
  <c r="BO710" i="1"/>
  <c r="BO882" i="1"/>
  <c r="BO690" i="1"/>
  <c r="BO924" i="1"/>
  <c r="BO860" i="1"/>
  <c r="BO796" i="1"/>
  <c r="BO732" i="1"/>
  <c r="BO668" i="1"/>
  <c r="BO196" i="1"/>
  <c r="BO180" i="1"/>
  <c r="BO194" i="1"/>
  <c r="BO343" i="1"/>
  <c r="BO327" i="1"/>
  <c r="BO311" i="1"/>
  <c r="BO295" i="1"/>
  <c r="BO279" i="1"/>
  <c r="BO263" i="1"/>
  <c r="BO247" i="1"/>
  <c r="BO231" i="1"/>
  <c r="BO215" i="1"/>
  <c r="BO207" i="1"/>
  <c r="BO191" i="1"/>
  <c r="BO175" i="1"/>
  <c r="BO24" i="1"/>
  <c r="BO51" i="1"/>
  <c r="BO35" i="1"/>
  <c r="BO31" i="1"/>
  <c r="BO7" i="1"/>
  <c r="BO74" i="1"/>
  <c r="BO118" i="1"/>
  <c r="BO171" i="1"/>
  <c r="BO155" i="1"/>
  <c r="BO139" i="1"/>
  <c r="BO115" i="1"/>
  <c r="BO99" i="1"/>
  <c r="BO83" i="1"/>
  <c r="BO59" i="1"/>
  <c r="BO1003" i="1"/>
  <c r="BO634" i="1"/>
  <c r="BO1059" i="1"/>
  <c r="BO1027" i="1"/>
  <c r="BO1049" i="1"/>
  <c r="BO550" i="1"/>
  <c r="BO186" i="1"/>
  <c r="BO176" i="1"/>
  <c r="BO190" i="1"/>
  <c r="BO1108" i="1"/>
  <c r="BO23" i="1"/>
  <c r="BO184" i="1"/>
  <c r="BO198" i="1"/>
  <c r="BO638" i="1"/>
  <c r="BO1017" i="1"/>
  <c r="BO658" i="1"/>
  <c r="BO1121" i="1"/>
  <c r="BO1113" i="1"/>
  <c r="BO1097" i="1"/>
  <c r="BO1089" i="1"/>
  <c r="BO208" i="1"/>
  <c r="BO113" i="1"/>
  <c r="BO97" i="1"/>
  <c r="BO81" i="1"/>
  <c r="BO1111" i="1"/>
  <c r="BO1095" i="1"/>
  <c r="BO73" i="1"/>
  <c r="BO649" i="1"/>
  <c r="BO663" i="1"/>
  <c r="BO647" i="1"/>
  <c r="BO14" i="1"/>
  <c r="BO916" i="1"/>
  <c r="BO724" i="1"/>
  <c r="BO851" i="1"/>
  <c r="BO819" i="1"/>
  <c r="BO803" i="1"/>
  <c r="BO787" i="1"/>
  <c r="BO771" i="1"/>
  <c r="BO755" i="1"/>
  <c r="BO739" i="1"/>
  <c r="BO723" i="1"/>
  <c r="BO707" i="1"/>
  <c r="BO691" i="1"/>
  <c r="BO675" i="1"/>
  <c r="BO554" i="1"/>
  <c r="BO490" i="1"/>
  <c r="BO576" i="1"/>
  <c r="BO512" i="1"/>
  <c r="BO448" i="1"/>
  <c r="BO409" i="1"/>
  <c r="BO431" i="1"/>
  <c r="BO411" i="1"/>
  <c r="BO405" i="1"/>
  <c r="BO389" i="1"/>
  <c r="BO373" i="1"/>
  <c r="BO357" i="1"/>
  <c r="BO341" i="1"/>
  <c r="BO325" i="1"/>
  <c r="BO309" i="1"/>
  <c r="BO293" i="1"/>
  <c r="BO277" i="1"/>
  <c r="BO261" i="1"/>
  <c r="BO245" i="1"/>
  <c r="BO229" i="1"/>
  <c r="BO205" i="1"/>
  <c r="BO189" i="1"/>
  <c r="BO173" i="1"/>
  <c r="BO16" i="1"/>
  <c r="BO49" i="1"/>
  <c r="BO33" i="1"/>
  <c r="BO3" i="1"/>
  <c r="BO80" i="1"/>
  <c r="BO136" i="1"/>
  <c r="BO162" i="1"/>
  <c r="BO792" i="1"/>
  <c r="BO728" i="1"/>
  <c r="BO950" i="1"/>
  <c r="BO886" i="1"/>
  <c r="BO822" i="1"/>
  <c r="BO758" i="1"/>
  <c r="BO694" i="1"/>
  <c r="BO908" i="1"/>
  <c r="BO844" i="1"/>
  <c r="BO716" i="1"/>
  <c r="BO4" i="1"/>
  <c r="BO110" i="1"/>
  <c r="BO114" i="1"/>
  <c r="BO169" i="1"/>
  <c r="BO153" i="1"/>
  <c r="BO137" i="1"/>
  <c r="BO57" i="1"/>
  <c r="BO664" i="1"/>
  <c r="BO542" i="1"/>
  <c r="BO826" i="1"/>
  <c r="BO486" i="1"/>
  <c r="BO1037" i="1"/>
  <c r="BO1005" i="1"/>
  <c r="BO726" i="1"/>
  <c r="BO630" i="1"/>
  <c r="BO1009" i="1"/>
  <c r="BO454" i="1"/>
  <c r="BO1119" i="1"/>
  <c r="BO1087" i="1"/>
  <c r="BO1071" i="1"/>
  <c r="BO1047" i="1"/>
  <c r="BO1015" i="1"/>
  <c r="BO748" i="1"/>
  <c r="BO652" i="1"/>
  <c r="BO494" i="1"/>
  <c r="BO604" i="1"/>
  <c r="BO540" i="1"/>
  <c r="BO476" i="1"/>
  <c r="BO993" i="1"/>
  <c r="BO977" i="1"/>
  <c r="BO961" i="1"/>
  <c r="BO953" i="1"/>
  <c r="BO937" i="1"/>
  <c r="BO921" i="1"/>
  <c r="BO905" i="1"/>
  <c r="BO889" i="1"/>
  <c r="BO873" i="1"/>
  <c r="BO857" i="1"/>
  <c r="BO841" i="1"/>
  <c r="BO825" i="1"/>
  <c r="BO809" i="1"/>
  <c r="BO793" i="1"/>
  <c r="BO777" i="1"/>
  <c r="BO761" i="1"/>
  <c r="BO745" i="1"/>
  <c r="BO729" i="1"/>
  <c r="BO713" i="1"/>
  <c r="BO697" i="1"/>
  <c r="BO681" i="1"/>
  <c r="BO578" i="1"/>
  <c r="BO514" i="1"/>
  <c r="BO450" i="1"/>
  <c r="BO600" i="1"/>
  <c r="BO536" i="1"/>
  <c r="BO472" i="1"/>
  <c r="BO440" i="1"/>
  <c r="BO421" i="1"/>
  <c r="BO55" i="1"/>
  <c r="BO644" i="1"/>
  <c r="BO823" i="1"/>
  <c r="BO948" i="1"/>
  <c r="BO884" i="1"/>
  <c r="BO820" i="1"/>
  <c r="BO756" i="1"/>
  <c r="BO692" i="1"/>
  <c r="BO188" i="1"/>
  <c r="BO1080" i="1"/>
  <c r="BO1064" i="1"/>
  <c r="BO661" i="1"/>
  <c r="BO18" i="1"/>
  <c r="BO651" i="1"/>
  <c r="BO100" i="1"/>
  <c r="BO130" i="1"/>
  <c r="BO794" i="1"/>
  <c r="BO920" i="1"/>
  <c r="BO856" i="1"/>
  <c r="BO922" i="1"/>
  <c r="BO730" i="1"/>
  <c r="BO834" i="1"/>
  <c r="BO641" i="1"/>
  <c r="BO178" i="1"/>
  <c r="BO27" i="1"/>
  <c r="BO852" i="1"/>
  <c r="BO6" i="1"/>
  <c r="BO121" i="1"/>
  <c r="BO1132" i="1"/>
  <c r="BO1116" i="1"/>
  <c r="BO1092" i="1"/>
  <c r="BO1076" i="1"/>
  <c r="BO1040" i="1"/>
  <c r="BO1008" i="1"/>
  <c r="BO396" i="1"/>
  <c r="BO1006" i="1"/>
  <c r="BO982" i="1"/>
  <c r="BO1000" i="1"/>
  <c r="BO617" i="1"/>
  <c r="BO260" i="1"/>
  <c r="BO657" i="1"/>
  <c r="BO633" i="1"/>
  <c r="BO410" i="1"/>
  <c r="BO244" i="1"/>
  <c r="BO402" i="1"/>
  <c r="BO338" i="1"/>
  <c r="BO274" i="1"/>
  <c r="BO605" i="1"/>
  <c r="BO589" i="1"/>
  <c r="BO573" i="1"/>
  <c r="BO557" i="1"/>
  <c r="BO541" i="1"/>
  <c r="BO525" i="1"/>
  <c r="BO509" i="1"/>
  <c r="BO493" i="1"/>
  <c r="BO477" i="1"/>
  <c r="BO461" i="1"/>
  <c r="BO445" i="1"/>
  <c r="BO392" i="1"/>
  <c r="BO328" i="1"/>
  <c r="BO264" i="1"/>
  <c r="BO406" i="1"/>
  <c r="BO342" i="1"/>
  <c r="BO278" i="1"/>
  <c r="BO214" i="1"/>
  <c r="BO1130" i="1"/>
  <c r="BO1114" i="1"/>
  <c r="BO1002" i="1"/>
  <c r="BO268" i="1"/>
  <c r="BO994" i="1"/>
  <c r="BO1050" i="1"/>
  <c r="BO1018" i="1"/>
  <c r="BO974" i="1"/>
  <c r="BO1060" i="1"/>
  <c r="BO1028" i="1"/>
  <c r="BO996" i="1"/>
  <c r="BO436" i="1"/>
  <c r="BO228" i="1"/>
  <c r="BO655" i="1"/>
  <c r="BO631" i="1"/>
  <c r="BO380" i="1"/>
  <c r="BO432" i="1"/>
  <c r="BO212" i="1"/>
  <c r="BO394" i="1"/>
  <c r="BO330" i="1"/>
  <c r="BO266" i="1"/>
  <c r="BO603" i="1"/>
  <c r="BO587" i="1"/>
  <c r="BO571" i="1"/>
  <c r="BO555" i="1"/>
  <c r="BO539" i="1"/>
  <c r="BO523" i="1"/>
  <c r="BO507" i="1"/>
  <c r="BO491" i="1"/>
  <c r="BO475" i="1"/>
  <c r="BO459" i="1"/>
  <c r="BO443" i="1"/>
  <c r="BO384" i="1"/>
  <c r="BO320" i="1"/>
  <c r="BO256" i="1"/>
  <c r="BO398" i="1"/>
  <c r="BO334" i="1"/>
  <c r="BO270" i="1"/>
  <c r="BO28" i="1"/>
  <c r="BO1128" i="1"/>
  <c r="BO1088" i="1"/>
  <c r="BO1072" i="1"/>
  <c r="BO1032" i="1"/>
  <c r="BO998" i="1"/>
  <c r="BO962" i="1"/>
  <c r="BO966" i="1"/>
  <c r="BO988" i="1"/>
  <c r="BO428" i="1"/>
  <c r="BO653" i="1"/>
  <c r="BO629" i="1"/>
  <c r="BO348" i="1"/>
  <c r="BO422" i="1"/>
  <c r="BO386" i="1"/>
  <c r="BO322" i="1"/>
  <c r="BO258" i="1"/>
  <c r="BO601" i="1"/>
  <c r="BO585" i="1"/>
  <c r="BO569" i="1"/>
  <c r="BO553" i="1"/>
  <c r="BO537" i="1"/>
  <c r="BO521" i="1"/>
  <c r="BO505" i="1"/>
  <c r="BO489" i="1"/>
  <c r="BO473" i="1"/>
  <c r="BO457" i="1"/>
  <c r="BO441" i="1"/>
  <c r="BO424" i="1"/>
  <c r="BO376" i="1"/>
  <c r="BO312" i="1"/>
  <c r="BO248" i="1"/>
  <c r="BO390" i="1"/>
  <c r="BO326" i="1"/>
  <c r="BO262" i="1"/>
  <c r="BO26" i="1"/>
  <c r="BO1134" i="1"/>
  <c r="BO1118" i="1"/>
  <c r="BO1110" i="1"/>
  <c r="BO960" i="1"/>
  <c r="BO1014" i="1"/>
  <c r="BO666" i="1"/>
  <c r="BO1058" i="1"/>
  <c r="BO1026" i="1"/>
  <c r="BO990" i="1"/>
  <c r="BO1046" i="1"/>
  <c r="BO1036" i="1"/>
  <c r="BO1004" i="1"/>
  <c r="BO332" i="1"/>
  <c r="BO292" i="1"/>
  <c r="BO659" i="1"/>
  <c r="BO643" i="1"/>
  <c r="BO635" i="1"/>
  <c r="BO615" i="1"/>
  <c r="BO426" i="1"/>
  <c r="BO276" i="1"/>
  <c r="BO346" i="1"/>
  <c r="BO282" i="1"/>
  <c r="BO218" i="1"/>
  <c r="BO607" i="1"/>
  <c r="BO591" i="1"/>
  <c r="BO575" i="1"/>
  <c r="BO559" i="1"/>
  <c r="BO543" i="1"/>
  <c r="BO527" i="1"/>
  <c r="BO511" i="1"/>
  <c r="BO495" i="1"/>
  <c r="BO479" i="1"/>
  <c r="BO463" i="1"/>
  <c r="BO447" i="1"/>
  <c r="BO400" i="1"/>
  <c r="BO336" i="1"/>
  <c r="BO272" i="1"/>
  <c r="BO350" i="1"/>
  <c r="BO286" i="1"/>
  <c r="BO222" i="1"/>
  <c r="BO213" i="1"/>
  <c r="BO22" i="1"/>
  <c r="BO944" i="1"/>
  <c r="BO676" i="1"/>
  <c r="BO442" i="1"/>
  <c r="BO249" i="1"/>
  <c r="BO21" i="1"/>
  <c r="BO15" i="1"/>
  <c r="BO5" i="1"/>
  <c r="BO11" i="1"/>
  <c r="BO94" i="1"/>
  <c r="BO125" i="1"/>
  <c r="BO109" i="1"/>
  <c r="BO93" i="1"/>
  <c r="BO77" i="1"/>
  <c r="BO69" i="1"/>
  <c r="BO1062" i="1"/>
  <c r="BO1112" i="1"/>
  <c r="BO1096" i="1"/>
  <c r="BO648" i="1"/>
  <c r="BO478" i="1"/>
  <c r="BO1061" i="1"/>
  <c r="BO1029" i="1"/>
  <c r="BO997" i="1"/>
  <c r="BO598" i="1"/>
  <c r="BO1131" i="1"/>
  <c r="BO1115" i="1"/>
  <c r="BO1107" i="1"/>
  <c r="BO1083" i="1"/>
  <c r="BO1067" i="1"/>
  <c r="BO1039" i="1"/>
  <c r="BO1007" i="1"/>
  <c r="BO636" i="1"/>
  <c r="BO588" i="1"/>
  <c r="BO524" i="1"/>
  <c r="BO460" i="1"/>
  <c r="BO989" i="1"/>
  <c r="BO973" i="1"/>
  <c r="BO949" i="1"/>
  <c r="BO933" i="1"/>
  <c r="BO917" i="1"/>
  <c r="BO901" i="1"/>
  <c r="BO885" i="1"/>
  <c r="BO869" i="1"/>
  <c r="BO853" i="1"/>
  <c r="BO837" i="1"/>
  <c r="BO821" i="1"/>
  <c r="BO805" i="1"/>
  <c r="BO789" i="1"/>
  <c r="BO773" i="1"/>
  <c r="BO757" i="1"/>
  <c r="BO741" i="1"/>
  <c r="BO725" i="1"/>
  <c r="BO709" i="1"/>
  <c r="BO693" i="1"/>
  <c r="BO677" i="1"/>
  <c r="BO562" i="1"/>
  <c r="BO498" i="1"/>
  <c r="BO584" i="1"/>
  <c r="BO520" i="1"/>
  <c r="BO456" i="1"/>
  <c r="BO413" i="1"/>
  <c r="BO433" i="1"/>
  <c r="BO415" i="1"/>
  <c r="BO407" i="1"/>
  <c r="BO391" i="1"/>
  <c r="BO375" i="1"/>
  <c r="BO359" i="1"/>
  <c r="BO19" i="1"/>
  <c r="BO8" i="1"/>
  <c r="BO574" i="1"/>
  <c r="BO798" i="1"/>
  <c r="BO1073" i="1"/>
  <c r="BO660" i="1"/>
  <c r="BO526" i="1"/>
  <c r="BO612" i="1"/>
  <c r="BO548" i="1"/>
  <c r="BO484" i="1"/>
  <c r="BO995" i="1"/>
  <c r="BO979" i="1"/>
  <c r="BO963" i="1"/>
  <c r="BO955" i="1"/>
  <c r="BO939" i="1"/>
  <c r="BO923" i="1"/>
  <c r="BO907" i="1"/>
  <c r="BO891" i="1"/>
  <c r="BO875" i="1"/>
  <c r="BO859" i="1"/>
  <c r="BO843" i="1"/>
  <c r="BO827" i="1"/>
  <c r="BO811" i="1"/>
  <c r="BO795" i="1"/>
  <c r="BO779" i="1"/>
  <c r="BO763" i="1"/>
  <c r="BO747" i="1"/>
  <c r="BO731" i="1"/>
  <c r="BO715" i="1"/>
  <c r="BO699" i="1"/>
  <c r="BO683" i="1"/>
  <c r="BO667" i="1"/>
  <c r="BO586" i="1"/>
  <c r="BO522" i="1"/>
  <c r="BO458" i="1"/>
  <c r="BO608" i="1"/>
  <c r="BO544" i="1"/>
  <c r="BO480" i="1"/>
  <c r="BO425" i="1"/>
  <c r="BO439" i="1"/>
  <c r="BO397" i="1"/>
  <c r="BO381" i="1"/>
  <c r="BO365" i="1"/>
  <c r="BO349" i="1"/>
  <c r="BO333" i="1"/>
  <c r="BO317" i="1"/>
  <c r="BO301" i="1"/>
  <c r="BO285" i="1"/>
  <c r="BO269" i="1"/>
  <c r="BO253" i="1"/>
  <c r="BO237" i="1"/>
  <c r="BO221" i="1"/>
  <c r="BO197" i="1"/>
  <c r="BO181" i="1"/>
  <c r="BO48" i="1"/>
  <c r="BO50" i="1"/>
  <c r="BO41" i="1"/>
  <c r="BO25" i="1"/>
  <c r="BO986" i="1"/>
  <c r="BO613" i="1"/>
  <c r="BO1124" i="1"/>
  <c r="BO1084" i="1"/>
  <c r="BO1068" i="1"/>
  <c r="BO1056" i="1"/>
  <c r="BO1024" i="1"/>
  <c r="BO984" i="1"/>
  <c r="BO1038" i="1"/>
  <c r="BO364" i="1"/>
  <c r="BO972" i="1"/>
  <c r="BO388" i="1"/>
  <c r="BO625" i="1"/>
  <c r="BO284" i="1"/>
  <c r="BO372" i="1"/>
  <c r="BO370" i="1"/>
  <c r="BO306" i="1"/>
  <c r="BO242" i="1"/>
  <c r="BO597" i="1"/>
  <c r="BO581" i="1"/>
  <c r="BO565" i="1"/>
  <c r="BO549" i="1"/>
  <c r="BO533" i="1"/>
  <c r="BO517" i="1"/>
  <c r="BO501" i="1"/>
  <c r="BO485" i="1"/>
  <c r="BO469" i="1"/>
  <c r="BO453" i="1"/>
  <c r="BO416" i="1"/>
  <c r="BO360" i="1"/>
  <c r="BO296" i="1"/>
  <c r="BO232" i="1"/>
  <c r="BO374" i="1"/>
  <c r="BO310" i="1"/>
  <c r="BO246" i="1"/>
  <c r="BO970" i="1"/>
  <c r="BO1122" i="1"/>
  <c r="BO1106" i="1"/>
  <c r="BO976" i="1"/>
  <c r="BO1030" i="1"/>
  <c r="BO418" i="1"/>
  <c r="BO1034" i="1"/>
  <c r="BO621" i="1"/>
  <c r="BO236" i="1"/>
  <c r="BO1044" i="1"/>
  <c r="BO1012" i="1"/>
  <c r="BO964" i="1"/>
  <c r="BO356" i="1"/>
  <c r="BO639" i="1"/>
  <c r="BO623" i="1"/>
  <c r="BO252" i="1"/>
  <c r="BO340" i="1"/>
  <c r="BO362" i="1"/>
  <c r="BO298" i="1"/>
  <c r="BO234" i="1"/>
  <c r="BO611" i="1"/>
  <c r="BO595" i="1"/>
  <c r="BO579" i="1"/>
  <c r="BO563" i="1"/>
  <c r="BO547" i="1"/>
  <c r="BO531" i="1"/>
  <c r="BO515" i="1"/>
  <c r="BO499" i="1"/>
  <c r="BO483" i="1"/>
  <c r="BO467" i="1"/>
  <c r="BO451" i="1"/>
  <c r="BO412" i="1"/>
  <c r="BO352" i="1"/>
  <c r="BO288" i="1"/>
  <c r="BO224" i="1"/>
  <c r="BO366" i="1"/>
  <c r="BO302" i="1"/>
  <c r="BO238" i="1"/>
  <c r="BO300" i="1"/>
  <c r="BO1120" i="1"/>
  <c r="BO1048" i="1"/>
  <c r="BO1016" i="1"/>
  <c r="BO968" i="1"/>
  <c r="BO1022" i="1"/>
  <c r="BO1054" i="1"/>
  <c r="BO978" i="1"/>
  <c r="BO430" i="1"/>
  <c r="BO324" i="1"/>
  <c r="BO645" i="1"/>
  <c r="BO637" i="1"/>
  <c r="BO619" i="1"/>
  <c r="BO434" i="1"/>
  <c r="BO220" i="1"/>
  <c r="BO308" i="1"/>
  <c r="BO354" i="1"/>
  <c r="BO290" i="1"/>
  <c r="BO226" i="1"/>
  <c r="BO609" i="1"/>
  <c r="BO593" i="1"/>
  <c r="BO577" i="1"/>
  <c r="BO561" i="1"/>
  <c r="BO545" i="1"/>
  <c r="BO529" i="1"/>
  <c r="BO513" i="1"/>
  <c r="BO497" i="1"/>
  <c r="BO481" i="1"/>
  <c r="BO465" i="1"/>
  <c r="BO449" i="1"/>
  <c r="BO408" i="1"/>
  <c r="BO344" i="1"/>
  <c r="BO280" i="1"/>
  <c r="BO216" i="1"/>
  <c r="BO358" i="1"/>
  <c r="BO294" i="1"/>
  <c r="BO230" i="1"/>
  <c r="BO1126" i="1"/>
  <c r="BO992" i="1"/>
  <c r="BO1042" i="1"/>
  <c r="BO1010" i="1"/>
  <c r="BO438" i="1"/>
  <c r="BO1052" i="1"/>
  <c r="BO1020" i="1"/>
  <c r="BO980" i="1"/>
  <c r="BO414" i="1"/>
  <c r="BO627" i="1"/>
  <c r="BO316" i="1"/>
  <c r="BO404" i="1"/>
  <c r="BO378" i="1"/>
  <c r="BO314" i="1"/>
  <c r="BO250" i="1"/>
  <c r="BO599" i="1"/>
  <c r="BO583" i="1"/>
  <c r="BO567" i="1"/>
  <c r="BO551" i="1"/>
  <c r="BO535" i="1"/>
  <c r="BO519" i="1"/>
  <c r="BO503" i="1"/>
  <c r="BO487" i="1"/>
  <c r="BO471" i="1"/>
  <c r="BO455" i="1"/>
  <c r="BO420" i="1"/>
  <c r="BO368" i="1"/>
  <c r="BO304" i="1"/>
  <c r="BO240" i="1"/>
  <c r="BO382" i="1"/>
  <c r="BO318" i="1"/>
  <c r="BO254" i="1"/>
  <c r="BO172" i="1"/>
  <c r="BO105" i="1"/>
  <c r="BO89" i="1"/>
  <c r="BO1100" i="1"/>
  <c r="BO662" i="1"/>
  <c r="BO1103" i="1"/>
  <c r="BO780" i="1"/>
  <c r="BO817" i="1"/>
  <c r="BO737" i="1"/>
  <c r="BO387" i="1"/>
  <c r="BO371" i="1"/>
  <c r="BO291" i="1"/>
  <c r="BO187" i="1"/>
  <c r="BO878" i="1"/>
  <c r="BO750" i="1"/>
  <c r="BO654" i="1"/>
  <c r="BO1093" i="1"/>
  <c r="BO708" i="1"/>
  <c r="BO564" i="1"/>
  <c r="BO943" i="1"/>
  <c r="BO783" i="1"/>
  <c r="BO13" i="1"/>
  <c r="BO1099" i="1"/>
  <c r="BO700" i="1"/>
  <c r="BO140" i="1"/>
  <c r="BO736" i="1"/>
  <c r="BO672" i="1"/>
  <c r="BO958" i="1"/>
  <c r="BO788" i="1"/>
  <c r="BO54" i="1"/>
  <c r="BO17"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Q3" i="1"/>
  <c r="AR3" i="1"/>
  <c r="AS3" i="1" l="1"/>
</calcChain>
</file>

<file path=xl/sharedStrings.xml><?xml version="1.0" encoding="utf-8"?>
<sst xmlns="http://schemas.openxmlformats.org/spreadsheetml/2006/main" count="17400" uniqueCount="4416">
  <si>
    <t>UTMD US Equity</t>
  </si>
  <si>
    <t>RLI US Equity</t>
  </si>
  <si>
    <t>TXN US Equity</t>
  </si>
  <si>
    <t>ODFL US Equity</t>
  </si>
  <si>
    <t>EXPE US Equity</t>
  </si>
  <si>
    <t>IDCC US Equity</t>
  </si>
  <si>
    <t>DOCU US Equity</t>
  </si>
  <si>
    <t>PINS US Equity</t>
  </si>
  <si>
    <t>VNT US Equity</t>
  </si>
  <si>
    <t>RPRX US Equity</t>
  </si>
  <si>
    <t>DNB US Equity</t>
  </si>
  <si>
    <t>SHLS US Equity</t>
  </si>
  <si>
    <t>APP US Equity</t>
  </si>
  <si>
    <t>DV US Equity</t>
  </si>
  <si>
    <t>PWSC US Equity</t>
  </si>
  <si>
    <t>SQSP US Equity</t>
  </si>
  <si>
    <t>DOCS US Equity</t>
  </si>
  <si>
    <t>XPOF US Equity</t>
  </si>
  <si>
    <t>INST US Equity</t>
  </si>
  <si>
    <t>OLPX US Equity</t>
  </si>
  <si>
    <t>SEAT US Equity</t>
  </si>
  <si>
    <t>VCSA US Equity</t>
  </si>
  <si>
    <t>ESAB US Equity</t>
  </si>
  <si>
    <t>DBX US Equity</t>
  </si>
  <si>
    <t>ATVI US Equity</t>
  </si>
  <si>
    <t>MSFT US Equity</t>
  </si>
  <si>
    <t>SPGI US Equity</t>
  </si>
  <si>
    <t>OTCM US Equity</t>
  </si>
  <si>
    <t>INTU US Equity</t>
  </si>
  <si>
    <t>MA US Equity</t>
  </si>
  <si>
    <t>HLI US Equity</t>
  </si>
  <si>
    <t>DT US Equity</t>
  </si>
  <si>
    <t>AMP US Equity</t>
  </si>
  <si>
    <t>ZS US Equity</t>
  </si>
  <si>
    <t>ELV US Equity</t>
  </si>
  <si>
    <t>HUM US Equity</t>
  </si>
  <si>
    <t>ANET US Equity</t>
  </si>
  <si>
    <t>VEEV US Equity</t>
  </si>
  <si>
    <t>IPG US Equity</t>
  </si>
  <si>
    <t>ETSY US Equity</t>
  </si>
  <si>
    <t>UI US Equity</t>
  </si>
  <si>
    <t>NVEC US Equity</t>
  </si>
  <si>
    <t>SNPS US Equity</t>
  </si>
  <si>
    <t>FICO US Equity</t>
  </si>
  <si>
    <t>FFIV US Equity</t>
  </si>
  <si>
    <t>MORN US Equity</t>
  </si>
  <si>
    <t>FDS US Equity</t>
  </si>
  <si>
    <t>ZBRA US Equity</t>
  </si>
  <si>
    <t>PAYX US Equity</t>
  </si>
  <si>
    <t>ABBV US Equity</t>
  </si>
  <si>
    <t>AON US Equity</t>
  </si>
  <si>
    <t>MKTX US Equity</t>
  </si>
  <si>
    <t>DFIN US Equity</t>
  </si>
  <si>
    <t>PM US Equity</t>
  </si>
  <si>
    <t>AMGN US Equity</t>
  </si>
  <si>
    <t>KLAC US Equity</t>
  </si>
  <si>
    <t>OFLX US Equity</t>
  </si>
  <si>
    <t>USNA US Equity</t>
  </si>
  <si>
    <t>TER US Equity</t>
  </si>
  <si>
    <t>VRTX US Equity</t>
  </si>
  <si>
    <t>WING US Equity</t>
  </si>
  <si>
    <t>FIZZ US Equity</t>
  </si>
  <si>
    <t>CHE US Equity</t>
  </si>
  <si>
    <t>TTWO US Equity</t>
  </si>
  <si>
    <t>PTC US Equity</t>
  </si>
  <si>
    <t>SOM LN Equity</t>
  </si>
  <si>
    <t>EEFT US Equity</t>
  </si>
  <si>
    <t>TNET US Equity</t>
  </si>
  <si>
    <t>LRCX US Equity</t>
  </si>
  <si>
    <t>MSI US Equity</t>
  </si>
  <si>
    <t>ADP US Equity</t>
  </si>
  <si>
    <t>ROK US Equity</t>
  </si>
  <si>
    <t>AMED US Equity</t>
  </si>
  <si>
    <t>MTCH US Equity</t>
  </si>
  <si>
    <t>FCN US Equity</t>
  </si>
  <si>
    <t>DPZ US Equity</t>
  </si>
  <si>
    <t>YUM US Equity</t>
  </si>
  <si>
    <t>VGR US Equity</t>
  </si>
  <si>
    <t>BBY US Equity</t>
  </si>
  <si>
    <t>WAT US Equity</t>
  </si>
  <si>
    <t>BRK/A US Equity</t>
  </si>
  <si>
    <t>UNH US Equity</t>
  </si>
  <si>
    <t>CL US Equity</t>
  </si>
  <si>
    <t>MAR US Equity</t>
  </si>
  <si>
    <t>MNST US Equity</t>
  </si>
  <si>
    <t>RVLV US Equity</t>
  </si>
  <si>
    <t>AVGO US Equity</t>
  </si>
  <si>
    <t>RHI US Equity</t>
  </si>
  <si>
    <t>QDEL US Equity</t>
  </si>
  <si>
    <t>BRO US Equity</t>
  </si>
  <si>
    <t>V US Equity</t>
  </si>
  <si>
    <t>MCFT US Equity</t>
  </si>
  <si>
    <t>EXPD US Equity</t>
  </si>
  <si>
    <t>EXPO US Equity</t>
  </si>
  <si>
    <t>ROL US Equity</t>
  </si>
  <si>
    <t>NVDA US Equity</t>
  </si>
  <si>
    <t>ENPH US Equity</t>
  </si>
  <si>
    <t>HON US Equity</t>
  </si>
  <si>
    <t>MTD US Equity</t>
  </si>
  <si>
    <t>MAS US Equity</t>
  </si>
  <si>
    <t>PRGS US Equity</t>
  </si>
  <si>
    <t>ALSN US Equity</t>
  </si>
  <si>
    <t>TTEK US Equity</t>
  </si>
  <si>
    <t>MMC US Equity</t>
  </si>
  <si>
    <t>IDXX US Equity</t>
  </si>
  <si>
    <t>AMAT US Equity</t>
  </si>
  <si>
    <t>ANSS US Equity</t>
  </si>
  <si>
    <t>ITW US Equity</t>
  </si>
  <si>
    <t>CSGP US Equity</t>
  </si>
  <si>
    <t>YETI US Equity</t>
  </si>
  <si>
    <t>GPP US Equity</t>
  </si>
  <si>
    <t>JNPR US Equity</t>
  </si>
  <si>
    <t>SEE US Equity</t>
  </si>
  <si>
    <t>CAT US Equity</t>
  </si>
  <si>
    <t>IEX US Equity</t>
  </si>
  <si>
    <t>J US Equity</t>
  </si>
  <si>
    <t>LESL US Equity</t>
  </si>
  <si>
    <t>CLX US Equity</t>
  </si>
  <si>
    <t>LII US Equity</t>
  </si>
  <si>
    <t>EBAY US Equity</t>
  </si>
  <si>
    <t>XPEL US Equity</t>
  </si>
  <si>
    <t>BLD US Equity</t>
  </si>
  <si>
    <t>TREX US Equity</t>
  </si>
  <si>
    <t>CRVL US Equity</t>
  </si>
  <si>
    <t>CDNS US Equity</t>
  </si>
  <si>
    <t>WDFC US Equity</t>
  </si>
  <si>
    <t>CDW US Equity</t>
  </si>
  <si>
    <t>META US Equity</t>
  </si>
  <si>
    <t>BRC US Equity</t>
  </si>
  <si>
    <t>APH US Equity</t>
  </si>
  <si>
    <t>AOS US Equity</t>
  </si>
  <si>
    <t>JNJ US Equity</t>
  </si>
  <si>
    <t>EPAM US Equity</t>
  </si>
  <si>
    <t>LSTR US Equity</t>
  </si>
  <si>
    <t>AZO US Equity</t>
  </si>
  <si>
    <t>OLED US Equity</t>
  </si>
  <si>
    <t>IRMD US Equity</t>
  </si>
  <si>
    <t>ALGN US Equity</t>
  </si>
  <si>
    <t>CARR US Equity</t>
  </si>
  <si>
    <t>HD US Equity</t>
  </si>
  <si>
    <t>REGN US Equity</t>
  </si>
  <si>
    <t>BR US Equity</t>
  </si>
  <si>
    <t>QCOM US Equity</t>
  </si>
  <si>
    <t>PYPL US Equity</t>
  </si>
  <si>
    <t>CR US Equity</t>
  </si>
  <si>
    <t>VRNT US Equity</t>
  </si>
  <si>
    <t>SIRI US Equity</t>
  </si>
  <si>
    <t>CPNG US Equity</t>
  </si>
  <si>
    <t>BIIB US Equity</t>
  </si>
  <si>
    <t>GGG US Equity</t>
  </si>
  <si>
    <t>MPX US Equity</t>
  </si>
  <si>
    <t>A US Equity</t>
  </si>
  <si>
    <t>PG US Equity</t>
  </si>
  <si>
    <t>HLT US Equity</t>
  </si>
  <si>
    <t>CACI US Equity</t>
  </si>
  <si>
    <t>CARG US Equity</t>
  </si>
  <si>
    <t>MO US Equity</t>
  </si>
  <si>
    <t>CTSH US Equity</t>
  </si>
  <si>
    <t>CHRW US Equity</t>
  </si>
  <si>
    <t>ORLY US Equity</t>
  </si>
  <si>
    <t>EL US Equity</t>
  </si>
  <si>
    <t>JKHY US Equity</t>
  </si>
  <si>
    <t>SEIC US Equity</t>
  </si>
  <si>
    <t>ITT US Equity</t>
  </si>
  <si>
    <t>NYT US Equity</t>
  </si>
  <si>
    <t>GOOGL US Equity</t>
  </si>
  <si>
    <t>SLP US Equity</t>
  </si>
  <si>
    <t>PRFT US Equity</t>
  </si>
  <si>
    <t>WMG US Equity</t>
  </si>
  <si>
    <t>MMM US Equity</t>
  </si>
  <si>
    <t>DGX US Equity</t>
  </si>
  <si>
    <t>RMD US Equity</t>
  </si>
  <si>
    <t>CHH US Equity</t>
  </si>
  <si>
    <t>ATKR US Equity</t>
  </si>
  <si>
    <t>EFX US Equity</t>
  </si>
  <si>
    <t>CRWD US Equity</t>
  </si>
  <si>
    <t>EW US Equity</t>
  </si>
  <si>
    <t>EME US Equity</t>
  </si>
  <si>
    <t>TDG US Equity</t>
  </si>
  <si>
    <t>NKE US Equity</t>
  </si>
  <si>
    <t>FLT US Equity</t>
  </si>
  <si>
    <t>NDSN US Equity</t>
  </si>
  <si>
    <t>PCAR US Equity</t>
  </si>
  <si>
    <t>ZTS US Equity</t>
  </si>
  <si>
    <t>CBOE US Equity</t>
  </si>
  <si>
    <t>WSM US Equity</t>
  </si>
  <si>
    <t>DOV US Equity</t>
  </si>
  <si>
    <t>PAYC US Equity</t>
  </si>
  <si>
    <t>NDAQ US Equity</t>
  </si>
  <si>
    <t>TTC US Equity</t>
  </si>
  <si>
    <t>STX US Equity</t>
  </si>
  <si>
    <t>SWKS US Equity</t>
  </si>
  <si>
    <t>SYNA US Equity</t>
  </si>
  <si>
    <t>AMEH US Equity</t>
  </si>
  <si>
    <t>BCC US Equity</t>
  </si>
  <si>
    <t>MPWR US Equity</t>
  </si>
  <si>
    <t>PFE US Equity</t>
  </si>
  <si>
    <t>KMB US Equity</t>
  </si>
  <si>
    <t>TRMB US Equity</t>
  </si>
  <si>
    <t>AYI US Equity</t>
  </si>
  <si>
    <t>ADI US Equity</t>
  </si>
  <si>
    <t>POOL US Equity</t>
  </si>
  <si>
    <t>DE US Equity</t>
  </si>
  <si>
    <t>SCI US Equity</t>
  </si>
  <si>
    <t>VRSK US Equity</t>
  </si>
  <si>
    <t>AEIS US Equity</t>
  </si>
  <si>
    <t>SPSC US Equity</t>
  </si>
  <si>
    <t>LLY US Equity</t>
  </si>
  <si>
    <t>GILD US Equity</t>
  </si>
  <si>
    <t>ERIE US Equity</t>
  </si>
  <si>
    <t>HSY US Equity</t>
  </si>
  <si>
    <t>ROST US Equity</t>
  </si>
  <si>
    <t>WWE US Equity</t>
  </si>
  <si>
    <t>UPS US Equity</t>
  </si>
  <si>
    <t>WTS US Equity</t>
  </si>
  <si>
    <t>LOW US Equity</t>
  </si>
  <si>
    <t>MRK US Equity</t>
  </si>
  <si>
    <t>SHOO US Equity</t>
  </si>
  <si>
    <t>MLI US Equity</t>
  </si>
  <si>
    <t>AMD US Equity</t>
  </si>
  <si>
    <t>TJX US Equity</t>
  </si>
  <si>
    <t>CTAS US Equity</t>
  </si>
  <si>
    <t>CPRT US Equity</t>
  </si>
  <si>
    <t>VVV US Equity</t>
  </si>
  <si>
    <t>BLDR US Equity</t>
  </si>
  <si>
    <t>WIRE US Equity</t>
  </si>
  <si>
    <t>BRBR US Equity</t>
  </si>
  <si>
    <t>WHD US Equity</t>
  </si>
  <si>
    <t>GWW US Equity</t>
  </si>
  <si>
    <t>MBUU US Equity</t>
  </si>
  <si>
    <t>KTB US Equity</t>
  </si>
  <si>
    <t>BMY US Equity</t>
  </si>
  <si>
    <t>LECO US Equity</t>
  </si>
  <si>
    <t>KEYS US Equity</t>
  </si>
  <si>
    <t>TTGT US Equity</t>
  </si>
  <si>
    <t>ADUS US Equity</t>
  </si>
  <si>
    <t>ULTA US Equity</t>
  </si>
  <si>
    <t>BRKR US Equity</t>
  </si>
  <si>
    <t>POWI US Equity</t>
  </si>
  <si>
    <t>PH US Equity</t>
  </si>
  <si>
    <t>CCF US Equity</t>
  </si>
  <si>
    <t>SHW US Equity</t>
  </si>
  <si>
    <t>MASI US Equity</t>
  </si>
  <si>
    <t>EA US Equity</t>
  </si>
  <si>
    <t>EMR US Equity</t>
  </si>
  <si>
    <t>COST US Equity</t>
  </si>
  <si>
    <t>CBZ US Equity</t>
  </si>
  <si>
    <t>HUBB US Equity</t>
  </si>
  <si>
    <t>GIS US Equity</t>
  </si>
  <si>
    <t>AVY US Equity</t>
  </si>
  <si>
    <t>PEP US Equity</t>
  </si>
  <si>
    <t>ZD US Equity</t>
  </si>
  <si>
    <t>SSD US Equity</t>
  </si>
  <si>
    <t>EXLS US Equity</t>
  </si>
  <si>
    <t>RJF US Equity</t>
  </si>
  <si>
    <t>FAST US Equity</t>
  </si>
  <si>
    <t>FC US Equity</t>
  </si>
  <si>
    <t>FIX US Equity</t>
  </si>
  <si>
    <t>MSA US Equity</t>
  </si>
  <si>
    <t>TPR US Equity</t>
  </si>
  <si>
    <t>ST US Equity</t>
  </si>
  <si>
    <t>BF/B US Equity</t>
  </si>
  <si>
    <t>DCI US Equity</t>
  </si>
  <si>
    <t>PLNT US Equity</t>
  </si>
  <si>
    <t>GNTX US Equity</t>
  </si>
  <si>
    <t>RSG US Equity</t>
  </si>
  <si>
    <t>HEI US Equity</t>
  </si>
  <si>
    <t>AME US Equity</t>
  </si>
  <si>
    <t>BMI US Equity</t>
  </si>
  <si>
    <t>PUBM US Equity</t>
  </si>
  <si>
    <t>ROP US Equity</t>
  </si>
  <si>
    <t>FBIN US Equity</t>
  </si>
  <si>
    <t>PPG US Equity</t>
  </si>
  <si>
    <t>CGNX US Equity</t>
  </si>
  <si>
    <t>LYV US Equity</t>
  </si>
  <si>
    <t>GMED US Equity</t>
  </si>
  <si>
    <t>TPB US Equity</t>
  </si>
  <si>
    <t>UFPI US Equity</t>
  </si>
  <si>
    <t>SON US Equity</t>
  </si>
  <si>
    <t>TDY US Equity</t>
  </si>
  <si>
    <t>HAS US Equity</t>
  </si>
  <si>
    <t>K US Equity</t>
  </si>
  <si>
    <t>PMTS US Equity</t>
  </si>
  <si>
    <t>BC US Equity</t>
  </si>
  <si>
    <t>ONEW US Equity</t>
  </si>
  <si>
    <t>BWXT US Equity</t>
  </si>
  <si>
    <t>CHD US Equity</t>
  </si>
  <si>
    <t>WST US Equity</t>
  </si>
  <si>
    <t>WSO US Equity</t>
  </si>
  <si>
    <t>PII US Equity</t>
  </si>
  <si>
    <t>IQV US Equity</t>
  </si>
  <si>
    <t>ABT US Equity</t>
  </si>
  <si>
    <t>HCA US Equity</t>
  </si>
  <si>
    <t>CF US Equity</t>
  </si>
  <si>
    <t>TRIP US Equity</t>
  </si>
  <si>
    <t>CNC US Equity</t>
  </si>
  <si>
    <t>SYK US Equity</t>
  </si>
  <si>
    <t>PLUS US Equity</t>
  </si>
  <si>
    <t>LFUS US Equity</t>
  </si>
  <si>
    <t>DKS US Equity</t>
  </si>
  <si>
    <t>KO US Equity</t>
  </si>
  <si>
    <t>TYL US Equity</t>
  </si>
  <si>
    <t>SPH US Equity</t>
  </si>
  <si>
    <t>LITE US Equity</t>
  </si>
  <si>
    <t>BCPC US Equity</t>
  </si>
  <si>
    <t>CMI US Equity</t>
  </si>
  <si>
    <t>HII US Equity</t>
  </si>
  <si>
    <t>DHR US Equity</t>
  </si>
  <si>
    <t>TEL US Equity</t>
  </si>
  <si>
    <t>HELE US Equity</t>
  </si>
  <si>
    <t>BLK US Equity</t>
  </si>
  <si>
    <t>FOXF US Equity</t>
  </si>
  <si>
    <t>CSL US Equity</t>
  </si>
  <si>
    <t>CI US Equity</t>
  </si>
  <si>
    <t>IBKR US Equity</t>
  </si>
  <si>
    <t>FWRD US Equity</t>
  </si>
  <si>
    <t>TMO US Equity</t>
  </si>
  <si>
    <t>MCD US Equity</t>
  </si>
  <si>
    <t>FISV US Equity</t>
  </si>
  <si>
    <t>NATI US Equity</t>
  </si>
  <si>
    <t>AGCO US Equity</t>
  </si>
  <si>
    <t>AKAM US Equity</t>
  </si>
  <si>
    <t>ISRG US Equity</t>
  </si>
  <si>
    <t>VIAV US Equity</t>
  </si>
  <si>
    <t>WLKP US Equity</t>
  </si>
  <si>
    <t>AIT US Equity</t>
  </si>
  <si>
    <t>COKE US Equity</t>
  </si>
  <si>
    <t>MKC US Equity</t>
  </si>
  <si>
    <t>HSIC US Equity</t>
  </si>
  <si>
    <t>TSCO US Equity</t>
  </si>
  <si>
    <t>AXP US Equity</t>
  </si>
  <si>
    <t>EXTR US Equity</t>
  </si>
  <si>
    <t>CBRE US Equity</t>
  </si>
  <si>
    <t>ENTG US Equity</t>
  </si>
  <si>
    <t>AJG US Equity</t>
  </si>
  <si>
    <t>PKG US Equity</t>
  </si>
  <si>
    <t>PCTY US Equity</t>
  </si>
  <si>
    <t>IOSP US Equity</t>
  </si>
  <si>
    <t>MUSA US Equity</t>
  </si>
  <si>
    <t>WM US Equity</t>
  </si>
  <si>
    <t>ON US Equity</t>
  </si>
  <si>
    <t>TTD US Equity</t>
  </si>
  <si>
    <t>DFS US Equity</t>
  </si>
  <si>
    <t>DG US Equity</t>
  </si>
  <si>
    <t>SSNC US Equity</t>
  </si>
  <si>
    <t>RH US Equity</t>
  </si>
  <si>
    <t>FMC US Equity</t>
  </si>
  <si>
    <t>CTS US Equity</t>
  </si>
  <si>
    <t>BDX US Equity</t>
  </si>
  <si>
    <t>QRVO US Equity</t>
  </si>
  <si>
    <t>MIDD US Equity</t>
  </si>
  <si>
    <t>CVS US Equity</t>
  </si>
  <si>
    <t>MU US Equity</t>
  </si>
  <si>
    <t>RPM US Equity</t>
  </si>
  <si>
    <t>NGVT US Equity</t>
  </si>
  <si>
    <t>JBHT US Equity</t>
  </si>
  <si>
    <t>ICE US Equity</t>
  </si>
  <si>
    <t>TRU US Equity</t>
  </si>
  <si>
    <t>ECL US Equity</t>
  </si>
  <si>
    <t>ICHR US Equity</t>
  </si>
  <si>
    <t>BKI US Equity</t>
  </si>
  <si>
    <t>FELE US Equity</t>
  </si>
  <si>
    <t>CSV US Equity</t>
  </si>
  <si>
    <t>ZI US Equity</t>
  </si>
  <si>
    <t>CE US Equity</t>
  </si>
  <si>
    <t>CCK US Equity</t>
  </si>
  <si>
    <t>MCHP US Equity</t>
  </si>
  <si>
    <t>ARW US Equity</t>
  </si>
  <si>
    <t>DIOD US Equity</t>
  </si>
  <si>
    <t>LNN US Equity</t>
  </si>
  <si>
    <t>CMG US Equity</t>
  </si>
  <si>
    <t>CBT US Equity</t>
  </si>
  <si>
    <t>NSSC US Equity</t>
  </si>
  <si>
    <t>SLGN US Equity</t>
  </si>
  <si>
    <t>MCK US Equity</t>
  </si>
  <si>
    <t>VMI US Equity</t>
  </si>
  <si>
    <t>BALL US Equity</t>
  </si>
  <si>
    <t>SAIA US Equity</t>
  </si>
  <si>
    <t>TRUP US Equity</t>
  </si>
  <si>
    <t>TRNS US Equity</t>
  </si>
  <si>
    <t>CCOI US Equity</t>
  </si>
  <si>
    <t>LSXMA US Equity</t>
  </si>
  <si>
    <t>AMZN US Equity</t>
  </si>
  <si>
    <t>ABNB US Equity</t>
  </si>
  <si>
    <t>GOLF US Equity</t>
  </si>
  <si>
    <t>CDAY US Equity</t>
  </si>
  <si>
    <t>VRRM US Equity</t>
  </si>
  <si>
    <t>FIS US Equity</t>
  </si>
  <si>
    <t>LIN US Equity</t>
  </si>
  <si>
    <t>ALB US Equity</t>
  </si>
  <si>
    <t>HLIO US Equity</t>
  </si>
  <si>
    <t>NFLX US Equity</t>
  </si>
  <si>
    <t>WMS US Equity</t>
  </si>
  <si>
    <t>BERY US Equity</t>
  </si>
  <si>
    <t>WLK US Equity</t>
  </si>
  <si>
    <t>TSLA US Equity</t>
  </si>
  <si>
    <t>NXST US Equity</t>
  </si>
  <si>
    <t>AZZ US Equity</t>
  </si>
  <si>
    <t>GPN US Equity</t>
  </si>
  <si>
    <t>HWKN US Equity</t>
  </si>
  <si>
    <t>NVEE US Equity</t>
  </si>
  <si>
    <t>APD US Equity</t>
  </si>
  <si>
    <t>DIS US Equity</t>
  </si>
  <si>
    <t>CACC US Equity</t>
  </si>
  <si>
    <t>CME US Equity</t>
  </si>
  <si>
    <t>BUR LN Equity</t>
  </si>
  <si>
    <t>ZM US Equity</t>
  </si>
  <si>
    <t>HCCI US Equity</t>
  </si>
  <si>
    <t>CLH US Equity</t>
  </si>
  <si>
    <t>LTHM US Equity</t>
  </si>
  <si>
    <t>COHR US Equity</t>
  </si>
  <si>
    <t>CASY US Equity</t>
  </si>
  <si>
    <t>CRM US Equity</t>
  </si>
  <si>
    <t>VERX US Equity</t>
  </si>
  <si>
    <t>PANW US Equity</t>
  </si>
  <si>
    <t>RGLD US Equity</t>
  </si>
  <si>
    <t>HOG US Equity</t>
  </si>
  <si>
    <t>WEX US Equity</t>
  </si>
  <si>
    <t>AL US Equity</t>
  </si>
  <si>
    <t>NOW US Equity</t>
  </si>
  <si>
    <t>MSCI US Equity</t>
  </si>
  <si>
    <t>ZG US Equity</t>
  </si>
  <si>
    <t>ATEN US Equity</t>
  </si>
  <si>
    <t>CAH US Equity</t>
  </si>
  <si>
    <t>RMNI US Equity</t>
  </si>
  <si>
    <t>ADSK US Equity</t>
  </si>
  <si>
    <t>NTAP US Equity</t>
  </si>
  <si>
    <t>GDDY US Equity</t>
  </si>
  <si>
    <t>OMC US Equity</t>
  </si>
  <si>
    <t>FTNT US Equity</t>
  </si>
  <si>
    <t>MOH US Equity</t>
  </si>
  <si>
    <t>QLYS US Equity</t>
  </si>
  <si>
    <t>ABC US Equity</t>
  </si>
  <si>
    <t>UPWK US Equity</t>
  </si>
  <si>
    <t>SBUX US Equity</t>
  </si>
  <si>
    <t>IT US Equity</t>
  </si>
  <si>
    <t>VRSN US Equity</t>
  </si>
  <si>
    <t>LPRO US Equity</t>
  </si>
  <si>
    <t>MED US Equity</t>
  </si>
  <si>
    <t>SCHW US Equity</t>
  </si>
  <si>
    <t>BOX US Equity</t>
  </si>
  <si>
    <t>VMW US Equity</t>
  </si>
  <si>
    <t>CSCO US Equity</t>
  </si>
  <si>
    <t>AAPL US Equity</t>
  </si>
  <si>
    <t>SSTK US Equity</t>
  </si>
  <si>
    <t>FTDR US Equity</t>
  </si>
  <si>
    <t>MANH US Equity</t>
  </si>
  <si>
    <t>BSY US Equity</t>
  </si>
  <si>
    <t>CHWY US Equity</t>
  </si>
  <si>
    <t>DDOG US Equity</t>
  </si>
  <si>
    <t>BKNG US Equity</t>
  </si>
  <si>
    <t>CASS US Equity</t>
  </si>
  <si>
    <t>OTIS US Equity</t>
  </si>
  <si>
    <t>ORCL US Equity</t>
  </si>
  <si>
    <t>ADBE US Equity</t>
  </si>
  <si>
    <t>MCO US Equity</t>
  </si>
  <si>
    <t>WDAY US Equity</t>
  </si>
  <si>
    <t>MEDP US Equity</t>
  </si>
  <si>
    <t>WINA US Equity</t>
  </si>
  <si>
    <t>CGY CN Equity</t>
  </si>
  <si>
    <t>ATS CN Equity</t>
  </si>
  <si>
    <t>IFC CN Equity</t>
  </si>
  <si>
    <t>TCS CN Equity</t>
  </si>
  <si>
    <t>WPK CN Equity</t>
  </si>
  <si>
    <t>NWC CN Equity</t>
  </si>
  <si>
    <t>CNR CN Equity</t>
  </si>
  <si>
    <t>PSK CN Equity</t>
  </si>
  <si>
    <t>PKI CN Equity</t>
  </si>
  <si>
    <t>NVEI CN Equity</t>
  </si>
  <si>
    <t>MRU CN Equity</t>
  </si>
  <si>
    <t>X CN Equity</t>
  </si>
  <si>
    <t>GSY CN Equity</t>
  </si>
  <si>
    <t>QSR CN Equity</t>
  </si>
  <si>
    <t>SIS CN Equity</t>
  </si>
  <si>
    <t>WCN CN Equity</t>
  </si>
  <si>
    <t>TRI CN Equity</t>
  </si>
  <si>
    <t>FIH/U CN Equity</t>
  </si>
  <si>
    <t>MFC CN Equity</t>
  </si>
  <si>
    <t>FNV CN Equity</t>
  </si>
  <si>
    <t>DND CN Equity</t>
  </si>
  <si>
    <t>PLC CN Equity</t>
  </si>
  <si>
    <t>POW CN Equity</t>
  </si>
  <si>
    <t>FFH CN Equity</t>
  </si>
  <si>
    <t>MTY CN Equity</t>
  </si>
  <si>
    <t>ALS CN Equity</t>
  </si>
  <si>
    <t>BIP US Equity</t>
  </si>
  <si>
    <t>CP CN Equity</t>
  </si>
  <si>
    <t>BN CN Equity</t>
  </si>
  <si>
    <t>PVF-U CN Equity</t>
  </si>
  <si>
    <t>BAM CN Equity</t>
  </si>
  <si>
    <t>SHOP CN Equity</t>
  </si>
  <si>
    <t>CRON CN Equity</t>
  </si>
  <si>
    <t>CALIAN GROUP LTD</t>
  </si>
  <si>
    <t>Consumer, Non-cyclical</t>
  </si>
  <si>
    <t>Healthcare-Services</t>
  </si>
  <si>
    <t>Medical Labs&amp;Testing Srv</t>
  </si>
  <si>
    <t>CANADA</t>
  </si>
  <si>
    <t>ATS CORP</t>
  </si>
  <si>
    <t>Industrial</t>
  </si>
  <si>
    <t>Machinery-Diversified</t>
  </si>
  <si>
    <t>Machinery-General Indust</t>
  </si>
  <si>
    <t>INTACT FINANCIAL CORP</t>
  </si>
  <si>
    <t>Financial</t>
  </si>
  <si>
    <t>Insurance</t>
  </si>
  <si>
    <t>Property/Casualty Ins</t>
  </si>
  <si>
    <t>TECSYS INC</t>
  </si>
  <si>
    <t>Technology</t>
  </si>
  <si>
    <t>Software</t>
  </si>
  <si>
    <t>Data Processing/Mgmt</t>
  </si>
  <si>
    <t>WINPAK LTD</t>
  </si>
  <si>
    <t>Packaging&amp;Containers</t>
  </si>
  <si>
    <t>Containers-Paper/Plastic</t>
  </si>
  <si>
    <t>NORTH WEST CO INC/THE</t>
  </si>
  <si>
    <t>Food</t>
  </si>
  <si>
    <t>Food-Retail</t>
  </si>
  <si>
    <t>CANADIAN NATL RAILWAY CO</t>
  </si>
  <si>
    <t>Transportation</t>
  </si>
  <si>
    <t>Transport-Rail</t>
  </si>
  <si>
    <t>PRAIRIESKY ROYALTY LTD</t>
  </si>
  <si>
    <t>Energy</t>
  </si>
  <si>
    <t>Oil&amp;Gas</t>
  </si>
  <si>
    <t>Oil-US Royalty Trusts</t>
  </si>
  <si>
    <t>PARKLAND CORP</t>
  </si>
  <si>
    <t>Oil Refining&amp;Marketing</t>
  </si>
  <si>
    <t>NUVEI CORP-SUBORDINATE VTG</t>
  </si>
  <si>
    <t>Commercial Services</t>
  </si>
  <si>
    <t>Commercial Serv-Finance</t>
  </si>
  <si>
    <t>METRO INC/CN</t>
  </si>
  <si>
    <t>TMX GROUP LTD</t>
  </si>
  <si>
    <t>Diversified Finan Serv</t>
  </si>
  <si>
    <t>Finance-Other Services</t>
  </si>
  <si>
    <t>GOEASY LTD</t>
  </si>
  <si>
    <t>Finance-Consumer Loans</t>
  </si>
  <si>
    <t>RESTAURANT BRANDS INTERN</t>
  </si>
  <si>
    <t>Consumer, Cyclical</t>
  </si>
  <si>
    <t>Retail</t>
  </si>
  <si>
    <t>Retail-Restaurants</t>
  </si>
  <si>
    <t>SAVARIA CORP</t>
  </si>
  <si>
    <t>Healthcare-Products</t>
  </si>
  <si>
    <t>Medical Products</t>
  </si>
  <si>
    <t>WASTE CONNECTIONS INC</t>
  </si>
  <si>
    <t>Environmental Control</t>
  </si>
  <si>
    <t>Non-hazardous Waste Disp</t>
  </si>
  <si>
    <t>THOMSON REUTERS CORP</t>
  </si>
  <si>
    <t>Communications</t>
  </si>
  <si>
    <t>Media</t>
  </si>
  <si>
    <t>Multimedia</t>
  </si>
  <si>
    <t>FAIRFAX INDIA HO-SUB VTG SHS</t>
  </si>
  <si>
    <t>Investment Companies</t>
  </si>
  <si>
    <t>MANULIFE FINANCIAL CORP</t>
  </si>
  <si>
    <t>Life/Health Insurance</t>
  </si>
  <si>
    <t>FRANCO-NEVADA CORP</t>
  </si>
  <si>
    <t>Basic Materials</t>
  </si>
  <si>
    <t>Mining</t>
  </si>
  <si>
    <t>Gold Mining</t>
  </si>
  <si>
    <t>DYE &amp; DURHAM LTD</t>
  </si>
  <si>
    <t>Computer Software</t>
  </si>
  <si>
    <t>PARK LAWN CORP</t>
  </si>
  <si>
    <t>Funeral Serv&amp;Rel Items</t>
  </si>
  <si>
    <t>POWER CORP OF CANADA</t>
  </si>
  <si>
    <t>FAIRFAX FINANCIAL HLDGS LTD</t>
  </si>
  <si>
    <t>Reinsurance</t>
  </si>
  <si>
    <t>MTY FOOD GROUP INC</t>
  </si>
  <si>
    <t>ALTIUS MINERALS CORPORATION</t>
  </si>
  <si>
    <t>Metal-Diversified</t>
  </si>
  <si>
    <t>BROOKFIELD INFRASTRUCTURE PA</t>
  </si>
  <si>
    <t>Utilities</t>
  </si>
  <si>
    <t>Electric</t>
  </si>
  <si>
    <t>Electric-Transmission</t>
  </si>
  <si>
    <t>CANADIAN PACIFIC KANSAS CITY</t>
  </si>
  <si>
    <t>BROOKFIELD CORP</t>
  </si>
  <si>
    <t>Private Equity</t>
  </si>
  <si>
    <t>PARTNERS VALUE INVESTMENTS I</t>
  </si>
  <si>
    <t>BROOKFIELD ASSET MGMT-A</t>
  </si>
  <si>
    <t>Invest Mgmnt/Advis Serv</t>
  </si>
  <si>
    <t>SHOPIFY INC - CLASS A</t>
  </si>
  <si>
    <t>Internet</t>
  </si>
  <si>
    <t>Internet Applic Sftwr</t>
  </si>
  <si>
    <t>CRONOS GROUP INC</t>
  </si>
  <si>
    <t>Household Products/Wares</t>
  </si>
  <si>
    <t>Consumer Products-Misc</t>
  </si>
  <si>
    <t>UTAH MEDICAL PRODUCTS INC</t>
  </si>
  <si>
    <t>Disposable Medical Prod</t>
  </si>
  <si>
    <t>UNITED STATES</t>
  </si>
  <si>
    <t>RLI CORP</t>
  </si>
  <si>
    <t>TEXAS INSTRUMENTS INC</t>
  </si>
  <si>
    <t>Semiconductors</t>
  </si>
  <si>
    <t>Electronic Compo-Semicon</t>
  </si>
  <si>
    <t>OLD DOMINION FREIGHT LINE</t>
  </si>
  <si>
    <t>Transport-Truck</t>
  </si>
  <si>
    <t>EXPEDIA GROUP INC</t>
  </si>
  <si>
    <t>E-Commerce/Services</t>
  </si>
  <si>
    <t>INTERDIGITAL INC</t>
  </si>
  <si>
    <t>Telecommunications</t>
  </si>
  <si>
    <t>Wireless Equipment</t>
  </si>
  <si>
    <t>DOCUSIGN INC</t>
  </si>
  <si>
    <t>PINTEREST INC- CLASS A</t>
  </si>
  <si>
    <t>Internet Content-Entmnt</t>
  </si>
  <si>
    <t>VONTIER CORP</t>
  </si>
  <si>
    <t>Electronics</t>
  </si>
  <si>
    <t>Electronic Measur Instr</t>
  </si>
  <si>
    <t>ROYALTY PHARMA PLC- CL A</t>
  </si>
  <si>
    <t>Biotechnology</t>
  </si>
  <si>
    <t>Medical-Biomedical/Gene</t>
  </si>
  <si>
    <t>DUN &amp; BRADSTREET HOLDINGS IN</t>
  </si>
  <si>
    <t>SHOALS TECHNOLOGIES GROUP -A</t>
  </si>
  <si>
    <t>Energy-Alternate Sources</t>
  </si>
  <si>
    <t>APPLOVIN CORP-CLASS A</t>
  </si>
  <si>
    <t>Entertainment Software</t>
  </si>
  <si>
    <t>DOUBLEVERIFY HOLDINGS INC</t>
  </si>
  <si>
    <t>Enterprise Software/Serv</t>
  </si>
  <si>
    <t>POWERSCHOOL HOLDINGS INC-A</t>
  </si>
  <si>
    <t>Educational Software</t>
  </si>
  <si>
    <t>SQUARESPACE INC - CLASS A</t>
  </si>
  <si>
    <t>DOXIMITY INC-CLASS A</t>
  </si>
  <si>
    <t>Medical Information Sys</t>
  </si>
  <si>
    <t>XPONENTIAL FITNESS INC-A</t>
  </si>
  <si>
    <t>Leisure Time</t>
  </si>
  <si>
    <t>Recreational Centers</t>
  </si>
  <si>
    <t>INSTRUCTURE HOLDINGS INC</t>
  </si>
  <si>
    <t>OLAPLEX HOLDINGS INC</t>
  </si>
  <si>
    <t>Cosmetics/Personal Care</t>
  </si>
  <si>
    <t>Cosmetics&amp;Toiletries</t>
  </si>
  <si>
    <t>VIVID SEATS INC - CLASS A</t>
  </si>
  <si>
    <t>VACASA INC -CL A</t>
  </si>
  <si>
    <t>ESAB CORP</t>
  </si>
  <si>
    <t>DROPBOX INC-CLASS A</t>
  </si>
  <si>
    <t>ACTIVISION BLIZZARD INC</t>
  </si>
  <si>
    <t>MICROSOFT CORP</t>
  </si>
  <si>
    <t>Applications Software</t>
  </si>
  <si>
    <t>S&amp;P GLOBAL INC</t>
  </si>
  <si>
    <t>OTC MARKETS GROUP INC-A</t>
  </si>
  <si>
    <t>INTUIT INC</t>
  </si>
  <si>
    <t>MASTERCARD INC - A</t>
  </si>
  <si>
    <t>Finance-Credit Card</t>
  </si>
  <si>
    <t>HOULIHAN LOKEY INC</t>
  </si>
  <si>
    <t>Finance-Invest Bnkr/Brkr</t>
  </si>
  <si>
    <t>DYNATRACE INC</t>
  </si>
  <si>
    <t>AMERIPRISE FINANCIAL INC</t>
  </si>
  <si>
    <t>ZSCALER INC</t>
  </si>
  <si>
    <t>Computers</t>
  </si>
  <si>
    <t>Computer Data Security</t>
  </si>
  <si>
    <t>ELEVANCE HEALTH INC</t>
  </si>
  <si>
    <t>Medical-HMO</t>
  </si>
  <si>
    <t>HUMANA INC</t>
  </si>
  <si>
    <t>ARISTA NETWORKS INC</t>
  </si>
  <si>
    <t>Networking Products</t>
  </si>
  <si>
    <t>VEEVA SYSTEMS INC-CLASS A</t>
  </si>
  <si>
    <t>INTERPUBLIC GROUP OF COS INC</t>
  </si>
  <si>
    <t>Advertising</t>
  </si>
  <si>
    <t>Advertising Services</t>
  </si>
  <si>
    <t>ETSY INC</t>
  </si>
  <si>
    <t>E-Commerce/Products</t>
  </si>
  <si>
    <t>UBIQUITI INC</t>
  </si>
  <si>
    <t>NVE CORP</t>
  </si>
  <si>
    <t>Electronic Compo-Misc</t>
  </si>
  <si>
    <t>SYNOPSYS INC</t>
  </si>
  <si>
    <t>Computer Aided Design</t>
  </si>
  <si>
    <t>FAIR ISAAC CORP</t>
  </si>
  <si>
    <t>F5 INC</t>
  </si>
  <si>
    <t>Internet Infrastr Sftwr</t>
  </si>
  <si>
    <t>MORNINGSTAR INC</t>
  </si>
  <si>
    <t>FACTSET RESEARCH SYSTEMS INC</t>
  </si>
  <si>
    <t>ZEBRA TECHNOLOGIES CORP-CL A</t>
  </si>
  <si>
    <t>Office/Business Equip</t>
  </si>
  <si>
    <t>Office Automation&amp;Equip</t>
  </si>
  <si>
    <t>PAYCHEX INC</t>
  </si>
  <si>
    <t>ABBVIE INC</t>
  </si>
  <si>
    <t>Pharmaceuticals</t>
  </si>
  <si>
    <t>Medical-Drugs</t>
  </si>
  <si>
    <t>AON PLC-CLASS A</t>
  </si>
  <si>
    <t>Insurance Brokers</t>
  </si>
  <si>
    <t>MARKETAXESS HOLDINGS INC</t>
  </si>
  <si>
    <t>DONNELLEY FINANCIAL SOLUTION</t>
  </si>
  <si>
    <t>PHILIP MORRIS INTERNATIONAL</t>
  </si>
  <si>
    <t>Agriculture</t>
  </si>
  <si>
    <t>Tobacco</t>
  </si>
  <si>
    <t>AMGEN INC</t>
  </si>
  <si>
    <t>KLA CORP</t>
  </si>
  <si>
    <t>Semiconductor Equipment</t>
  </si>
  <si>
    <t>OMEGA FLEX INC</t>
  </si>
  <si>
    <t>Metal Fabricate/Hardware</t>
  </si>
  <si>
    <t>Steel Pipe&amp;Tube</t>
  </si>
  <si>
    <t>USANA HEALTH SCIENCES INC</t>
  </si>
  <si>
    <t>Vitamins&amp;Nutrition Prod</t>
  </si>
  <si>
    <t>TERADYNE INC</t>
  </si>
  <si>
    <t>VERTEX PHARMACEUTICALS INC</t>
  </si>
  <si>
    <t>WINGSTOP INC</t>
  </si>
  <si>
    <t>NATIONAL BEVERAGE CORP</t>
  </si>
  <si>
    <t>Beverages</t>
  </si>
  <si>
    <t>Beverages-Non-alcoholic</t>
  </si>
  <si>
    <t>CHEMED CORP</t>
  </si>
  <si>
    <t>Medical-Outptnt/Home Med</t>
  </si>
  <si>
    <t>TAKE-TWO INTERACTIVE SOFTWRE</t>
  </si>
  <si>
    <t>PTC INC</t>
  </si>
  <si>
    <t>SOMERO ENTERPRISES INC- REGS</t>
  </si>
  <si>
    <t>Machinery-Constr&amp;Mining</t>
  </si>
  <si>
    <t>EURONET WORLDWIDE INC</t>
  </si>
  <si>
    <t>TRINET GROUP INC</t>
  </si>
  <si>
    <t>Human Resources</t>
  </si>
  <si>
    <t>LAM RESEARCH CORP</t>
  </si>
  <si>
    <t>MOTOROLA SOLUTIONS INC</t>
  </si>
  <si>
    <t>AUTOMATIC DATA PROCESSING</t>
  </si>
  <si>
    <t>ROCKWELL AUTOMATION INC</t>
  </si>
  <si>
    <t>Industrial Automat/Robot</t>
  </si>
  <si>
    <t>AMEDISYS INC</t>
  </si>
  <si>
    <t>MATCH GROUP INC</t>
  </si>
  <si>
    <t>FTI CONSULTING INC</t>
  </si>
  <si>
    <t>Consulting Services</t>
  </si>
  <si>
    <t>DOMINO'S PIZZA INC</t>
  </si>
  <si>
    <t>YUM! BRANDS INC</t>
  </si>
  <si>
    <t>VECTOR GROUP LTD</t>
  </si>
  <si>
    <t>BEST BUY CO INC</t>
  </si>
  <si>
    <t>Retail-Consumer Electron</t>
  </si>
  <si>
    <t>WATERS CORP</t>
  </si>
  <si>
    <t>Diagnostic Equipment</t>
  </si>
  <si>
    <t>BERKSHIRE HATHAWAY INC-CL A</t>
  </si>
  <si>
    <t>UNITEDHEALTH GROUP INC</t>
  </si>
  <si>
    <t>COLGATE-PALMOLIVE CO</t>
  </si>
  <si>
    <t>MARRIOTT INTERNATIONAL -CL A</t>
  </si>
  <si>
    <t>Lodging</t>
  </si>
  <si>
    <t>Hotels&amp;Motels</t>
  </si>
  <si>
    <t>MONSTER BEVERAGE CORP</t>
  </si>
  <si>
    <t>REVOLVE GROUP INC</t>
  </si>
  <si>
    <t>BROADCOM INC</t>
  </si>
  <si>
    <t>ROBERT HALF INTL INC</t>
  </si>
  <si>
    <t>QUIDELORTHO CORP</t>
  </si>
  <si>
    <t>Diagnostic Kits</t>
  </si>
  <si>
    <t>BROWN &amp; BROWN INC</t>
  </si>
  <si>
    <t>VISA INC-CLASS A SHARES</t>
  </si>
  <si>
    <t>MASTERCRAFT BOAT HOLDINGS IN</t>
  </si>
  <si>
    <t>Recreational Vehicles</t>
  </si>
  <si>
    <t>EXPEDITORS INTL WASH INC</t>
  </si>
  <si>
    <t>Transport-Services</t>
  </si>
  <si>
    <t>EXPONENT INC</t>
  </si>
  <si>
    <t>Engineering&amp;Construction</t>
  </si>
  <si>
    <t>Engineering/R&amp;D Services</t>
  </si>
  <si>
    <t>ROLLINS INC</t>
  </si>
  <si>
    <t>Building-Maint&amp;Service</t>
  </si>
  <si>
    <t>NVIDIA CORP</t>
  </si>
  <si>
    <t>ENPHASE ENERGY INC</t>
  </si>
  <si>
    <t>HONEYWELL INTERNATIONAL INC</t>
  </si>
  <si>
    <t>Instruments-Controls</t>
  </si>
  <si>
    <t>METTLER-TOLEDO INTERNATIONAL</t>
  </si>
  <si>
    <t>MASCO CORP</t>
  </si>
  <si>
    <t>Building Materials</t>
  </si>
  <si>
    <t>Bldg Prod-Wood</t>
  </si>
  <si>
    <t>PROGRESS SOFTWARE CORP</t>
  </si>
  <si>
    <t>ALLISON TRANSMISSION HOLDING</t>
  </si>
  <si>
    <t>Auto Parts&amp;Equipment</t>
  </si>
  <si>
    <t>Auto/Trk Prts&amp;Equip-Orig</t>
  </si>
  <si>
    <t>TETRA TECH INC</t>
  </si>
  <si>
    <t>Environ Consulting&amp;Eng</t>
  </si>
  <si>
    <t>MARSH &amp; MCLENNAN COS</t>
  </si>
  <si>
    <t>IDEXX LABORATORIES INC</t>
  </si>
  <si>
    <t>APPLIED MATERIALS INC</t>
  </si>
  <si>
    <t>ANSYS INC</t>
  </si>
  <si>
    <t>ILLINOIS TOOL WORKS</t>
  </si>
  <si>
    <t>Miscellaneous Manufactur</t>
  </si>
  <si>
    <t>Diversified Manufact Op</t>
  </si>
  <si>
    <t>COSTAR GROUP INC</t>
  </si>
  <si>
    <t>YETI HOLDINGS INC</t>
  </si>
  <si>
    <t>Athletic Equipment</t>
  </si>
  <si>
    <t>GREEN PLAINS PARTNERS LP</t>
  </si>
  <si>
    <t>Pipelines</t>
  </si>
  <si>
    <t>JUNIPER NETWORKS INC</t>
  </si>
  <si>
    <t>Telecommunication Equip</t>
  </si>
  <si>
    <t>SEALED AIR CORP</t>
  </si>
  <si>
    <t>CATERPILLAR INC</t>
  </si>
  <si>
    <t>IDEX CORP</t>
  </si>
  <si>
    <t>JACOBS SOLUTIONS INC</t>
  </si>
  <si>
    <t>LESLIE'S INC</t>
  </si>
  <si>
    <t>Retail-Misc/Diversified</t>
  </si>
  <si>
    <t>CLOROX COMPANY</t>
  </si>
  <si>
    <t>LENNOX INTERNATIONAL INC</t>
  </si>
  <si>
    <t>Bldg Prod-Air&amp;Heating</t>
  </si>
  <si>
    <t>EBAY INC</t>
  </si>
  <si>
    <t>XPEL INC</t>
  </si>
  <si>
    <t>Auto/Trk Prts&amp;Equip-Repl</t>
  </si>
  <si>
    <t>TOPBUILD CORP</t>
  </si>
  <si>
    <t>Building&amp;Construct-Misc</t>
  </si>
  <si>
    <t>TREX COMPANY INC</t>
  </si>
  <si>
    <t>Bldg&amp;Construct Prod-Misc</t>
  </si>
  <si>
    <t>CORVEL CORP</t>
  </si>
  <si>
    <t>Health Care Cost Contain</t>
  </si>
  <si>
    <t>CADENCE DESIGN SYS INC</t>
  </si>
  <si>
    <t>WD-40 CO</t>
  </si>
  <si>
    <t>CDW CORP/DE</t>
  </si>
  <si>
    <t>E-Services/Consulting</t>
  </si>
  <si>
    <t>META PLATFORMS INC-CLASS A</t>
  </si>
  <si>
    <t>BRADY CORPORATION - CL A</t>
  </si>
  <si>
    <t>Identification Sys/Dev</t>
  </si>
  <si>
    <t>AMPHENOL CORP-CL A</t>
  </si>
  <si>
    <t>Electronic Connectors</t>
  </si>
  <si>
    <t>SMITH (A.O.) CORP</t>
  </si>
  <si>
    <t>JOHNSON &amp; JOHNSON</t>
  </si>
  <si>
    <t>EPAM SYSTEMS INC</t>
  </si>
  <si>
    <t>Computer Services</t>
  </si>
  <si>
    <t>LANDSTAR SYSTEM INC</t>
  </si>
  <si>
    <t>AUTOZONE INC</t>
  </si>
  <si>
    <t>Retail-Auto Parts</t>
  </si>
  <si>
    <t>UNIVERSAL DISPLAY CORP</t>
  </si>
  <si>
    <t>Electrical Compo&amp;Equip</t>
  </si>
  <si>
    <t>Lighting Products&amp;Sys</t>
  </si>
  <si>
    <t>IRADIMED CORP</t>
  </si>
  <si>
    <t>ALIGN TECHNOLOGY INC</t>
  </si>
  <si>
    <t>CARRIER GLOBAL CORP</t>
  </si>
  <si>
    <t>HOME DEPOT INC</t>
  </si>
  <si>
    <t>Retail-Building Products</t>
  </si>
  <si>
    <t>REGENERON PHARMACEUTICALS</t>
  </si>
  <si>
    <t>BROADRIDGE FINANCIAL SOLUTIO</t>
  </si>
  <si>
    <t>QUALCOMM INC</t>
  </si>
  <si>
    <t>Semicon Compo-Intg Circu</t>
  </si>
  <si>
    <t>PAYPAL HOLDINGS INC</t>
  </si>
  <si>
    <t>CRANE CO</t>
  </si>
  <si>
    <t>Machinery-Pumps</t>
  </si>
  <si>
    <t>VERINT SYSTEMS INC</t>
  </si>
  <si>
    <t>SIRIUS XM HOLDINGS INC</t>
  </si>
  <si>
    <t>Cable/Satellite TV</t>
  </si>
  <si>
    <t>COUPANG INC</t>
  </si>
  <si>
    <t>BIOGEN INC</t>
  </si>
  <si>
    <t>GRACO INC</t>
  </si>
  <si>
    <t>MARINE PRODUCTS CORP</t>
  </si>
  <si>
    <t>AGILENT TECHNOLOGIES INC</t>
  </si>
  <si>
    <t>PROCTER &amp; GAMBLE CO/THE</t>
  </si>
  <si>
    <t>HILTON WORLDWIDE HOLDINGS IN</t>
  </si>
  <si>
    <t>CACI INTERNATIONAL INC -CL A</t>
  </si>
  <si>
    <t>CARGURUS INC</t>
  </si>
  <si>
    <t>ALTRIA GROUP INC</t>
  </si>
  <si>
    <t>COGNIZANT TECH SOLUTIONS-A</t>
  </si>
  <si>
    <t>C.H. ROBINSON WORLDWIDE INC</t>
  </si>
  <si>
    <t>O'REILLY AUTOMOTIVE INC</t>
  </si>
  <si>
    <t>ESTEE LAUDER COMPANIES-CL A</t>
  </si>
  <si>
    <t>JACK HENRY &amp; ASSOCIATES INC</t>
  </si>
  <si>
    <t>SEI INVESTMENTS COMPANY</t>
  </si>
  <si>
    <t>ITT INC</t>
  </si>
  <si>
    <t>NEW YORK TIMES CO-A</t>
  </si>
  <si>
    <t>Publishing-Newspapers</t>
  </si>
  <si>
    <t>ALPHABET INC-CL A</t>
  </si>
  <si>
    <t>Web Portals/ISP</t>
  </si>
  <si>
    <t>SIMULATIONS PLUS INC</t>
  </si>
  <si>
    <t>PERFICIENT INC</t>
  </si>
  <si>
    <t>WARNER MUSIC GROUP CORP-CL A</t>
  </si>
  <si>
    <t>Entertainment</t>
  </si>
  <si>
    <t>Music</t>
  </si>
  <si>
    <t>3M CO</t>
  </si>
  <si>
    <t>QUEST DIAGNOSTICS INC</t>
  </si>
  <si>
    <t>RESMED INC</t>
  </si>
  <si>
    <t>Respiratory Products</t>
  </si>
  <si>
    <t>CHOICE HOTELS INTL INC</t>
  </si>
  <si>
    <t>ATKORE INC</t>
  </si>
  <si>
    <t>EQUIFAX INC</t>
  </si>
  <si>
    <t>CROWDSTRIKE HOLDINGS INC - A</t>
  </si>
  <si>
    <t>EDWARDS LIFESCIENCES CORP</t>
  </si>
  <si>
    <t>Medical Instruments</t>
  </si>
  <si>
    <t>EMCOR GROUP INC</t>
  </si>
  <si>
    <t>TRANSDIGM GROUP INC</t>
  </si>
  <si>
    <t>Aerospace/Defense</t>
  </si>
  <si>
    <t>NIKE INC -CL B</t>
  </si>
  <si>
    <t>Apparel</t>
  </si>
  <si>
    <t>Athletic Footwear</t>
  </si>
  <si>
    <t>FLEETCOR TECHNOLOGIES INC</t>
  </si>
  <si>
    <t>NORDSON CORP</t>
  </si>
  <si>
    <t>PACCAR INC</t>
  </si>
  <si>
    <t>Auto Manufacturers</t>
  </si>
  <si>
    <t>Auto-Med&amp;Heavy Duty Trks</t>
  </si>
  <si>
    <t>ZOETIS INC</t>
  </si>
  <si>
    <t>CBOE GLOBAL MARKETS INC</t>
  </si>
  <si>
    <t>WILLIAMS-SONOMA INC</t>
  </si>
  <si>
    <t>Retail-Home Furnishings</t>
  </si>
  <si>
    <t>DOVER CORP</t>
  </si>
  <si>
    <t>PAYCOM SOFTWARE INC</t>
  </si>
  <si>
    <t>NASDAQ INC</t>
  </si>
  <si>
    <t>TORO CO</t>
  </si>
  <si>
    <t>Machinery-Farm</t>
  </si>
  <si>
    <t>SEAGATE TECHNOLOGY HOLDINGS</t>
  </si>
  <si>
    <t>Computers-Memory Devices</t>
  </si>
  <si>
    <t>SKYWORKS SOLUTIONS INC</t>
  </si>
  <si>
    <t>SYNAPTICS INC</t>
  </si>
  <si>
    <t>APOLLO MEDICAL HOLDINGS INC</t>
  </si>
  <si>
    <t>BOISE CASCADE CO</t>
  </si>
  <si>
    <t>MONOLITHIC POWER SYSTEMS INC</t>
  </si>
  <si>
    <t>PFIZER INC</t>
  </si>
  <si>
    <t>KIMBERLY-CLARK CORP</t>
  </si>
  <si>
    <t>TRIMBLE INC</t>
  </si>
  <si>
    <t>ACUITY BRANDS INC</t>
  </si>
  <si>
    <t>ANALOG DEVICES INC</t>
  </si>
  <si>
    <t>POOL CORP</t>
  </si>
  <si>
    <t>Distribution/Wholesale</t>
  </si>
  <si>
    <t>DEERE &amp; CO</t>
  </si>
  <si>
    <t>SERVICE CORP INTERNATIONAL</t>
  </si>
  <si>
    <t>VERISK ANALYTICS INC</t>
  </si>
  <si>
    <t>ADVANCED ENERGY INDUSTRIES</t>
  </si>
  <si>
    <t>SPS COMMERCE INC</t>
  </si>
  <si>
    <t>ELI LILLY &amp; CO</t>
  </si>
  <si>
    <t>GILEAD SCIENCES INC</t>
  </si>
  <si>
    <t>ERIE INDEMNITY COMPANY-CL A</t>
  </si>
  <si>
    <t>HERSHEY CO/THE</t>
  </si>
  <si>
    <t>Food-Confectionery</t>
  </si>
  <si>
    <t>ROSS STORES INC</t>
  </si>
  <si>
    <t>Retail-Apparel/Shoe</t>
  </si>
  <si>
    <t>WORLD WRESTLING ENTERTAIN-A</t>
  </si>
  <si>
    <t>Television</t>
  </si>
  <si>
    <t>UNITED PARCEL SERVICE-CL B</t>
  </si>
  <si>
    <t>WATTS WATER TECHNOLOGIES-A</t>
  </si>
  <si>
    <t>LOWE'S COS INC</t>
  </si>
  <si>
    <t>MERCK &amp; CO. INC.</t>
  </si>
  <si>
    <t>STEVEN MADDEN LTD</t>
  </si>
  <si>
    <t>Footwear&amp;Related Apparel</t>
  </si>
  <si>
    <t>MUELLER INDUSTRIES INC</t>
  </si>
  <si>
    <t>Metal Processors&amp;Fabrica</t>
  </si>
  <si>
    <t>ADVANCED MICRO DEVICES</t>
  </si>
  <si>
    <t>TJX COMPANIES INC</t>
  </si>
  <si>
    <t>Retail-Major Dept Store</t>
  </si>
  <si>
    <t>CINTAS CORP</t>
  </si>
  <si>
    <t>COPART INC</t>
  </si>
  <si>
    <t>VALVOLINE INC</t>
  </si>
  <si>
    <t>Chemicals</t>
  </si>
  <si>
    <t>Chemicals-Specialty</t>
  </si>
  <si>
    <t>BUILDERS FIRSTSOURCE INC</t>
  </si>
  <si>
    <t>ENCORE WIRE CORP</t>
  </si>
  <si>
    <t>Wire&amp;Cable Products</t>
  </si>
  <si>
    <t>BELLRING BRANDS INC</t>
  </si>
  <si>
    <t>CACTUS INC - A</t>
  </si>
  <si>
    <t>WW GRAINGER INC</t>
  </si>
  <si>
    <t>MALIBU BOATS INC - A</t>
  </si>
  <si>
    <t>KONTOOR BRANDS INC</t>
  </si>
  <si>
    <t>Apparel Manufacturers</t>
  </si>
  <si>
    <t>BRISTOL-MYERS SQUIBB CO</t>
  </si>
  <si>
    <t>LINCOLN ELECTRIC HOLDINGS</t>
  </si>
  <si>
    <t>Hand/Machine Tools</t>
  </si>
  <si>
    <t>Mach Tools&amp;Rel Products</t>
  </si>
  <si>
    <t>KEYSIGHT TECHNOLOGIES IN</t>
  </si>
  <si>
    <t>TECHTARGET</t>
  </si>
  <si>
    <t>Internet Content-Info/Ne</t>
  </si>
  <si>
    <t>ADDUS HOMECARE CORP</t>
  </si>
  <si>
    <t>ULTA BEAUTY INC</t>
  </si>
  <si>
    <t>Retail-Perfume&amp;Cosmetics</t>
  </si>
  <si>
    <t>BRUKER CORP</t>
  </si>
  <si>
    <t>POWER INTEGRATIONS INC</t>
  </si>
  <si>
    <t>PARKER HANNIFIN CORP</t>
  </si>
  <si>
    <t>CHASE CORP</t>
  </si>
  <si>
    <t>SHERWIN-WILLIAMS CO/THE</t>
  </si>
  <si>
    <t>Coatings/Paint</t>
  </si>
  <si>
    <t>MASIMO CORP</t>
  </si>
  <si>
    <t>ELECTRONIC ARTS INC</t>
  </si>
  <si>
    <t>EMERSON ELECTRIC CO</t>
  </si>
  <si>
    <t>Electric Products-Misc</t>
  </si>
  <si>
    <t>COSTCO WHOLESALE CORP</t>
  </si>
  <si>
    <t>Retail-Discount</t>
  </si>
  <si>
    <t>CBIZ INC</t>
  </si>
  <si>
    <t>HUBBELL INC</t>
  </si>
  <si>
    <t>GENERAL MILLS INC</t>
  </si>
  <si>
    <t>Food-Misc/Diversified</t>
  </si>
  <si>
    <t>AVERY DENNISON CORP</t>
  </si>
  <si>
    <t>Office Supplies&amp;Forms</t>
  </si>
  <si>
    <t>PEPSICO INC</t>
  </si>
  <si>
    <t>ZIFF DAVIS INC</t>
  </si>
  <si>
    <t>SIMPSON MANUFACTURING CO INC</t>
  </si>
  <si>
    <t>EXLSERVICE HOLDINGS INC</t>
  </si>
  <si>
    <t>RAYMOND JAMES FINANCIAL INC</t>
  </si>
  <si>
    <t>FASTENAL CO</t>
  </si>
  <si>
    <t>FRANKLIN COVEY CO</t>
  </si>
  <si>
    <t>COMFORT SYSTEMS USA INC</t>
  </si>
  <si>
    <t>MSA SAFETY INC</t>
  </si>
  <si>
    <t>Tools-Hand Held</t>
  </si>
  <si>
    <t>TAPESTRY INC</t>
  </si>
  <si>
    <t>SENSATA TECHNOLOGIES HOLDING</t>
  </si>
  <si>
    <t>BROWN-FORMAN CORP-CLASS B</t>
  </si>
  <si>
    <t>Beverages-Wine/Spirits</t>
  </si>
  <si>
    <t>DONALDSON CO INC</t>
  </si>
  <si>
    <t>Filtration/Separat Prod</t>
  </si>
  <si>
    <t>PLANET FITNESS INC - CL A</t>
  </si>
  <si>
    <t>GENTEX CORP</t>
  </si>
  <si>
    <t>REPUBLIC SERVICES INC</t>
  </si>
  <si>
    <t>HEICO CORP</t>
  </si>
  <si>
    <t>Aerospace/Defense-Equip</t>
  </si>
  <si>
    <t>AMETEK INC</t>
  </si>
  <si>
    <t>BADGER METER INC</t>
  </si>
  <si>
    <t>PUBMATIC INC-CLASS A</t>
  </si>
  <si>
    <t>ROPER TECHNOLOGIES INC</t>
  </si>
  <si>
    <t>FORTUNE BRANDS INNOVATIONS I</t>
  </si>
  <si>
    <t>PPG INDUSTRIES INC</t>
  </si>
  <si>
    <t>Chemicals-Diversified</t>
  </si>
  <si>
    <t>COGNEX CORP</t>
  </si>
  <si>
    <t>LIVE NATION ENTERTAINMENT IN</t>
  </si>
  <si>
    <t>Theaters</t>
  </si>
  <si>
    <t>GLOBUS MEDICAL INC - A</t>
  </si>
  <si>
    <t>TURNING POINT BRANDS INC</t>
  </si>
  <si>
    <t>UFP INDUSTRIES INC</t>
  </si>
  <si>
    <t>SONOCO PRODUCTS CO</t>
  </si>
  <si>
    <t>TELEDYNE TECHNOLOGIES INC</t>
  </si>
  <si>
    <t>HASBRO INC</t>
  </si>
  <si>
    <t>Toys/Games/Hobbies</t>
  </si>
  <si>
    <t>Toys</t>
  </si>
  <si>
    <t>KELLOGG CO</t>
  </si>
  <si>
    <t>CPI CARD GROUP INC</t>
  </si>
  <si>
    <t>BRUNSWICK CORP</t>
  </si>
  <si>
    <t>ONEWATER MARINE INC-CL A</t>
  </si>
  <si>
    <t>BWX TECHNOLOGIES INC</t>
  </si>
  <si>
    <t>Machinery-Electric Util</t>
  </si>
  <si>
    <t>CHURCH &amp; DWIGHT CO INC</t>
  </si>
  <si>
    <t>Soap&amp;Cleaning Prepar</t>
  </si>
  <si>
    <t>WEST PHARMACEUTICAL SERVICES</t>
  </si>
  <si>
    <t>WATSCO INC</t>
  </si>
  <si>
    <t>POLARIS INC</t>
  </si>
  <si>
    <t>IQVIA HOLDINGS INC</t>
  </si>
  <si>
    <t>ABBOTT LABORATORIES</t>
  </si>
  <si>
    <t>HCA HEALTHCARE INC</t>
  </si>
  <si>
    <t>Medical-Hospitals</t>
  </si>
  <si>
    <t>CF INDUSTRIES HOLDINGS INC</t>
  </si>
  <si>
    <t>Agricultural Chemicals</t>
  </si>
  <si>
    <t>TRIPADVISOR INC</t>
  </si>
  <si>
    <t>CENTENE CORP</t>
  </si>
  <si>
    <t>STRYKER CORP</t>
  </si>
  <si>
    <t>EPLUS INC</t>
  </si>
  <si>
    <t>B2B/E-Commerce</t>
  </si>
  <si>
    <t>LITTELFUSE INC</t>
  </si>
  <si>
    <t>DICK'S SPORTING GOODS INC</t>
  </si>
  <si>
    <t>Retail-Sporting Goods</t>
  </si>
  <si>
    <t>COCA-COLA CO/THE</t>
  </si>
  <si>
    <t>TYLER TECHNOLOGIES INC</t>
  </si>
  <si>
    <t>SUBURBAN PROPANE PARTNERS LP</t>
  </si>
  <si>
    <t>Retail-Propane Distrib</t>
  </si>
  <si>
    <t>LUMENTUM HOLDINGS INC</t>
  </si>
  <si>
    <t>Computers-Other</t>
  </si>
  <si>
    <t>BALCHEM CORP</t>
  </si>
  <si>
    <t>CUMMINS INC</t>
  </si>
  <si>
    <t>HUNTINGTON INGALLS INDUSTRIE</t>
  </si>
  <si>
    <t>Shipbuilding</t>
  </si>
  <si>
    <t>DANAHER CORP</t>
  </si>
  <si>
    <t>TE CONNECTIVITY LTD</t>
  </si>
  <si>
    <t>HELEN OF TROY LTD</t>
  </si>
  <si>
    <t>BLACKROCK INC</t>
  </si>
  <si>
    <t>FOX FACTORY HOLDING CORP</t>
  </si>
  <si>
    <t>CARLISLE COS INC</t>
  </si>
  <si>
    <t>THE CIGNA GROUP</t>
  </si>
  <si>
    <t>Pharmacy Services</t>
  </si>
  <si>
    <t>INTERACTIVE BROKERS GRO-CL A</t>
  </si>
  <si>
    <t>FORWARD AIR CORP</t>
  </si>
  <si>
    <t>THERMO FISHER SCIENTIFIC INC</t>
  </si>
  <si>
    <t>MCDONALD'S CORP</t>
  </si>
  <si>
    <t>FISERV INC</t>
  </si>
  <si>
    <t>NATIONAL INSTRUMENTS CORP</t>
  </si>
  <si>
    <t>AGCO CORP</t>
  </si>
  <si>
    <t>AKAMAI TECHNOLOGIES INC</t>
  </si>
  <si>
    <t>INTUITIVE SURGICAL INC</t>
  </si>
  <si>
    <t>VIAVI SOLUTIONS INC</t>
  </si>
  <si>
    <t>WESTLAKE CHEMICAL PARTNERS L</t>
  </si>
  <si>
    <t>APPLIED INDUSTRIAL TECH INC</t>
  </si>
  <si>
    <t>COCA-COLA CONSOLIDATED INC</t>
  </si>
  <si>
    <t>MCCORMICK &amp; CO-NON VTG SHRS</t>
  </si>
  <si>
    <t>HENRY SCHEIN INC</t>
  </si>
  <si>
    <t>Medical-Whsle Drug Dist</t>
  </si>
  <si>
    <t>TRACTOR SUPPLY COMPANY</t>
  </si>
  <si>
    <t>Retail-Gardening Prod</t>
  </si>
  <si>
    <t>AMERICAN EXPRESS CO</t>
  </si>
  <si>
    <t>EXTREME NETWORKS INC</t>
  </si>
  <si>
    <t>CBRE GROUP INC - A</t>
  </si>
  <si>
    <t>Real Estate</t>
  </si>
  <si>
    <t>Real Estate Mgmnt/Servic</t>
  </si>
  <si>
    <t>ENTEGRIS INC</t>
  </si>
  <si>
    <t>ARTHUR J GALLAGHER &amp; CO</t>
  </si>
  <si>
    <t>PACKAGING CORP OF AMERICA</t>
  </si>
  <si>
    <t>PAYLOCITY HOLDING CORP</t>
  </si>
  <si>
    <t>INNOSPEC INC</t>
  </si>
  <si>
    <t>MURPHY USA INC</t>
  </si>
  <si>
    <t>Retail-Petroleum Prod</t>
  </si>
  <si>
    <t>WASTE MANAGEMENT INC</t>
  </si>
  <si>
    <t>ON SEMICONDUCTOR</t>
  </si>
  <si>
    <t>TRADE DESK INC/THE -CLASS A</t>
  </si>
  <si>
    <t>DISCOVER FINANCIAL SERVICES</t>
  </si>
  <si>
    <t>DOLLAR GENERAL CORP</t>
  </si>
  <si>
    <t>SS&amp;C TECHNOLOGIES HOLDINGS</t>
  </si>
  <si>
    <t>RH</t>
  </si>
  <si>
    <t>FMC CORP</t>
  </si>
  <si>
    <t>CTS CORP</t>
  </si>
  <si>
    <t>BECTON DICKINSON AND CO</t>
  </si>
  <si>
    <t>Drug Delivery Systems</t>
  </si>
  <si>
    <t>QORVO INC</t>
  </si>
  <si>
    <t>MIDDLEBY CORP</t>
  </si>
  <si>
    <t>CVS HEALTH CORP</t>
  </si>
  <si>
    <t>MICRON TECHNOLOGY INC</t>
  </si>
  <si>
    <t>RPM INTERNATIONAL INC</t>
  </si>
  <si>
    <t>INGEVITY CORP</t>
  </si>
  <si>
    <t>HUNT (JB) TRANSPRT SVCS INC</t>
  </si>
  <si>
    <t>INTERCONTINENTAL EXCHANGE IN</t>
  </si>
  <si>
    <t>TRANSUNION</t>
  </si>
  <si>
    <t>ECOLAB INC</t>
  </si>
  <si>
    <t>ICHOR HOLDINGS LTD</t>
  </si>
  <si>
    <t>BLACK KNIGHT INC</t>
  </si>
  <si>
    <t>FRANKLIN ELECTRIC CO INC</t>
  </si>
  <si>
    <t>Machinery-Electrical</t>
  </si>
  <si>
    <t>CARRIAGE SERVICES INC</t>
  </si>
  <si>
    <t>ZOOMINFO TECHNOLOGIES INC</t>
  </si>
  <si>
    <t>CELANESE CORP</t>
  </si>
  <si>
    <t>CROWN HOLDINGS INC</t>
  </si>
  <si>
    <t>Containers-Metal/Glass</t>
  </si>
  <si>
    <t>MICROCHIP TECHNOLOGY INC</t>
  </si>
  <si>
    <t>ARROW ELECTRONICS INC</t>
  </si>
  <si>
    <t>Electronic Parts Distrib</t>
  </si>
  <si>
    <t>DIODES INC</t>
  </si>
  <si>
    <t>LINDSAY CORP</t>
  </si>
  <si>
    <t>CHIPOTLE MEXICAN GRILL INC</t>
  </si>
  <si>
    <t>CABOT CORP</t>
  </si>
  <si>
    <t>NAPCO SECURITY TECHNOLOGIES</t>
  </si>
  <si>
    <t>Electronic Secur Devices</t>
  </si>
  <si>
    <t>SILGAN HOLDINGS INC</t>
  </si>
  <si>
    <t>MCKESSON CORP</t>
  </si>
  <si>
    <t>VALMONT INDUSTRIES</t>
  </si>
  <si>
    <t>BALL CORP</t>
  </si>
  <si>
    <t>SAIA INC</t>
  </si>
  <si>
    <t>TRUPANION INC</t>
  </si>
  <si>
    <t>TRANSCAT INC</t>
  </si>
  <si>
    <t>COGENT COMMUNICATIONS HOLDIN</t>
  </si>
  <si>
    <t>Internet Connectiv Svcs</t>
  </si>
  <si>
    <t>LIBERTY MEDIA COR-SIRIUSXM A</t>
  </si>
  <si>
    <t>AMAZON.COM INC</t>
  </si>
  <si>
    <t>AIRBNB INC-CLASS A</t>
  </si>
  <si>
    <t>ACUSHNET HOLDINGS CORP</t>
  </si>
  <si>
    <t>Golf</t>
  </si>
  <si>
    <t>CERIDIAN HCM HOLDING INC</t>
  </si>
  <si>
    <t>VERRA MOBILITY CORP</t>
  </si>
  <si>
    <t>FIDELITY NATIONAL INFO SERV</t>
  </si>
  <si>
    <t>LINDE PLC</t>
  </si>
  <si>
    <t>Industrial Gases</t>
  </si>
  <si>
    <t>ALBEMARLE CORP</t>
  </si>
  <si>
    <t>HELIOS TECHNOLOGIES INC</t>
  </si>
  <si>
    <t>NETFLIX INC</t>
  </si>
  <si>
    <t>ADVANCED DRAINAGE SYSTEMS IN</t>
  </si>
  <si>
    <t>BERRY GLOBAL GROUP INC</t>
  </si>
  <si>
    <t>WESTLAKE CORP</t>
  </si>
  <si>
    <t>TESLA INC</t>
  </si>
  <si>
    <t>Auto-Cars/Light Trucks</t>
  </si>
  <si>
    <t>NEXSTAR MEDIA GROUP INC</t>
  </si>
  <si>
    <t>AZZ INC</t>
  </si>
  <si>
    <t>GLOBAL PAYMENTS INC</t>
  </si>
  <si>
    <t>HAWKINS INC</t>
  </si>
  <si>
    <t>NV5 GLOBAL INC</t>
  </si>
  <si>
    <t>AIR PRODUCTS &amp; CHEMICALS INC</t>
  </si>
  <si>
    <t>WALT DISNEY CO/THE</t>
  </si>
  <si>
    <t>CREDIT ACCEPTANCE CORP</t>
  </si>
  <si>
    <t>Finance-Auto Loans</t>
  </si>
  <si>
    <t>CME GROUP INC</t>
  </si>
  <si>
    <t>BURFORD CAPITAL LTD</t>
  </si>
  <si>
    <t>Finance-Commercial</t>
  </si>
  <si>
    <t>ZOOM VIDEO COMMUNICATIONS-A</t>
  </si>
  <si>
    <t>Communications Software</t>
  </si>
  <si>
    <t>HERITAGE-CRYSTAL CLEAN INC</t>
  </si>
  <si>
    <t>Hazardous Waste Disposal</t>
  </si>
  <si>
    <t>CLEAN HARBORS INC</t>
  </si>
  <si>
    <t>LIVENT CORP</t>
  </si>
  <si>
    <t>COHERENT CORP</t>
  </si>
  <si>
    <t>Lasers-Syst/Components</t>
  </si>
  <si>
    <t>CASEY'S GENERAL STORES INC</t>
  </si>
  <si>
    <t>Retail-Convenience Store</t>
  </si>
  <si>
    <t>SALESFORCE INC</t>
  </si>
  <si>
    <t>VERTEX INC - CLASS A</t>
  </si>
  <si>
    <t>PALO ALTO NETWORKS INC</t>
  </si>
  <si>
    <t>Internet Security</t>
  </si>
  <si>
    <t>ROYAL GOLD INC</t>
  </si>
  <si>
    <t>HARLEY-DAVIDSON INC</t>
  </si>
  <si>
    <t>Motorcycle/Motor Scooter</t>
  </si>
  <si>
    <t>WEX INC</t>
  </si>
  <si>
    <t>AIR LEASE CORP</t>
  </si>
  <si>
    <t>Finance-Leasing Compan</t>
  </si>
  <si>
    <t>SERVICENOW INC</t>
  </si>
  <si>
    <t>MSCI INC</t>
  </si>
  <si>
    <t>Decision Support Softwar</t>
  </si>
  <si>
    <t>ZILLOW GROUP INC - A</t>
  </si>
  <si>
    <t>A10 NETWORKS INC</t>
  </si>
  <si>
    <t>CARDINAL HEALTH INC</t>
  </si>
  <si>
    <t>RIMINI STREET INC</t>
  </si>
  <si>
    <t>AUTODESK INC</t>
  </si>
  <si>
    <t>NETAPP INC</t>
  </si>
  <si>
    <t>GODADDY INC - CLASS A</t>
  </si>
  <si>
    <t>Web Hosting/Design</t>
  </si>
  <si>
    <t>OMNICOM GROUP</t>
  </si>
  <si>
    <t>Advertising Agencies</t>
  </si>
  <si>
    <t>FORTINET INC</t>
  </si>
  <si>
    <t>MOLINA HEALTHCARE INC</t>
  </si>
  <si>
    <t>QUALYS INC</t>
  </si>
  <si>
    <t>AMERISOURCEBERGEN CORP</t>
  </si>
  <si>
    <t>UPWORK INC</t>
  </si>
  <si>
    <t>STARBUCKS CORP</t>
  </si>
  <si>
    <t>GARTNER INC</t>
  </si>
  <si>
    <t>VERISIGN INC</t>
  </si>
  <si>
    <t>OPEN LENDING CORP -  CL A</t>
  </si>
  <si>
    <t>Internet Financial Svcs</t>
  </si>
  <si>
    <t>MEDIFAST INC</t>
  </si>
  <si>
    <t>SCHWAB (CHARLES) CORP</t>
  </si>
  <si>
    <t>BOX INC - CLASS A</t>
  </si>
  <si>
    <t>VMWARE INC-CLASS A</t>
  </si>
  <si>
    <t>Software Tools</t>
  </si>
  <si>
    <t>CISCO SYSTEMS INC</t>
  </si>
  <si>
    <t>APPLE INC</t>
  </si>
  <si>
    <t>SHUTTERSTOCK INC</t>
  </si>
  <si>
    <t>FRONTDOOR INC</t>
  </si>
  <si>
    <t>MANHATTAN ASSOCIATES INC</t>
  </si>
  <si>
    <t>BENTLEY SYSTEMS INC-CLASS B</t>
  </si>
  <si>
    <t>CHEWY INC - CLASS A</t>
  </si>
  <si>
    <t>DATADOG INC - CLASS A</t>
  </si>
  <si>
    <t>BOOKING HOLDINGS INC</t>
  </si>
  <si>
    <t>CASS INFORMATION SYSTEMS INC</t>
  </si>
  <si>
    <t>OTIS WORLDWIDE CORP</t>
  </si>
  <si>
    <t>ORACLE CORP</t>
  </si>
  <si>
    <t>ADOBE INC</t>
  </si>
  <si>
    <t>Electronic Forms</t>
  </si>
  <si>
    <t>MOODY'S CORP</t>
  </si>
  <si>
    <t>WORKDAY INC-CLASS A</t>
  </si>
  <si>
    <t>MEDPACE HOLDINGS INC</t>
  </si>
  <si>
    <t>WINMARK CORP</t>
  </si>
  <si>
    <t>SHL AU Equity</t>
  </si>
  <si>
    <t>Sonic Healthcare Ltd</t>
  </si>
  <si>
    <t>MRI/Medical Diag Imaging</t>
  </si>
  <si>
    <t>DHG AU Equity</t>
  </si>
  <si>
    <t>Domain Holdings Australia Ltd</t>
  </si>
  <si>
    <t>SIQ AU Equity</t>
  </si>
  <si>
    <t>SmartGroup Corp Ltd</t>
  </si>
  <si>
    <t>CUV AU Equity</t>
  </si>
  <si>
    <t>Clinuvel Pharmaceuticals Ltd</t>
  </si>
  <si>
    <t>Therapeutics</t>
  </si>
  <si>
    <t>TNE AU Equity</t>
  </si>
  <si>
    <t>Technology One Ltd</t>
  </si>
  <si>
    <t>PME AU Equity</t>
  </si>
  <si>
    <t>Pro Medicus Ltd</t>
  </si>
  <si>
    <t>ALU AU Equity</t>
  </si>
  <si>
    <t>Altium Ltd</t>
  </si>
  <si>
    <t>Circuit Boards</t>
  </si>
  <si>
    <t>WTC AU Equity</t>
  </si>
  <si>
    <t>WiseTech Global Ltd</t>
  </si>
  <si>
    <t>JBH AU Equity</t>
  </si>
  <si>
    <t>JB Hi-Fi Ltd</t>
  </si>
  <si>
    <t>JLG AU Equity</t>
  </si>
  <si>
    <t>Johns Lyng Group Ltd</t>
  </si>
  <si>
    <t>CDA AU Equity</t>
  </si>
  <si>
    <t>Codan Ltd/Australia</t>
  </si>
  <si>
    <t>NHF AU Equity</t>
  </si>
  <si>
    <t>nib holdings Ltd/Australia</t>
  </si>
  <si>
    <t>REA AU Equity</t>
  </si>
  <si>
    <t>REA Group Ltd</t>
  </si>
  <si>
    <t>Real Estate Mgmnt/Services</t>
  </si>
  <si>
    <t>ALL AU Equity</t>
  </si>
  <si>
    <t>Aristocrat Leisure Ltd</t>
  </si>
  <si>
    <t>Casino Services</t>
  </si>
  <si>
    <t>PWH AU Equity</t>
  </si>
  <si>
    <t>PWR Holdings Ltd</t>
  </si>
  <si>
    <t>MPL AU Equity</t>
  </si>
  <si>
    <t>Medibank Pvt Ltd</t>
  </si>
  <si>
    <t>IEL AU Equity</t>
  </si>
  <si>
    <t>IDP Education Ltd</t>
  </si>
  <si>
    <t>Schools</t>
  </si>
  <si>
    <t>HSN AU Equity</t>
  </si>
  <si>
    <t>Hansen Technologies Ltd</t>
  </si>
  <si>
    <t>NCK AU Equity</t>
  </si>
  <si>
    <t>Nick Scali Ltd</t>
  </si>
  <si>
    <t>IRE AU Equity</t>
  </si>
  <si>
    <t>IRESS Ltd</t>
  </si>
  <si>
    <t>Internet Content-Info/News</t>
  </si>
  <si>
    <t>IPH AU Equity</t>
  </si>
  <si>
    <t>IPH Ltd</t>
  </si>
  <si>
    <t>KPG AU Equity</t>
  </si>
  <si>
    <t>Kelly Partners Group Holdings</t>
  </si>
  <si>
    <t>COH AU Equity</t>
  </si>
  <si>
    <t>Cochlear Ltd</t>
  </si>
  <si>
    <t>PSI AU Equity</t>
  </si>
  <si>
    <t>PSC Insurance Group Ltd</t>
  </si>
  <si>
    <t>ALQ AU Equity</t>
  </si>
  <si>
    <t>ALS Ltd</t>
  </si>
  <si>
    <t>ARB AU Equity</t>
  </si>
  <si>
    <t>ARB Corp Ltd</t>
  </si>
  <si>
    <t>MHJ AU Equity</t>
  </si>
  <si>
    <t>Michael Hill International Ltd</t>
  </si>
  <si>
    <t>Retail-Jewelry</t>
  </si>
  <si>
    <t>LOV AU Equity</t>
  </si>
  <si>
    <t>Lovisa Holdings Ltd</t>
  </si>
  <si>
    <t>BRG AU Equity</t>
  </si>
  <si>
    <t>Breville Group Ltd</t>
  </si>
  <si>
    <t>Housewares</t>
  </si>
  <si>
    <t>SNL AU Equity</t>
  </si>
  <si>
    <t>Supply Network Ltd</t>
  </si>
  <si>
    <t>CPU AU Equity</t>
  </si>
  <si>
    <t>Computershare Ltd</t>
  </si>
  <si>
    <t>MVF AU Equity</t>
  </si>
  <si>
    <t>Monash IVF Group Ltd</t>
  </si>
  <si>
    <t>ORA AU Equity</t>
  </si>
  <si>
    <t>Orora Ltd</t>
  </si>
  <si>
    <t>DDR AU Equity</t>
  </si>
  <si>
    <t>Dicker Data Ltd</t>
  </si>
  <si>
    <t>ADH AU Equity</t>
  </si>
  <si>
    <t>Adairs Ltd</t>
  </si>
  <si>
    <t>CSL AU Equity</t>
  </si>
  <si>
    <t>CSL Ltd</t>
  </si>
  <si>
    <t>SUL AU Equity</t>
  </si>
  <si>
    <t>Super Retail Group Ltd</t>
  </si>
  <si>
    <t>WES AU Equity</t>
  </si>
  <si>
    <t>Wesfarmers Ltd</t>
  </si>
  <si>
    <t>BAP AU Equity</t>
  </si>
  <si>
    <t>Bapcor Ltd</t>
  </si>
  <si>
    <t>CAR AU Equity</t>
  </si>
  <si>
    <t>carsales.com Ltd</t>
  </si>
  <si>
    <t>CKF AU Equity</t>
  </si>
  <si>
    <t>Collins Foods Ltd</t>
  </si>
  <si>
    <t>SEK AU Equity</t>
  </si>
  <si>
    <t>SEEK Ltd</t>
  </si>
  <si>
    <t>DMP AU Equity</t>
  </si>
  <si>
    <t>Domino's Pizza Enterprises Ltd</t>
  </si>
  <si>
    <t>REH AU Equity</t>
  </si>
  <si>
    <t>Reece Ltd</t>
  </si>
  <si>
    <t>HVN AU Equity</t>
  </si>
  <si>
    <t>Harvey Norman Holdings Ltd</t>
  </si>
  <si>
    <t>CTD AU Equity</t>
  </si>
  <si>
    <t>Corporate Travel Management Lt</t>
  </si>
  <si>
    <t>Travel Services</t>
  </si>
  <si>
    <t>AZJ AU Equity</t>
  </si>
  <si>
    <t>Aurizon Holdings Ltd</t>
  </si>
  <si>
    <t>APA AU Equity</t>
  </si>
  <si>
    <t>APA Group</t>
  </si>
  <si>
    <t>PXA AU Equity</t>
  </si>
  <si>
    <t>PEXA Group Ltd</t>
  </si>
  <si>
    <t>ASX AU Equity</t>
  </si>
  <si>
    <t>ASX Ltd</t>
  </si>
  <si>
    <t>PPS AU Equity</t>
  </si>
  <si>
    <t>Praemium Ltd</t>
  </si>
  <si>
    <t>AUB AU Equity</t>
  </si>
  <si>
    <t>AUB Group Ltd</t>
  </si>
  <si>
    <t>SDF AU Equity</t>
  </si>
  <si>
    <t>Steadfast Group Ltd</t>
  </si>
  <si>
    <t>NZX NZ Equity</t>
  </si>
  <si>
    <t>NZX Ltd</t>
  </si>
  <si>
    <t>PPH NZ Equity</t>
  </si>
  <si>
    <t>Pushpay Holdings Ltd</t>
  </si>
  <si>
    <t>ATM NZ Equity</t>
  </si>
  <si>
    <t>a2 Milk Co Ltd/The</t>
  </si>
  <si>
    <t>Food-Dairy Products</t>
  </si>
  <si>
    <t>FPH NZ Equity</t>
  </si>
  <si>
    <t>Fisher &amp; Paykel Healthcare Cor</t>
  </si>
  <si>
    <t>SKL NZ Equity</t>
  </si>
  <si>
    <t>Skellerup Holdings Ltd</t>
  </si>
  <si>
    <t>MFT NZ Equity</t>
  </si>
  <si>
    <t>Mainfreight Ltd</t>
  </si>
  <si>
    <t>SPY NZ Equity</t>
  </si>
  <si>
    <t>Smartpay Holdings Ltd</t>
  </si>
  <si>
    <t>Computers-Integrated Sys</t>
  </si>
  <si>
    <t>DGL NZ Equity</t>
  </si>
  <si>
    <t>Delegat Group Ltd</t>
  </si>
  <si>
    <t>POT NZ Equity</t>
  </si>
  <si>
    <t>Port of Tauranga Ltd</t>
  </si>
  <si>
    <t>Whsing&amp;Harbor Trans Serv</t>
  </si>
  <si>
    <t>ITX SM Equity</t>
  </si>
  <si>
    <t>VID SM Equity</t>
  </si>
  <si>
    <t>VIS SM Equity</t>
  </si>
  <si>
    <t>DOM SM Equity</t>
  </si>
  <si>
    <t>GLOBAL DOMINION ACCESS SA</t>
  </si>
  <si>
    <t>SPAIN</t>
  </si>
  <si>
    <t>CBAV SM Equity</t>
  </si>
  <si>
    <t>CLINICA BAVIERA SA</t>
  </si>
  <si>
    <t>CIE SM Equity</t>
  </si>
  <si>
    <t>CIE AUTOMOTIVE SA</t>
  </si>
  <si>
    <t>ROVI SM Equity</t>
  </si>
  <si>
    <t>LABORATORIOS FARMACEUTICOS R</t>
  </si>
  <si>
    <t>INDUSTRIA DE DISENO TEXTIL</t>
  </si>
  <si>
    <t>GCO SM Equity</t>
  </si>
  <si>
    <t>GRUPO CATALANA OCCIDENTE SA</t>
  </si>
  <si>
    <t>Multi-line Insurance</t>
  </si>
  <si>
    <t>FDR SM Equity</t>
  </si>
  <si>
    <t>FLUIDRA SA</t>
  </si>
  <si>
    <t>Water Treatment Systems</t>
  </si>
  <si>
    <t>MCM SM Equity</t>
  </si>
  <si>
    <t>MIQUEL Y COSTAS</t>
  </si>
  <si>
    <t>Forest Products&amp;Paper</t>
  </si>
  <si>
    <t>Paper&amp;Related Products</t>
  </si>
  <si>
    <t>VIDRALA SA</t>
  </si>
  <si>
    <t>VISCOFAN SA</t>
  </si>
  <si>
    <t>APPS SM Equity</t>
  </si>
  <si>
    <t>APPLUS SERVICES SA</t>
  </si>
  <si>
    <t>LOG SM Equity</t>
  </si>
  <si>
    <t>CIA DE DISTRIBUCION INTEGRAL</t>
  </si>
  <si>
    <t>REY IM Equity</t>
  </si>
  <si>
    <t>REPLY SPA</t>
  </si>
  <si>
    <t>ITALY</t>
  </si>
  <si>
    <t>PRT IM Equity</t>
  </si>
  <si>
    <t>ESPRINET SPA</t>
  </si>
  <si>
    <t>TNXT IM Equity</t>
  </si>
  <si>
    <t>TINEXTA SPA</t>
  </si>
  <si>
    <t>BSS IM Equity</t>
  </si>
  <si>
    <t>BIESSE SPA</t>
  </si>
  <si>
    <t>TPRO IM Equity</t>
  </si>
  <si>
    <t>TECHNOPROBE SPA</t>
  </si>
  <si>
    <t>DGV IM Equity</t>
  </si>
  <si>
    <t>DIGITAL VALUE SPA</t>
  </si>
  <si>
    <t>AMP IM Equity</t>
  </si>
  <si>
    <t>AMPLIFON SPA</t>
  </si>
  <si>
    <t>DLG IM Equity</t>
  </si>
  <si>
    <t>DE'LONGHI SPA</t>
  </si>
  <si>
    <t>Home Furnishings</t>
  </si>
  <si>
    <t>Appliances</t>
  </si>
  <si>
    <t>DOV IM Equity</t>
  </si>
  <si>
    <t>DOVALUE SPA</t>
  </si>
  <si>
    <t>Finance-Mtge Loan/Banker</t>
  </si>
  <si>
    <t>SES IM Equity</t>
  </si>
  <si>
    <t>SESA SPA</t>
  </si>
  <si>
    <t>ITD IM Equity</t>
  </si>
  <si>
    <t>INTRED SPA</t>
  </si>
  <si>
    <t>Telecom Services</t>
  </si>
  <si>
    <t>MOL IM Equity</t>
  </si>
  <si>
    <t>GRUPPO MUTUIONLINE SPA</t>
  </si>
  <si>
    <t>CRL IM Equity</t>
  </si>
  <si>
    <t>CAREL INDUSTRIES SPA</t>
  </si>
  <si>
    <t>NWL IM Equity</t>
  </si>
  <si>
    <t>NEWLAT FOOD SPA</t>
  </si>
  <si>
    <t>SL IM Equity</t>
  </si>
  <si>
    <t>SANLORENZO SPA/AMEGLIA</t>
  </si>
  <si>
    <t>ELN IM Equity</t>
  </si>
  <si>
    <t>EL.EN. SPA</t>
  </si>
  <si>
    <t>RACE US Equity</t>
  </si>
  <si>
    <t>FERRARI NV</t>
  </si>
  <si>
    <t>TISG IM Equity</t>
  </si>
  <si>
    <t>ITALIAN SEA GROUP SPA/THE</t>
  </si>
  <si>
    <t>REC IM Equity</t>
  </si>
  <si>
    <t>RECORDATI INDUSTRIA CHIMICA</t>
  </si>
  <si>
    <t>MT IM Equity</t>
  </si>
  <si>
    <t>MAIRE TECNIMONT SPA</t>
  </si>
  <si>
    <t>Building-Heavy Construct</t>
  </si>
  <si>
    <t>PIA IM Equity</t>
  </si>
  <si>
    <t>PIAGGIO &amp; C. S.P.A.</t>
  </si>
  <si>
    <t>DIA IM Equity</t>
  </si>
  <si>
    <t>DIASORIN SPA</t>
  </si>
  <si>
    <t>MONC IM Equity</t>
  </si>
  <si>
    <t>MONCLER SPA</t>
  </si>
  <si>
    <t>GVS IM Equity</t>
  </si>
  <si>
    <t>GVS SPA</t>
  </si>
  <si>
    <t>Pollution Control</t>
  </si>
  <si>
    <t>STVN US Equity</t>
  </si>
  <si>
    <t>STEVANATO GROUP SPA</t>
  </si>
  <si>
    <t>IP IM Equity</t>
  </si>
  <si>
    <t>INTERPUMP GROUP SPA</t>
  </si>
  <si>
    <t>CPR IM Equity</t>
  </si>
  <si>
    <t>DAVIDE CAMPARI-MILANO NV</t>
  </si>
  <si>
    <t>NEXI IM Equity</t>
  </si>
  <si>
    <t>NEXI SPA</t>
  </si>
  <si>
    <t>WIIT IM Equity</t>
  </si>
  <si>
    <t>WIIT SPA</t>
  </si>
  <si>
    <t>SCF IM Equity</t>
  </si>
  <si>
    <t>SALCEF GROUP SPA</t>
  </si>
  <si>
    <t>IWB IM Equity</t>
  </si>
  <si>
    <t>ITALIAN WINE BRANDS SPA</t>
  </si>
  <si>
    <t>TGYM IM Equity</t>
  </si>
  <si>
    <t>TECHNOGYM SPA</t>
  </si>
  <si>
    <t>DAL IM Equity</t>
  </si>
  <si>
    <t>DATALOGIC SPA</t>
  </si>
  <si>
    <t>SG IM Equity</t>
  </si>
  <si>
    <t>SAES GETTERS SPA</t>
  </si>
  <si>
    <t>ICOS IM Equity</t>
  </si>
  <si>
    <t>INTERCOS SPA</t>
  </si>
  <si>
    <t>SOL IM Equity</t>
  </si>
  <si>
    <t>SOL SPA</t>
  </si>
  <si>
    <t>FILA IM Equity</t>
  </si>
  <si>
    <t>FILA  SPA</t>
  </si>
  <si>
    <t>ORS IM Equity</t>
  </si>
  <si>
    <t>ORSERO SPA</t>
  </si>
  <si>
    <t>Food-Wholesale/Distrib</t>
  </si>
  <si>
    <t>BRE IM Equity</t>
  </si>
  <si>
    <t>BREMBO SPA</t>
  </si>
  <si>
    <t>ZV IM Equity</t>
  </si>
  <si>
    <t>ZIGNAGO VETRO SPA</t>
  </si>
  <si>
    <t>1913 HK Equity</t>
  </si>
  <si>
    <t>PRADA S.P.A.</t>
  </si>
  <si>
    <t>NVG PL Equity</t>
  </si>
  <si>
    <t>Navigator Co SA/The</t>
  </si>
  <si>
    <t>ALTR PL Equity</t>
  </si>
  <si>
    <t>Altri SGPS SA</t>
  </si>
  <si>
    <t>JMT PL Equity</t>
  </si>
  <si>
    <t>Jeronimo Martins SGPS SA</t>
  </si>
  <si>
    <t>SEM PL Equity</t>
  </si>
  <si>
    <t>Semapa-Sociedade de Investimen</t>
  </si>
  <si>
    <t>COR PL Equity</t>
  </si>
  <si>
    <t>Corticeira Amorim SGPS SA</t>
  </si>
  <si>
    <t>LPE FP Equity</t>
  </si>
  <si>
    <t>LAURENT-PERRIER</t>
  </si>
  <si>
    <t>FRANCE</t>
  </si>
  <si>
    <t>AMUN FP Equity</t>
  </si>
  <si>
    <t>AMUNDI SA</t>
  </si>
  <si>
    <t>GTT FP Equity</t>
  </si>
  <si>
    <t>GAZTRANSPORT ET TECHNIGA SA</t>
  </si>
  <si>
    <t>AUB FP Equity</t>
  </si>
  <si>
    <t>AUBAY</t>
  </si>
  <si>
    <t>AM FP Equity</t>
  </si>
  <si>
    <t>DASSAULT AVIATION SA</t>
  </si>
  <si>
    <t>CAP FP Equity</t>
  </si>
  <si>
    <t>CAPGEMINI SE</t>
  </si>
  <si>
    <t>SOP FP Equity</t>
  </si>
  <si>
    <t>SOPRA STERIA GROUP</t>
  </si>
  <si>
    <t>IPS FP Equity</t>
  </si>
  <si>
    <t>IPSOS</t>
  </si>
  <si>
    <t>RMS FP Equity</t>
  </si>
  <si>
    <t>HERMES INTERNATIONAL</t>
  </si>
  <si>
    <t>NRO FP Equity</t>
  </si>
  <si>
    <t>NEURONES</t>
  </si>
  <si>
    <t>BVI FP Equity</t>
  </si>
  <si>
    <t>BUREAU VERITAS SA</t>
  </si>
  <si>
    <t>DIM FP Equity</t>
  </si>
  <si>
    <t>SARTORIUS STEDIM BIOTECH</t>
  </si>
  <si>
    <t>SW FP Equity</t>
  </si>
  <si>
    <t>SODEXO SA</t>
  </si>
  <si>
    <t>Food Service</t>
  </si>
  <si>
    <t>Food-Catering</t>
  </si>
  <si>
    <t>TRI FP Equity</t>
  </si>
  <si>
    <t>TRIGANO SA</t>
  </si>
  <si>
    <t>Leisure&amp;Rec Products</t>
  </si>
  <si>
    <t>ATE FP Equity</t>
  </si>
  <si>
    <t>ALTEN SA</t>
  </si>
  <si>
    <t>KOF FP Equity</t>
  </si>
  <si>
    <t>KAUFMAN &amp; BROAD SA</t>
  </si>
  <si>
    <t>Home Builders</t>
  </si>
  <si>
    <t>Bldg-Residential/Commer</t>
  </si>
  <si>
    <t>HO FP Equity</t>
  </si>
  <si>
    <t>THALES SA</t>
  </si>
  <si>
    <t>Electronics-Military</t>
  </si>
  <si>
    <t>SO FP Equity</t>
  </si>
  <si>
    <t>SOMFY SA</t>
  </si>
  <si>
    <t>LR FP Equity</t>
  </si>
  <si>
    <t>LEGRAND SA</t>
  </si>
  <si>
    <t>SDG FP Equity</t>
  </si>
  <si>
    <t>SYNERGIE SA</t>
  </si>
  <si>
    <t>CRTO US Equity</t>
  </si>
  <si>
    <t>CRITEO SA-SPON ADR</t>
  </si>
  <si>
    <t>E-Marketing/Info</t>
  </si>
  <si>
    <t>SU FP Equity</t>
  </si>
  <si>
    <t>SCHNEIDER ELECTRIC SE</t>
  </si>
  <si>
    <t>Power Conv/Supply Equip</t>
  </si>
  <si>
    <t>IPN FP Equity</t>
  </si>
  <si>
    <t>IPSEN</t>
  </si>
  <si>
    <t>DBG FP Equity</t>
  </si>
  <si>
    <t>DERICHEBOURG</t>
  </si>
  <si>
    <t>ALESK FP Equity</t>
  </si>
  <si>
    <t>ESKER SA</t>
  </si>
  <si>
    <t>OR FP Equity</t>
  </si>
  <si>
    <t>L'OREAL</t>
  </si>
  <si>
    <t>BIM FP Equity</t>
  </si>
  <si>
    <t>BIOMERIEUX</t>
  </si>
  <si>
    <t>SII FP Equity</t>
  </si>
  <si>
    <t>SOCIETE POUR L'INFORMATIQUE</t>
  </si>
  <si>
    <t>MC FP Equity</t>
  </si>
  <si>
    <t>LVMH MOET HENNESSY LOUIS VUI</t>
  </si>
  <si>
    <t>Textile-Apparel</t>
  </si>
  <si>
    <t>CDI FP Equity</t>
  </si>
  <si>
    <t>CHRISTIAN DIOR SE</t>
  </si>
  <si>
    <t>DSY FP Equity</t>
  </si>
  <si>
    <t>DASSAULT SYSTEMES SE</t>
  </si>
  <si>
    <t>TEP FP Equity</t>
  </si>
  <si>
    <t>TELEPERFORMANCE</t>
  </si>
  <si>
    <t>CEN FP Equity</t>
  </si>
  <si>
    <t>GROUPE CRIT</t>
  </si>
  <si>
    <t>KER FP Equity</t>
  </si>
  <si>
    <t>KERING</t>
  </si>
  <si>
    <t>BN FP Equity</t>
  </si>
  <si>
    <t>DANONE</t>
  </si>
  <si>
    <t>THEP FP Equity</t>
  </si>
  <si>
    <t>THERMADOR GROUPE</t>
  </si>
  <si>
    <t>VRLA FP Equity</t>
  </si>
  <si>
    <t>VERALLIA</t>
  </si>
  <si>
    <t>ALDLT FP Equity</t>
  </si>
  <si>
    <t>DELTA PLUS GROUP</t>
  </si>
  <si>
    <t>SAN FP Equity</t>
  </si>
  <si>
    <t>SANOFI</t>
  </si>
  <si>
    <t>LSS FP Equity</t>
  </si>
  <si>
    <t>LECTRA</t>
  </si>
  <si>
    <t>SGO FP Equity</t>
  </si>
  <si>
    <t>COMPAGNIE DE SAINT GOBAIN</t>
  </si>
  <si>
    <t>BB FP Equity</t>
  </si>
  <si>
    <t>SOCIETE BIC SA</t>
  </si>
  <si>
    <t>AKE FP Equity</t>
  </si>
  <si>
    <t>ARKEMA</t>
  </si>
  <si>
    <t>ITP FP Equity</t>
  </si>
  <si>
    <t>INTERPARFUMS SA</t>
  </si>
  <si>
    <t>SOI FP Equity</t>
  </si>
  <si>
    <t>S.O.I.T.E.C.</t>
  </si>
  <si>
    <t>AI FP Equity</t>
  </si>
  <si>
    <t>AIR LIQUIDE SA</t>
  </si>
  <si>
    <t>BEN FP Equity</t>
  </si>
  <si>
    <t>BENETEAU</t>
  </si>
  <si>
    <t>RBT FP Equity</t>
  </si>
  <si>
    <t>ROBERTET SA</t>
  </si>
  <si>
    <t>RUI FP Equity</t>
  </si>
  <si>
    <t>RUBIS</t>
  </si>
  <si>
    <t>WLN FP Equity</t>
  </si>
  <si>
    <t>WORLDLINE SA</t>
  </si>
  <si>
    <t>RCO FP Equity</t>
  </si>
  <si>
    <t>REMY COINTREAU</t>
  </si>
  <si>
    <t>EL FP Equity</t>
  </si>
  <si>
    <t>ESSILORLUXOTTICA</t>
  </si>
  <si>
    <t>Optical Supplies</t>
  </si>
  <si>
    <t>RI FP Equity</t>
  </si>
  <si>
    <t>PERNOD RICARD SA</t>
  </si>
  <si>
    <t>SAF FP Equity</t>
  </si>
  <si>
    <t>SAFRAN SA</t>
  </si>
  <si>
    <t>BOL FP Equity</t>
  </si>
  <si>
    <t>BOLLORE SE</t>
  </si>
  <si>
    <t>EDEN FP Equity</t>
  </si>
  <si>
    <t>EDENRED</t>
  </si>
  <si>
    <t>AIR FP Equity</t>
  </si>
  <si>
    <t>AIRBUS SE</t>
  </si>
  <si>
    <t>PUB FP Equity</t>
  </si>
  <si>
    <t>PUBLICIS GROUPE</t>
  </si>
  <si>
    <t>WKL NA Equity</t>
  </si>
  <si>
    <t>WOLTERS KLUWER</t>
  </si>
  <si>
    <t>Publishing-Periodicals</t>
  </si>
  <si>
    <t>NETHERLANDS</t>
  </si>
  <si>
    <t>ASML NA Equity</t>
  </si>
  <si>
    <t>ASML HOLDING NV</t>
  </si>
  <si>
    <t>BESI NA Equity</t>
  </si>
  <si>
    <t>BE SEMICONDUCTOR INDUSTRIES</t>
  </si>
  <si>
    <t>ORDI NA Equity</t>
  </si>
  <si>
    <t>ORDINA NV</t>
  </si>
  <si>
    <t>NXPI US Equity</t>
  </si>
  <si>
    <t>NXP SEMICONDUCTORS NV</t>
  </si>
  <si>
    <t>ARCAD NA Equity</t>
  </si>
  <si>
    <t>ARCADIS NV</t>
  </si>
  <si>
    <t>LIGHT NA Equity</t>
  </si>
  <si>
    <t>SIGNIFY NV</t>
  </si>
  <si>
    <t>UMG NA Equity</t>
  </si>
  <si>
    <t>UNIVERSAL MUSIC GROUP NV</t>
  </si>
  <si>
    <t>RAND NA Equity</t>
  </si>
  <si>
    <t>RANDSTAD NV</t>
  </si>
  <si>
    <t>IMCD NA Equity</t>
  </si>
  <si>
    <t>IMCD NV</t>
  </si>
  <si>
    <t>ALFEN NA Equity</t>
  </si>
  <si>
    <t>ALFEN N.V.</t>
  </si>
  <si>
    <t>ENX FP Equity</t>
  </si>
  <si>
    <t>EURONEXT NV</t>
  </si>
  <si>
    <t>QGEN US Equity</t>
  </si>
  <si>
    <t>QIAGEN N.V.</t>
  </si>
  <si>
    <t>JDEP NA Equity</t>
  </si>
  <si>
    <t>JDE PEET'S NV</t>
  </si>
  <si>
    <t>Coffee</t>
  </si>
  <si>
    <t>NEDAP NA Equity</t>
  </si>
  <si>
    <t>NEDAP N.V.</t>
  </si>
  <si>
    <t>OCI NA Equity</t>
  </si>
  <si>
    <t>OCI NV</t>
  </si>
  <si>
    <t>FLOW NA Equity</t>
  </si>
  <si>
    <t>FLOW TRADERS LTD</t>
  </si>
  <si>
    <t>ASM NA Equity</t>
  </si>
  <si>
    <t>ASM INTERNATIONAL NV</t>
  </si>
  <si>
    <t>BRNL NA Equity</t>
  </si>
  <si>
    <t>BRUNEL INTERNATIONAL</t>
  </si>
  <si>
    <t>HEIO NA Equity</t>
  </si>
  <si>
    <t>HEINEKEN HOLDING NV</t>
  </si>
  <si>
    <t>Brewery</t>
  </si>
  <si>
    <t>PHIA NA Equity</t>
  </si>
  <si>
    <t>KONINKLIJKE PHILIPS NV</t>
  </si>
  <si>
    <t>TWEKA NA Equity</t>
  </si>
  <si>
    <t>TKH GROUP NV-DUTCH CERT</t>
  </si>
  <si>
    <t>AALB NA Equity</t>
  </si>
  <si>
    <t>AALBERTS NV</t>
  </si>
  <si>
    <t>AD NA Equity</t>
  </si>
  <si>
    <t>KONINKLIJKE AHOLD DELHAIZE N</t>
  </si>
  <si>
    <t>AKZA NA Equity</t>
  </si>
  <si>
    <t>AKZO NOBEL N.V.</t>
  </si>
  <si>
    <t>DSM NA Equity</t>
  </si>
  <si>
    <t>KONINKLIJKE DSM NV</t>
  </si>
  <si>
    <t>HEIA NA Equity</t>
  </si>
  <si>
    <t>HEINEKEN NV</t>
  </si>
  <si>
    <t>ACOMO NA Equity</t>
  </si>
  <si>
    <t>ACOMO NV</t>
  </si>
  <si>
    <t>PEN PW Equity</t>
  </si>
  <si>
    <t>PHOTON ENERGY NV</t>
  </si>
  <si>
    <t>TKWY NA Equity</t>
  </si>
  <si>
    <t>JUST EAT TAKEAWAY</t>
  </si>
  <si>
    <t>ADYEN NA Equity</t>
  </si>
  <si>
    <t>ADYEN NV</t>
  </si>
  <si>
    <t>ECONB BB Equity</t>
  </si>
  <si>
    <t>ECONOCOM GROUP</t>
  </si>
  <si>
    <t>BELGIUM</t>
  </si>
  <si>
    <t>VAN BB Equity</t>
  </si>
  <si>
    <t>VAN DE VELDE NV</t>
  </si>
  <si>
    <t>Intimate Apparel</t>
  </si>
  <si>
    <t>FAGR BB Equity</t>
  </si>
  <si>
    <t>FAGRON</t>
  </si>
  <si>
    <t>MELE BB Equity</t>
  </si>
  <si>
    <t>MELEXIS NV</t>
  </si>
  <si>
    <t>ABI BB Equity</t>
  </si>
  <si>
    <t>ANHEUSER-BUSCH INBEV SA/NV</t>
  </si>
  <si>
    <t>EVS BB Equity</t>
  </si>
  <si>
    <t>EVS BROADCAST EQUIPMENT S.A.</t>
  </si>
  <si>
    <t>Industr Audio&amp;Video Prod</t>
  </si>
  <si>
    <t>UCB BB Equity</t>
  </si>
  <si>
    <t>UCB SA</t>
  </si>
  <si>
    <t>LOTB BB Equity</t>
  </si>
  <si>
    <t>LOTUS BAKERIES</t>
  </si>
  <si>
    <t>TNET BB Equity</t>
  </si>
  <si>
    <t>TELENET GROUP HOLDING NV</t>
  </si>
  <si>
    <t>UMI BB Equity</t>
  </si>
  <si>
    <t>UMICORE</t>
  </si>
  <si>
    <t>JEN BB Equity</t>
  </si>
  <si>
    <t>JENSEN-GROUP NV</t>
  </si>
  <si>
    <t>TESB BB Equity</t>
  </si>
  <si>
    <t>TESSENDERLO GROUP</t>
  </si>
  <si>
    <t>SOLB BB Equity</t>
  </si>
  <si>
    <t>SOLVAY SA</t>
  </si>
  <si>
    <t>PIC BB Equity</t>
  </si>
  <si>
    <t>PICANOL</t>
  </si>
  <si>
    <t>BAR BB Equity</t>
  </si>
  <si>
    <t>BARCO N.V.</t>
  </si>
  <si>
    <t>TAM LN Equity</t>
  </si>
  <si>
    <t>TATTON ASSET MANAGEMENT PLC</t>
  </si>
  <si>
    <t>BRITAIN</t>
  </si>
  <si>
    <t>RMV LN Equity</t>
  </si>
  <si>
    <t>RIGHTMOVE PLC</t>
  </si>
  <si>
    <t>BA/ LN Equity</t>
  </si>
  <si>
    <t>BAE SYSTEMS PLC</t>
  </si>
  <si>
    <t>ASHM LN Equity</t>
  </si>
  <si>
    <t>ASHMORE GROUP PLC</t>
  </si>
  <si>
    <t>MOON LN Equity</t>
  </si>
  <si>
    <t>MOONPIG GROUP PLC</t>
  </si>
  <si>
    <t>AUTO LN Equity</t>
  </si>
  <si>
    <t>AUTO TRADER GROUP PLC</t>
  </si>
  <si>
    <t>HL/ LN Equity</t>
  </si>
  <si>
    <t>HARGREAVES LANSDOWN PLC</t>
  </si>
  <si>
    <t>KNOS LN Equity</t>
  </si>
  <si>
    <t>KAINOS GROUP PLC</t>
  </si>
  <si>
    <t>RNWH LN Equity</t>
  </si>
  <si>
    <t>RENEW HOLDINGS PLC</t>
  </si>
  <si>
    <t>POLR LN Equity</t>
  </si>
  <si>
    <t>POLAR CAPITAL HOLDINGS PLC</t>
  </si>
  <si>
    <t>AFX LN Equity</t>
  </si>
  <si>
    <t>ALPHA GROUP INTERNATIONALPLC</t>
  </si>
  <si>
    <t>SVS LN Equity</t>
  </si>
  <si>
    <t>SAVILLS PLC</t>
  </si>
  <si>
    <t>IPX LN Equity</t>
  </si>
  <si>
    <t>IMPAX ASSET MANAGEMENT GROUP</t>
  </si>
  <si>
    <t>FDM LN Equity</t>
  </si>
  <si>
    <t>FDM GROUP HOLDINGS PLC</t>
  </si>
  <si>
    <t>ALFA LN Equity</t>
  </si>
  <si>
    <t>ALFA FINANCIAL SOFTWARE HOLD</t>
  </si>
  <si>
    <t>MTO LN Equity</t>
  </si>
  <si>
    <t>MITIE GROUP PLC</t>
  </si>
  <si>
    <t>EMIS LN Equity</t>
  </si>
  <si>
    <t>EMIS GROUP PLC</t>
  </si>
  <si>
    <t>ITV LN Equity</t>
  </si>
  <si>
    <t>ITV PLC</t>
  </si>
  <si>
    <t>DATA LN Equity</t>
  </si>
  <si>
    <t>GLOBALDATA PLC</t>
  </si>
  <si>
    <t>ELIX LN Equity</t>
  </si>
  <si>
    <t>ELIXIRR INTERNATIONAL PLC</t>
  </si>
  <si>
    <t>SCT LN Equity</t>
  </si>
  <si>
    <t>SOFTCAT PLC</t>
  </si>
  <si>
    <t>AJB LN Equity</t>
  </si>
  <si>
    <t>AJ BELL PLC</t>
  </si>
  <si>
    <t>ERGO LN Equity</t>
  </si>
  <si>
    <t>ERGOMED PLC</t>
  </si>
  <si>
    <t>IMB LN Equity</t>
  </si>
  <si>
    <t>IMPERIAL BRANDS PLC</t>
  </si>
  <si>
    <t>NUM LN Equity</t>
  </si>
  <si>
    <t>NUMIS CORPORATION PLC</t>
  </si>
  <si>
    <t>MONY LN Equity</t>
  </si>
  <si>
    <t>MONEYSUPERMARKET.COM</t>
  </si>
  <si>
    <t>LSL LN Equity</t>
  </si>
  <si>
    <t>LSL PROPERTY SERVICES PLC</t>
  </si>
  <si>
    <t>Real Estate Oper/Develop</t>
  </si>
  <si>
    <t>REL LN Equity</t>
  </si>
  <si>
    <t>RELX PLC</t>
  </si>
  <si>
    <t>SPT LN Equity</t>
  </si>
  <si>
    <t>SPIRENT COMMUNICATIONS PLC</t>
  </si>
  <si>
    <t>DOCS LN Equity</t>
  </si>
  <si>
    <t>DR. MARTENS PLC</t>
  </si>
  <si>
    <t>BEG LN Equity</t>
  </si>
  <si>
    <t>BEGBIES TRAYNOR GROUP PLC</t>
  </si>
  <si>
    <t>TM17 LN Equity</t>
  </si>
  <si>
    <t>TEAM17 GROUP PLC</t>
  </si>
  <si>
    <t>PNR US Equity</t>
  </si>
  <si>
    <t>PENTAIR PLC</t>
  </si>
  <si>
    <t>GAW LN Equity</t>
  </si>
  <si>
    <t>GAMES WORKSHOP GROUP PLC</t>
  </si>
  <si>
    <t>TUNE LN Equity</t>
  </si>
  <si>
    <t>FOCUSRITE PLC</t>
  </si>
  <si>
    <t>Audio/Video Products</t>
  </si>
  <si>
    <t>JHD LN Equity</t>
  </si>
  <si>
    <t>JAMES HALSTEAD PLC</t>
  </si>
  <si>
    <t>FEVR LN Equity</t>
  </si>
  <si>
    <t>FEVERTREE DRINKS PLC</t>
  </si>
  <si>
    <t>DOTD LN Equity</t>
  </si>
  <si>
    <t>DOTDIGITAL GROUP PLC</t>
  </si>
  <si>
    <t>NICL LN Equity</t>
  </si>
  <si>
    <t>NICHOLS PLC</t>
  </si>
  <si>
    <t>PAGE LN Equity</t>
  </si>
  <si>
    <t>PAGEGROUP PLC</t>
  </si>
  <si>
    <t>ROR LN Equity</t>
  </si>
  <si>
    <t>ROTORK PLC</t>
  </si>
  <si>
    <t>RIO LN Equity</t>
  </si>
  <si>
    <t>RIO TINTO PLC</t>
  </si>
  <si>
    <t>LSC LN Equity</t>
  </si>
  <si>
    <t>LONDON SECURITY PLC</t>
  </si>
  <si>
    <t>Protection-Safety</t>
  </si>
  <si>
    <t>JDG LN Equity</t>
  </si>
  <si>
    <t>JUDGES SCIENTIFIC PLC</t>
  </si>
  <si>
    <t>Instruments-Scientific</t>
  </si>
  <si>
    <t>SBRE LN Equity</t>
  </si>
  <si>
    <t>SABRE INSURANCE GROUP PLC</t>
  </si>
  <si>
    <t>BRK LN Equity</t>
  </si>
  <si>
    <t>BROOKS MACDONALD GROUP PLC</t>
  </si>
  <si>
    <t>GAMA LN Equity</t>
  </si>
  <si>
    <t>GAMMA COMMUNICATIONS PLC</t>
  </si>
  <si>
    <t>Satellite Telecom</t>
  </si>
  <si>
    <t>SYNT LN Equity</t>
  </si>
  <si>
    <t>SYNTHOMER PLC</t>
  </si>
  <si>
    <t>CMCX LN Equity</t>
  </si>
  <si>
    <t>CMC MARKETS PLC</t>
  </si>
  <si>
    <t>RWA LN Equity</t>
  </si>
  <si>
    <t>ROBERT WALTERS PLC</t>
  </si>
  <si>
    <t>STEM LN Equity</t>
  </si>
  <si>
    <t>STHREE PLC</t>
  </si>
  <si>
    <t>ITRK LN Equity</t>
  </si>
  <si>
    <t>INTERTEK GROUP PLC</t>
  </si>
  <si>
    <t>AAL LN Equity</t>
  </si>
  <si>
    <t>ANGLO AMERICAN PLC</t>
  </si>
  <si>
    <t>Platinum</t>
  </si>
  <si>
    <t>YCA LN Equity</t>
  </si>
  <si>
    <t>YELLOW CAKE PLC</t>
  </si>
  <si>
    <t>Invest Comp - Resources</t>
  </si>
  <si>
    <t>HAS LN Equity</t>
  </si>
  <si>
    <t>HAYS PLC</t>
  </si>
  <si>
    <t>LTHM LN Equity</t>
  </si>
  <si>
    <t>LATHAM (JAMES) PLC</t>
  </si>
  <si>
    <t>ASY LN Equity</t>
  </si>
  <si>
    <t>ANDREWS SYKES GROUP PLC</t>
  </si>
  <si>
    <t>Diversified</t>
  </si>
  <si>
    <t>Holding Companies-Divers</t>
  </si>
  <si>
    <t>Diversified Operations</t>
  </si>
  <si>
    <t>RTO LN Equity</t>
  </si>
  <si>
    <t>RENTOKIL INITIAL PLC</t>
  </si>
  <si>
    <t>JD/ LN Equity</t>
  </si>
  <si>
    <t>JD SPORTS FASHION PLC</t>
  </si>
  <si>
    <t>MGAM LN Equity</t>
  </si>
  <si>
    <t>MORGAN ADVANCED MATERIALS PL</t>
  </si>
  <si>
    <t>PSN LN Equity</t>
  </si>
  <si>
    <t>PERSIMMON PLC</t>
  </si>
  <si>
    <t>CRW LN Equity</t>
  </si>
  <si>
    <t>CRANEWARE PLC</t>
  </si>
  <si>
    <t>TFW LN Equity</t>
  </si>
  <si>
    <t>THORPE (F.W.) PLC</t>
  </si>
  <si>
    <t>ADM LN Equity</t>
  </si>
  <si>
    <t>ADMIRAL GROUP PLC</t>
  </si>
  <si>
    <t>SPX LN Equity</t>
  </si>
  <si>
    <t>SPIRAX-SARCO ENGINEERING PLC</t>
  </si>
  <si>
    <t>AEP LN Equity</t>
  </si>
  <si>
    <t>ANGLO-EASTERN PLANTATIONS</t>
  </si>
  <si>
    <t>Agricultural Operations</t>
  </si>
  <si>
    <t>CNIC LN Equity</t>
  </si>
  <si>
    <t>CENTRALNIC GROUP PLC</t>
  </si>
  <si>
    <t>PRV LN Equity</t>
  </si>
  <si>
    <t>PORVAIR PLC</t>
  </si>
  <si>
    <t>ULVR LN Equity</t>
  </si>
  <si>
    <t>UNILEVER PLC</t>
  </si>
  <si>
    <t>RS1 LN Equity</t>
  </si>
  <si>
    <t>RS GROUP PLC</t>
  </si>
  <si>
    <t>HWDN LN Equity</t>
  </si>
  <si>
    <t>HOWDEN JOINERY GROUP PLC</t>
  </si>
  <si>
    <t>DAVA US Equity</t>
  </si>
  <si>
    <t>ENDAVA PLC- SPON ADR</t>
  </si>
  <si>
    <t>FERG US Equity</t>
  </si>
  <si>
    <t>FERGUSON PLC</t>
  </si>
  <si>
    <t>RKT LN Equity</t>
  </si>
  <si>
    <t>RECKITT BENCKISER GROUP PLC</t>
  </si>
  <si>
    <t>JHG US Equity</t>
  </si>
  <si>
    <t>JANUS HENDERSON GROUP PLC</t>
  </si>
  <si>
    <t>IMI LN Equity</t>
  </si>
  <si>
    <t>IMI PLC</t>
  </si>
  <si>
    <t>WTW US Equity</t>
  </si>
  <si>
    <t>WILLIS TOWERS WATSON PLC</t>
  </si>
  <si>
    <t>FORT LN Equity</t>
  </si>
  <si>
    <t>FORTERRA PLC</t>
  </si>
  <si>
    <t>NXT LN Equity</t>
  </si>
  <si>
    <t>NEXT PLC</t>
  </si>
  <si>
    <t>MEGP LN Equity</t>
  </si>
  <si>
    <t>ME GROUP INTERNATIONAL PLC</t>
  </si>
  <si>
    <t>Photo Equipment&amp;Supplies</t>
  </si>
  <si>
    <t>OXIG LN Equity</t>
  </si>
  <si>
    <t>OXFORD INSTRUMENTS PLC</t>
  </si>
  <si>
    <t>SXS LN Equity</t>
  </si>
  <si>
    <t>SPECTRIS PLC</t>
  </si>
  <si>
    <t>HSV LN Equity</t>
  </si>
  <si>
    <t>HOMESERVE PLC</t>
  </si>
  <si>
    <t>WJG LN Equity</t>
  </si>
  <si>
    <t>WATKIN JONES PLC</t>
  </si>
  <si>
    <t>BRBY LN Equity</t>
  </si>
  <si>
    <t>BURBERRY GROUP PLC</t>
  </si>
  <si>
    <t>BME LN Equity</t>
  </si>
  <si>
    <t>B&amp;M EUROPEAN VALUE RETAIL SA</t>
  </si>
  <si>
    <t>HLMA LN Equity</t>
  </si>
  <si>
    <t>HALMA PLC</t>
  </si>
  <si>
    <t>GTLY LN Equity</t>
  </si>
  <si>
    <t>GATELEY HOLDINGS PLC</t>
  </si>
  <si>
    <t>DOM LN Equity</t>
  </si>
  <si>
    <t>DOMINO'S PIZZA GROUP PLC</t>
  </si>
  <si>
    <t>CHRT LN Equity</t>
  </si>
  <si>
    <t>COHORT PLC</t>
  </si>
  <si>
    <t>GRG LN Equity</t>
  </si>
  <si>
    <t>GREGGS PLC</t>
  </si>
  <si>
    <t>BAG LN Equity</t>
  </si>
  <si>
    <t>A.G. BARR PLC</t>
  </si>
  <si>
    <t>FAN LN Equity</t>
  </si>
  <si>
    <t>VOLUTION GROUP PLC</t>
  </si>
  <si>
    <t>BNZL LN Equity</t>
  </si>
  <si>
    <t>BUNZL PLC</t>
  </si>
  <si>
    <t>SRP LN Equity</t>
  </si>
  <si>
    <t>SERCO GROUP PLC</t>
  </si>
  <si>
    <t>NVT US Equity</t>
  </si>
  <si>
    <t>NVENT ELECTRIC PLC</t>
  </si>
  <si>
    <t>KAPE LN Equity</t>
  </si>
  <si>
    <t>KAPE TECHNOLOGIES PLC</t>
  </si>
  <si>
    <t>CPRI US Equity</t>
  </si>
  <si>
    <t>CAPRI HOLDINGS LTD</t>
  </si>
  <si>
    <t>BMY LN Equity</t>
  </si>
  <si>
    <t>BLOOMSBURY PUBLISHING PLC</t>
  </si>
  <si>
    <t>Publishing-Books</t>
  </si>
  <si>
    <t>TRCS LN Equity</t>
  </si>
  <si>
    <t>TRACSIS PLC</t>
  </si>
  <si>
    <t>GSK LN Equity</t>
  </si>
  <si>
    <t>GSK PLC</t>
  </si>
  <si>
    <t>WOSG LN Equity</t>
  </si>
  <si>
    <t>WATCHES OF SWITZERLAND GROUP</t>
  </si>
  <si>
    <t>CRDA LN Equity</t>
  </si>
  <si>
    <t>CRODA INTERNATIONAL PLC</t>
  </si>
  <si>
    <t>GEN LN Equity</t>
  </si>
  <si>
    <t>GENUIT GROUP PLC</t>
  </si>
  <si>
    <t>AMCR US Equity</t>
  </si>
  <si>
    <t>AMCOR PLC</t>
  </si>
  <si>
    <t>NCC LN Equity</t>
  </si>
  <si>
    <t>NCC GROUP PLC</t>
  </si>
  <si>
    <t>AMS LN Equity</t>
  </si>
  <si>
    <t>ADVANCED MEDICAL SOLUTIONS</t>
  </si>
  <si>
    <t>ENT LN Equity</t>
  </si>
  <si>
    <t>ENTAIN PLC</t>
  </si>
  <si>
    <t>Internet Gambling</t>
  </si>
  <si>
    <t>DLG LN Equity</t>
  </si>
  <si>
    <t>DIRECT LINE INSURANCE GROUP</t>
  </si>
  <si>
    <t>CPG LN Equity</t>
  </si>
  <si>
    <t>COMPASS GROUP PLC</t>
  </si>
  <si>
    <t>DGE LN Equity</t>
  </si>
  <si>
    <t>DIAGEO PLC</t>
  </si>
  <si>
    <t>VCT LN Equity</t>
  </si>
  <si>
    <t>VICTREX PLC</t>
  </si>
  <si>
    <t>TEP LN Equity</t>
  </si>
  <si>
    <t>TELECOM PLUS PLC</t>
  </si>
  <si>
    <t>Electric-Distribution</t>
  </si>
  <si>
    <t>MPE LN Equity</t>
  </si>
  <si>
    <t>M P EVANS GROUP PLC</t>
  </si>
  <si>
    <t>DPLM LN Equity</t>
  </si>
  <si>
    <t>DIPLOMA PLC</t>
  </si>
  <si>
    <t>Rubber/Plastic Products</t>
  </si>
  <si>
    <t>BAB LN Equity</t>
  </si>
  <si>
    <t>BABCOCK INTL GROUP PLC</t>
  </si>
  <si>
    <t>BVIC LN Equity</t>
  </si>
  <si>
    <t>BRITVIC PLC</t>
  </si>
  <si>
    <t>BCG LN Equity</t>
  </si>
  <si>
    <t>BALTIC CLASSIFIEDS GROUP</t>
  </si>
  <si>
    <t>HFD LN Equity</t>
  </si>
  <si>
    <t>HALFORDS GROUP PLC</t>
  </si>
  <si>
    <t>RWS LN Equity</t>
  </si>
  <si>
    <t>RWS HOLDINGS PLC</t>
  </si>
  <si>
    <t>CWK LN Equity</t>
  </si>
  <si>
    <t>CRANSWICK PLC</t>
  </si>
  <si>
    <t>Food-Meat Products</t>
  </si>
  <si>
    <t>HEAD LN Equity</t>
  </si>
  <si>
    <t>HEADLAM GROUP PLC</t>
  </si>
  <si>
    <t>SN/ LN Equity</t>
  </si>
  <si>
    <t>SMITH &amp; NEPHEW PLC</t>
  </si>
  <si>
    <t>MNDI LN Equity</t>
  </si>
  <si>
    <t>MONDI PLC</t>
  </si>
  <si>
    <t>QQ/ LN Equity</t>
  </si>
  <si>
    <t>QINETIQ GROUP PLC</t>
  </si>
  <si>
    <t>TET LN Equity</t>
  </si>
  <si>
    <t>TREATT PLC</t>
  </si>
  <si>
    <t>BATS LN Equity</t>
  </si>
  <si>
    <t>BRITISH AMERICAN TOBACCO PLC</t>
  </si>
  <si>
    <t>PCO PW Equity</t>
  </si>
  <si>
    <t>PEPCO GROUP NV</t>
  </si>
  <si>
    <t>Retail-Variety Store</t>
  </si>
  <si>
    <t>SDR LN Equity</t>
  </si>
  <si>
    <t>SCHRODERS PLC</t>
  </si>
  <si>
    <t>BOO LN Equity</t>
  </si>
  <si>
    <t>BOOHOO GROUP PLC</t>
  </si>
  <si>
    <t>INF LN Equity</t>
  </si>
  <si>
    <t>INFORMA PLC</t>
  </si>
  <si>
    <t>GYM LN Equity</t>
  </si>
  <si>
    <t>GYM GROUP PLC/THE</t>
  </si>
  <si>
    <t>RAT LN Equity</t>
  </si>
  <si>
    <t>RATHBONES GROUP PLC</t>
  </si>
  <si>
    <t>PTRK SS Equity</t>
  </si>
  <si>
    <t>PHYSITRACK PLC</t>
  </si>
  <si>
    <t>ALLFG NA Equity</t>
  </si>
  <si>
    <t>ALLFUNDS GROUP PLC</t>
  </si>
  <si>
    <t>IDOX LN Equity</t>
  </si>
  <si>
    <t>IDOX PLC</t>
  </si>
  <si>
    <t>DARK LN Equity</t>
  </si>
  <si>
    <t>DARKTRACE PLC</t>
  </si>
  <si>
    <t>SGE LN Equity</t>
  </si>
  <si>
    <t>SAGE GROUP PLC/THE</t>
  </si>
  <si>
    <t>AFM LN Equity</t>
  </si>
  <si>
    <t>ALPHA FINANCIAL MARKETS CONS</t>
  </si>
  <si>
    <t>VTEX US Equity</t>
  </si>
  <si>
    <t>VTEX -CLASS A</t>
  </si>
  <si>
    <t>RR/ LN Equity</t>
  </si>
  <si>
    <t>ROLLS-ROYCE HOLDINGS PLC</t>
  </si>
  <si>
    <t>WPP LN Equity</t>
  </si>
  <si>
    <t>WPP PLC</t>
  </si>
  <si>
    <t>NFC LN Equity</t>
  </si>
  <si>
    <t>NEXT FIFTEEN COMMUNICATIONS</t>
  </si>
  <si>
    <t>MGNS LN Equity</t>
  </si>
  <si>
    <t>MORGAN SINDALL GROUP PLC</t>
  </si>
  <si>
    <t>CKN LN Equity</t>
  </si>
  <si>
    <t>CLARKSON PLC</t>
  </si>
  <si>
    <t>Transport-Marine</t>
  </si>
  <si>
    <t>IHP LN Equity</t>
  </si>
  <si>
    <t>INTEGRAFIN HOLDINGS PLC</t>
  </si>
  <si>
    <t>JUP LN Equity</t>
  </si>
  <si>
    <t>JUPITER FUND MANAGEMENT</t>
  </si>
  <si>
    <t>WIL LN Equity</t>
  </si>
  <si>
    <t>WILMINGTON PLC</t>
  </si>
  <si>
    <t>MAB1 LN Equity</t>
  </si>
  <si>
    <t>MORTGAGE ADVICE BUREAU HOLDI</t>
  </si>
  <si>
    <t>LGEN LN Equity</t>
  </si>
  <si>
    <t>LEGAL &amp; GENERAL GROUP PLC</t>
  </si>
  <si>
    <t>EMG LN Equity</t>
  </si>
  <si>
    <t>MAN GROUP PLC/JERSEY</t>
  </si>
  <si>
    <t>IGG LN Equity</t>
  </si>
  <si>
    <t>IG GROUP HOLDINGS PLC</t>
  </si>
  <si>
    <t>IHG LN Equity</t>
  </si>
  <si>
    <t>INTERCONTINENTAL HOTELS GROU</t>
  </si>
  <si>
    <t>ACN US Equity</t>
  </si>
  <si>
    <t>Accenture PLC</t>
  </si>
  <si>
    <t>KWS LN Equity</t>
  </si>
  <si>
    <t>Keywords Studios PLC</t>
  </si>
  <si>
    <t>EXPN LN Equity</t>
  </si>
  <si>
    <t>Experian PLC</t>
  </si>
  <si>
    <t>TT US Equity</t>
  </si>
  <si>
    <t>Trane Technologies PLC</t>
  </si>
  <si>
    <t>ALLE US Equity</t>
  </si>
  <si>
    <t>Allegion plc</t>
  </si>
  <si>
    <t>JHX AU Equity</t>
  </si>
  <si>
    <t>James Hardie Industries PLC</t>
  </si>
  <si>
    <t>KSP ID Equity</t>
  </si>
  <si>
    <t>Kingspan Group PLC</t>
  </si>
  <si>
    <t>MDT US Equity</t>
  </si>
  <si>
    <t>Medtronic PLC</t>
  </si>
  <si>
    <t>FBD ID Equity</t>
  </si>
  <si>
    <t>FBD Holdings PLC</t>
  </si>
  <si>
    <t>DCC LN Equity</t>
  </si>
  <si>
    <t>DCC PLC</t>
  </si>
  <si>
    <t>ICLR US Equity</t>
  </si>
  <si>
    <t>ICON PLC</t>
  </si>
  <si>
    <t>KYGA ID Equity</t>
  </si>
  <si>
    <t>Kerry Group PLC</t>
  </si>
  <si>
    <t>APTV US Equity</t>
  </si>
  <si>
    <t>Aptiv PLC</t>
  </si>
  <si>
    <t>JAZZ US Equity</t>
  </si>
  <si>
    <t>Jazz Pharmaceuticals PLC</t>
  </si>
  <si>
    <t>AER US Equity</t>
  </si>
  <si>
    <t>AerCap Holdings NV</t>
  </si>
  <si>
    <t>FLTR LN Equity</t>
  </si>
  <si>
    <t>Flutter Entertainment PLC</t>
  </si>
  <si>
    <t>Gambling (Non-Hotel)</t>
  </si>
  <si>
    <t>RYA ID Equity</t>
  </si>
  <si>
    <t>Ryanair Holdings PLC</t>
  </si>
  <si>
    <t>Airlines</t>
  </si>
  <si>
    <t>PDD US Equity</t>
  </si>
  <si>
    <t>PDD Holdings Inc</t>
  </si>
  <si>
    <t>FTK GR Equity</t>
  </si>
  <si>
    <t>flatexDEGIRO AG</t>
  </si>
  <si>
    <t>Internet Brokers</t>
  </si>
  <si>
    <t>AEIN GR Equity</t>
  </si>
  <si>
    <t>Allgeier SE</t>
  </si>
  <si>
    <t>LO24 GR Equity</t>
  </si>
  <si>
    <t>Lotto24</t>
  </si>
  <si>
    <t>Lottery Services</t>
  </si>
  <si>
    <t>AOF GR Equity</t>
  </si>
  <si>
    <t>Atoss Software AG</t>
  </si>
  <si>
    <t>Decision Support Software</t>
  </si>
  <si>
    <t>NEM GR Equity</t>
  </si>
  <si>
    <t>Nemetschek SE</t>
  </si>
  <si>
    <t>NWO GR Equity</t>
  </si>
  <si>
    <t>New Work SE</t>
  </si>
  <si>
    <t>AAD GR Equity</t>
  </si>
  <si>
    <t>Amadeus Fire AG</t>
  </si>
  <si>
    <t>NA9 GR Equity</t>
  </si>
  <si>
    <t>Nagarro SE</t>
  </si>
  <si>
    <t>S9I GR Equity</t>
  </si>
  <si>
    <t>Stemmer Imaging AG</t>
  </si>
  <si>
    <t>OSP2 GR Equity</t>
  </si>
  <si>
    <t>USU Software AG</t>
  </si>
  <si>
    <t>RAA GR Equity</t>
  </si>
  <si>
    <t>Rational AG</t>
  </si>
  <si>
    <t>YSN GR Equity</t>
  </si>
  <si>
    <t>Secunet Security Networks AG</t>
  </si>
  <si>
    <t>NXU GR Equity</t>
  </si>
  <si>
    <t>Nexus AG</t>
  </si>
  <si>
    <t>DMP GR Equity</t>
  </si>
  <si>
    <t>Dermapharm Holding SE</t>
  </si>
  <si>
    <t>TRVG US Equity</t>
  </si>
  <si>
    <t>Trivago NV</t>
  </si>
  <si>
    <t>BEI GR Equity</t>
  </si>
  <si>
    <t>Beiersdorf AG</t>
  </si>
  <si>
    <t>VIB3 GR Equity</t>
  </si>
  <si>
    <t>Villeroy &amp; Boch AG</t>
  </si>
  <si>
    <t>P911 GR Equity</t>
  </si>
  <si>
    <t>Dr Ing hc F Porsche AG</t>
  </si>
  <si>
    <t>AFX GR Equity</t>
  </si>
  <si>
    <t>Carl Zeiss Meditec AG</t>
  </si>
  <si>
    <t>Medical Laser Systems</t>
  </si>
  <si>
    <t>BNR GR Equity</t>
  </si>
  <si>
    <t>Brenntag SE</t>
  </si>
  <si>
    <t>1846 HK Equity</t>
  </si>
  <si>
    <t>EuroEyes International Eye Cli</t>
  </si>
  <si>
    <t>D6H GR Equity</t>
  </si>
  <si>
    <t>Datagroup SE</t>
  </si>
  <si>
    <t>SAP GR Equity</t>
  </si>
  <si>
    <t>SAP SE</t>
  </si>
  <si>
    <t>DB1 GR Equity</t>
  </si>
  <si>
    <t>Deutsche Boerse AG</t>
  </si>
  <si>
    <t>SRT GR Equity</t>
  </si>
  <si>
    <t>Sartorius AG</t>
  </si>
  <si>
    <t>EUZ GR Equity</t>
  </si>
  <si>
    <t>Eckert &amp; Ziegler Strahlen- und</t>
  </si>
  <si>
    <t>G24 GR Equity</t>
  </si>
  <si>
    <t>Scout24 SE</t>
  </si>
  <si>
    <t>BC8 GR Equity</t>
  </si>
  <si>
    <t>Bechtle AG</t>
  </si>
  <si>
    <t>MRK GR Equity</t>
  </si>
  <si>
    <t>Merck KGaA</t>
  </si>
  <si>
    <t>HEN3 GR Equity</t>
  </si>
  <si>
    <t>Henkel AG &amp; Co KGaA</t>
  </si>
  <si>
    <t>MBG GR Equity</t>
  </si>
  <si>
    <t>Mercedes-Benz Group AG</t>
  </si>
  <si>
    <t>BAYN GR Equity</t>
  </si>
  <si>
    <t>Bayer AG</t>
  </si>
  <si>
    <t>FPE GR Equity</t>
  </si>
  <si>
    <t>FUCHS PETROLUB SE</t>
  </si>
  <si>
    <t>BOSS GR Equity</t>
  </si>
  <si>
    <t>HUGO BOSS AG</t>
  </si>
  <si>
    <t>BSL GR Equity</t>
  </si>
  <si>
    <t>Basler AG</t>
  </si>
  <si>
    <t>SHL GR Equity</t>
  </si>
  <si>
    <t>Siemens Healthineers AG</t>
  </si>
  <si>
    <t>PUM GR Equity</t>
  </si>
  <si>
    <t>Puma SE</t>
  </si>
  <si>
    <t>ADN1 GR Equity</t>
  </si>
  <si>
    <t>Adesso SE</t>
  </si>
  <si>
    <t>COK GR Equity</t>
  </si>
  <si>
    <t>CANCOM SE</t>
  </si>
  <si>
    <t>COP GR Equity</t>
  </si>
  <si>
    <t>CompuGroup Medical SE &amp; Co Kga</t>
  </si>
  <si>
    <t>MTX GR Equity</t>
  </si>
  <si>
    <t>MTU Aero Engines AG</t>
  </si>
  <si>
    <t>JEN GR Equity</t>
  </si>
  <si>
    <t>Jenoptik AG</t>
  </si>
  <si>
    <t>Optical Recognition Equip</t>
  </si>
  <si>
    <t>SY1 GR Equity</t>
  </si>
  <si>
    <t>Symrise AG</t>
  </si>
  <si>
    <t>BKHT GR Equity</t>
  </si>
  <si>
    <t>Brockhaus Technologies AG</t>
  </si>
  <si>
    <t>BMW GR Equity</t>
  </si>
  <si>
    <t>Bayerische Motoren Werke AG</t>
  </si>
  <si>
    <t>ADS GR Equity</t>
  </si>
  <si>
    <t>adidas AG</t>
  </si>
  <si>
    <t>VTWR GR Equity</t>
  </si>
  <si>
    <t>Vantage Towers AG</t>
  </si>
  <si>
    <t>PAH3 GR Equity</t>
  </si>
  <si>
    <t>Porsche Automobil Holding SE</t>
  </si>
  <si>
    <t>ZO1 GR Equity</t>
  </si>
  <si>
    <t>zooplus SE</t>
  </si>
  <si>
    <t>EVD GR Equity</t>
  </si>
  <si>
    <t>CTS Eventim AG &amp; Co KGaA</t>
  </si>
  <si>
    <t>TMV GR Equity</t>
  </si>
  <si>
    <t>TeamViewer SE</t>
  </si>
  <si>
    <t>ANDR AV Equity</t>
  </si>
  <si>
    <t>ANDRITZ AG</t>
  </si>
  <si>
    <t>STR AV Equity</t>
  </si>
  <si>
    <t>Strabag SE</t>
  </si>
  <si>
    <t>MMK AV Equity</t>
  </si>
  <si>
    <t>Mayr Melnhof Karton AG</t>
  </si>
  <si>
    <t>KTN GR Equity</t>
  </si>
  <si>
    <t>Kontron AG</t>
  </si>
  <si>
    <t>SVN IR Equity</t>
  </si>
  <si>
    <t>Sildarvinnslan HF</t>
  </si>
  <si>
    <t>Fisheries</t>
  </si>
  <si>
    <t>HAGA IR Equity</t>
  </si>
  <si>
    <t>Hagar hf</t>
  </si>
  <si>
    <t>BRIM IR Equity</t>
  </si>
  <si>
    <t>Brim hf</t>
  </si>
  <si>
    <t>OLGERD IR Equity</t>
  </si>
  <si>
    <t>Olgerdin Egill Skallagrims HF</t>
  </si>
  <si>
    <t>MAREL IR Equity</t>
  </si>
  <si>
    <t>Marel HF</t>
  </si>
  <si>
    <t>SALM NO Equity</t>
  </si>
  <si>
    <t>SALMAR ASA</t>
  </si>
  <si>
    <t>NORWAY</t>
  </si>
  <si>
    <t>AUTO NO Equity</t>
  </si>
  <si>
    <t>AUTOSTORE HOLDINGS LTD</t>
  </si>
  <si>
    <t>MAS NO Equity</t>
  </si>
  <si>
    <t>MAASOEVAL AS</t>
  </si>
  <si>
    <t>BOUV NO Equity</t>
  </si>
  <si>
    <t>BOUVET ASA</t>
  </si>
  <si>
    <t>SMCRT NO Equity</t>
  </si>
  <si>
    <t>SMARTCRAFT ASA</t>
  </si>
  <si>
    <t>MEDI NO Equity</t>
  </si>
  <si>
    <t>MEDISTIM ASA</t>
  </si>
  <si>
    <t>Ultra Sound Imaging Sys</t>
  </si>
  <si>
    <t>NOD NO Equity</t>
  </si>
  <si>
    <t>NORDIC SEMICONDUCTOR ASA</t>
  </si>
  <si>
    <t>EPR NO Equity</t>
  </si>
  <si>
    <t>EUROPRIS ASA</t>
  </si>
  <si>
    <t>TOM NO Equity</t>
  </si>
  <si>
    <t>TOMRA SYSTEMS ASA</t>
  </si>
  <si>
    <t>Recycling</t>
  </si>
  <si>
    <t>GJF NO Equity</t>
  </si>
  <si>
    <t>GJENSIDIGE FORSIKRING ASA</t>
  </si>
  <si>
    <t>MOWI NO Equity</t>
  </si>
  <si>
    <t>MOWI ASA</t>
  </si>
  <si>
    <t>PROT NO Equity</t>
  </si>
  <si>
    <t>PROTECTOR FORSIKRING ASA</t>
  </si>
  <si>
    <t>YAR NO Equity</t>
  </si>
  <si>
    <t>YARA INTERNATIONAL ASA</t>
  </si>
  <si>
    <t>CRAYN NO Equity</t>
  </si>
  <si>
    <t>CRAYON GROUP HOLDING AS</t>
  </si>
  <si>
    <t>NDA SS Equity</t>
  </si>
  <si>
    <t>NORDEA BANK ABP</t>
  </si>
  <si>
    <t>Banks</t>
  </si>
  <si>
    <t>Commer Banks Non-US</t>
  </si>
  <si>
    <t>FINLAND</t>
  </si>
  <si>
    <t>KNEBV FH Equity</t>
  </si>
  <si>
    <t>KONE OYJ-B</t>
  </si>
  <si>
    <t>FSECURE FH Equity</t>
  </si>
  <si>
    <t>F-SECURE CORP</t>
  </si>
  <si>
    <t>GOFORE FH Equity</t>
  </si>
  <si>
    <t>GOFORE OYJ</t>
  </si>
  <si>
    <t>REG1V FH Equity</t>
  </si>
  <si>
    <t>REVENIO GROUP OYJ</t>
  </si>
  <si>
    <t>ORNBV FH Equity</t>
  </si>
  <si>
    <t>ORION OYJ-CLASS B</t>
  </si>
  <si>
    <t>TIETO FH Equity</t>
  </si>
  <si>
    <t>TIETOEVRY OYJ</t>
  </si>
  <si>
    <t>QTCOM FH Equity</t>
  </si>
  <si>
    <t>QT GROUP OYJ</t>
  </si>
  <si>
    <t>ENENTO FH Equity</t>
  </si>
  <si>
    <t>ENENTO GROUP OYJ</t>
  </si>
  <si>
    <t>MEKKO FH Equity</t>
  </si>
  <si>
    <t>MARIMEKKO OYJ</t>
  </si>
  <si>
    <t>Textiles</t>
  </si>
  <si>
    <t>Textile-Products</t>
  </si>
  <si>
    <t>HARVIA FH Equity</t>
  </si>
  <si>
    <t>HARVIA OYJ</t>
  </si>
  <si>
    <t>ICP1V FH Equity</t>
  </si>
  <si>
    <t>INCAP OYJ</t>
  </si>
  <si>
    <t>Electronic Design Automa</t>
  </si>
  <si>
    <t>ETTE FH Equity</t>
  </si>
  <si>
    <t>ETTEPLAN OYJ</t>
  </si>
  <si>
    <t>MOCORP FH Equity</t>
  </si>
  <si>
    <t>METSO OUTOTEC OYJ</t>
  </si>
  <si>
    <t>PUUILO FH Equity</t>
  </si>
  <si>
    <t>PUUILO OYJ</t>
  </si>
  <si>
    <t>Retail-Regnl Dept Store</t>
  </si>
  <si>
    <t>ELISA FH Equity</t>
  </si>
  <si>
    <t>ELISA OYJ</t>
  </si>
  <si>
    <t>Telephone-Integrated</t>
  </si>
  <si>
    <t>VAIAS FH Equity</t>
  </si>
  <si>
    <t>VAISALA OYJ- A SHS</t>
  </si>
  <si>
    <t>TNOM FH Equity</t>
  </si>
  <si>
    <t>TALENOM OYJ</t>
  </si>
  <si>
    <t>NESTE FH Equity</t>
  </si>
  <si>
    <t>NESTE OYJ</t>
  </si>
  <si>
    <t>SAMPO FH Equity</t>
  </si>
  <si>
    <t>SAMPO OYJ-A SHS</t>
  </si>
  <si>
    <t>VALMT FH Equity</t>
  </si>
  <si>
    <t>VALMET OYJ</t>
  </si>
  <si>
    <t>KCR FH Equity</t>
  </si>
  <si>
    <t>KONECRANES OYJ</t>
  </si>
  <si>
    <t>UPM FH Equity</t>
  </si>
  <si>
    <t>UPM-KYMMENE OYJ</t>
  </si>
  <si>
    <t>ADMCM FH Equity</t>
  </si>
  <si>
    <t>ADMICOM OYJ</t>
  </si>
  <si>
    <t>JOBNDX DC Equity</t>
  </si>
  <si>
    <t>Jobindex A/S</t>
  </si>
  <si>
    <t>CHEMM DC Equity</t>
  </si>
  <si>
    <t>Chemometec A/S</t>
  </si>
  <si>
    <t>NTG DC Equity</t>
  </si>
  <si>
    <t>NTG Nordic Transport Group A/S</t>
  </si>
  <si>
    <t>GMAB DC Equity</t>
  </si>
  <si>
    <t>Genmab A/S</t>
  </si>
  <si>
    <t>DSV DC Equity</t>
  </si>
  <si>
    <t>DSV A/S</t>
  </si>
  <si>
    <t>NOVOB DC Equity</t>
  </si>
  <si>
    <t>Novo Nordisk A/S</t>
  </si>
  <si>
    <t>PNDORA DC Equity</t>
  </si>
  <si>
    <t>Pandora A/S</t>
  </si>
  <si>
    <t>MAERSKB DC Equity</t>
  </si>
  <si>
    <t>AP Moller - Maersk A/S</t>
  </si>
  <si>
    <t>CARLB DC Equity</t>
  </si>
  <si>
    <t>Carlsberg AS</t>
  </si>
  <si>
    <t>NORTHM DC Equity</t>
  </si>
  <si>
    <t>North Media A/S</t>
  </si>
  <si>
    <t>MATAS DC Equity</t>
  </si>
  <si>
    <t>Matas A/S</t>
  </si>
  <si>
    <t>COLOB DC Equity</t>
  </si>
  <si>
    <t>Coloplast A/S</t>
  </si>
  <si>
    <t>NETC DC Equity</t>
  </si>
  <si>
    <t>Netcompany Group A/S</t>
  </si>
  <si>
    <t>SIM DC Equity</t>
  </si>
  <si>
    <t>SimCorp A/S</t>
  </si>
  <si>
    <t>Transactional Software</t>
  </si>
  <si>
    <t>HLUNB DC Equity</t>
  </si>
  <si>
    <t>H Lundbeck A/S</t>
  </si>
  <si>
    <t>DEMANT DC Equity</t>
  </si>
  <si>
    <t>Demant A/S</t>
  </si>
  <si>
    <t>CHR DC Equity</t>
  </si>
  <si>
    <t>Chr Hansen Holding A/S</t>
  </si>
  <si>
    <t>RBREW DC Equity</t>
  </si>
  <si>
    <t>Royal Unibrew A/S</t>
  </si>
  <si>
    <t>AOJB DC Equity</t>
  </si>
  <si>
    <t>Brodrene A&amp;O Johansen A/S</t>
  </si>
  <si>
    <t>STG DC Equity</t>
  </si>
  <si>
    <t>Scandinavian Tobacco Group A/S</t>
  </si>
  <si>
    <t>NZYMB DC Equity</t>
  </si>
  <si>
    <t>Novozymes A/S</t>
  </si>
  <si>
    <t>CBRAIN DC Equity</t>
  </si>
  <si>
    <t>cBrain A/S</t>
  </si>
  <si>
    <t>BETCO SS Equity</t>
  </si>
  <si>
    <t>Better Collective A/S</t>
  </si>
  <si>
    <t>ALKB DC Equity</t>
  </si>
  <si>
    <t>ALK-Abello A/S</t>
  </si>
  <si>
    <t>SCHP SW Equity</t>
  </si>
  <si>
    <t>Schindler Holding AG</t>
  </si>
  <si>
    <t>GEBN SW Equity</t>
  </si>
  <si>
    <t>Geberit AG</t>
  </si>
  <si>
    <t>GTX US Equity</t>
  </si>
  <si>
    <t>Garrett Motion Inc</t>
  </si>
  <si>
    <t>SOON SW Equity</t>
  </si>
  <si>
    <t>Sonova Holding AG</t>
  </si>
  <si>
    <t>VACN SW Equity</t>
  </si>
  <si>
    <t>VAT Group AG</t>
  </si>
  <si>
    <t>ROG SW Equity</t>
  </si>
  <si>
    <t>Roche Holding AG</t>
  </si>
  <si>
    <t>SGSN SW Equity</t>
  </si>
  <si>
    <t>SGS SA</t>
  </si>
  <si>
    <t>STMN SW Equity</t>
  </si>
  <si>
    <t>Straumann Holding AG</t>
  </si>
  <si>
    <t>EMSN SW Equity</t>
  </si>
  <si>
    <t>EMS-Chemie Holding AG</t>
  </si>
  <si>
    <t>Chemicals-Plastics</t>
  </si>
  <si>
    <t>LEHN SW Equity</t>
  </si>
  <si>
    <t>LEM Holding SA</t>
  </si>
  <si>
    <t>PGHN SW Equity</t>
  </si>
  <si>
    <t>Partners Group Holding AG</t>
  </si>
  <si>
    <t>SENS SW Equity</t>
  </si>
  <si>
    <t>Sensirion Holding AG</t>
  </si>
  <si>
    <t>IFCN SW Equity</t>
  </si>
  <si>
    <t>Inficon Holding AG</t>
  </si>
  <si>
    <t>COTN SW Equity</t>
  </si>
  <si>
    <t>Comet Holding AG</t>
  </si>
  <si>
    <t>NOVN SW Equity</t>
  </si>
  <si>
    <t>Novartis AG</t>
  </si>
  <si>
    <t>INRN SW Equity</t>
  </si>
  <si>
    <t>Interroll Holding AG</t>
  </si>
  <si>
    <t>Machinery-Material Handl</t>
  </si>
  <si>
    <t>BUCN SW Equity</t>
  </si>
  <si>
    <t>Bucher Industries AG</t>
  </si>
  <si>
    <t>CCH LN Equity</t>
  </si>
  <si>
    <t>Coca-Cola HBC AG</t>
  </si>
  <si>
    <t>NESN SW Equity</t>
  </si>
  <si>
    <t>Nestle SA</t>
  </si>
  <si>
    <t>LONN SW Equity</t>
  </si>
  <si>
    <t>Lonza Group AG</t>
  </si>
  <si>
    <t>CFR SW Equity</t>
  </si>
  <si>
    <t>Cie Financiere Richemont SA</t>
  </si>
  <si>
    <t>GIVN SW Equity</t>
  </si>
  <si>
    <t>Givaudan SA</t>
  </si>
  <si>
    <t>TECN SW Equity</t>
  </si>
  <si>
    <t>Tecan Group AG</t>
  </si>
  <si>
    <t>LISN SW Equity</t>
  </si>
  <si>
    <t>Chocoladefabriken Lindt &amp; Spru</t>
  </si>
  <si>
    <t>MOVE SW Equity</t>
  </si>
  <si>
    <t>Medacta Group SA</t>
  </si>
  <si>
    <t>JFN SW Equity</t>
  </si>
  <si>
    <t>Jungfraubahn Holding AG</t>
  </si>
  <si>
    <t>KNIN SW Equity</t>
  </si>
  <si>
    <t>Kuehne + Nagel International A</t>
  </si>
  <si>
    <t>DIGI RO Equity</t>
  </si>
  <si>
    <t>Digi Communications NV</t>
  </si>
  <si>
    <t>Cellular Telecom</t>
  </si>
  <si>
    <t>ROMANIA</t>
  </si>
  <si>
    <t>ALE PW Equity</t>
  </si>
  <si>
    <t>Allegro.eu SA</t>
  </si>
  <si>
    <t>POLAND</t>
  </si>
  <si>
    <t>KINDSDB SS Equity</t>
  </si>
  <si>
    <t>Kindred Group PLC</t>
  </si>
  <si>
    <t>MALTA</t>
  </si>
  <si>
    <t>OPAP GA Equity</t>
  </si>
  <si>
    <t>OPAP SA</t>
  </si>
  <si>
    <t>GREECE</t>
  </si>
  <si>
    <t>KAMBI SS Equity</t>
  </si>
  <si>
    <t>Kambi Group PLC</t>
  </si>
  <si>
    <t>NEU PW Equity</t>
  </si>
  <si>
    <t>Neuca SA</t>
  </si>
  <si>
    <t>DOM PW Equity</t>
  </si>
  <si>
    <t>Dom Development SA</t>
  </si>
  <si>
    <t>APR PW Equity</t>
  </si>
  <si>
    <t>Auto Partner SA</t>
  </si>
  <si>
    <t>CAR PW Equity</t>
  </si>
  <si>
    <t>Inter Cars SA</t>
  </si>
  <si>
    <t>Import/Export</t>
  </si>
  <si>
    <t>STH PW Equity</t>
  </si>
  <si>
    <t>STS Holding SA</t>
  </si>
  <si>
    <t>DNP PW Equity</t>
  </si>
  <si>
    <t>Dino Polska SA</t>
  </si>
  <si>
    <t>GPP PW Equity</t>
  </si>
  <si>
    <t>Grupa Pracuj SA</t>
  </si>
  <si>
    <t>TABAK CP Equity</t>
  </si>
  <si>
    <t>Philip Morris CR AS</t>
  </si>
  <si>
    <t>CZECH</t>
  </si>
  <si>
    <t>973 HK Equity</t>
  </si>
  <si>
    <t>L'Occitane International SA</t>
  </si>
  <si>
    <t>LUXEMBOURG</t>
  </si>
  <si>
    <t>ERF FP Equity</t>
  </si>
  <si>
    <t>Eurofins Scientific SE</t>
  </si>
  <si>
    <t>RICHT HB Equity</t>
  </si>
  <si>
    <t>Richter Gedeon Nyrt</t>
  </si>
  <si>
    <t>HUNGARY</t>
  </si>
  <si>
    <t>GPW PW Equity</t>
  </si>
  <si>
    <t>Warsaw Stock Exchange</t>
  </si>
  <si>
    <t>XTB PW Equity</t>
  </si>
  <si>
    <t>XTB SA</t>
  </si>
  <si>
    <t>KRU PW Equity</t>
  </si>
  <si>
    <t>KRUK SA</t>
  </si>
  <si>
    <t>MBR PW Equity</t>
  </si>
  <si>
    <t>Mo-BRUK SA</t>
  </si>
  <si>
    <t>BFSA GR Equity</t>
  </si>
  <si>
    <t>Befesa SA</t>
  </si>
  <si>
    <t>INPST NA Equity</t>
  </si>
  <si>
    <t>InPost SA</t>
  </si>
  <si>
    <t>LVC PW Equity</t>
  </si>
  <si>
    <t>LiveChat Software SA</t>
  </si>
  <si>
    <t>ROCE 5Y</t>
  </si>
  <si>
    <t>ROCE LY</t>
  </si>
  <si>
    <t>ROCE with Goodwill 5Y</t>
  </si>
  <si>
    <t>ROCE with Goodwill LY</t>
  </si>
  <si>
    <t>ROE</t>
  </si>
  <si>
    <t>EBITDA Margin 5Y</t>
  </si>
  <si>
    <t>EBITDA Margin LY</t>
  </si>
  <si>
    <t>Net Debt/Assets ex Goodwill</t>
  </si>
  <si>
    <t>Net Debt/EBITDA</t>
  </si>
  <si>
    <t>Equity/Assets</t>
  </si>
  <si>
    <t>Interest Expense</t>
  </si>
  <si>
    <t>Capital Employed</t>
  </si>
  <si>
    <t>Capital Employed with GW</t>
  </si>
  <si>
    <t>Market Cap</t>
  </si>
  <si>
    <t>EV/EBITDA</t>
  </si>
  <si>
    <t>EV/EBIT</t>
  </si>
  <si>
    <t>FCF Yield</t>
  </si>
  <si>
    <t>PER</t>
  </si>
  <si>
    <t>P/B</t>
  </si>
  <si>
    <t>Sector</t>
  </si>
  <si>
    <t>Group</t>
  </si>
  <si>
    <t>Subgroup</t>
  </si>
  <si>
    <t>Country</t>
  </si>
  <si>
    <t>PORTUGAL</t>
  </si>
  <si>
    <t>AUSTRALIA</t>
  </si>
  <si>
    <t>NEW ZEALAND</t>
  </si>
  <si>
    <t>IRELAND</t>
  </si>
  <si>
    <t>GERMANY</t>
  </si>
  <si>
    <t>AUSTRIA</t>
  </si>
  <si>
    <t>DENMARK</t>
  </si>
  <si>
    <t>SUITZERLAND</t>
  </si>
  <si>
    <t>Integración vertical. Litio.</t>
  </si>
  <si>
    <t>Costes de cambio</t>
  </si>
  <si>
    <t>Líderes mundiales en producción de "negro de carbón". Material de refuerzo para neumáticos y pigmento.</t>
  </si>
  <si>
    <t>Familiar y centenaria. Aromas y sabores. Buena pero no excelente</t>
  </si>
  <si>
    <t>Fragancias y aromas. Sobre todo tés, cafés y cosas así. Pequeña. No excelente</t>
  </si>
  <si>
    <t>Grandes en Europa. Hacen un poco de todo (desde biomedical hasta pinturas). Buena pero no excelente.</t>
  </si>
  <si>
    <t>Buena</t>
  </si>
  <si>
    <t>Atienden muchas industrias. A granel. Productos y mezclas a medidas.</t>
  </si>
  <si>
    <t>No hay</t>
  </si>
  <si>
    <t>Todo tipo de productos. Sector automoción. 150 años.</t>
  </si>
  <si>
    <t>Reciclaje.  Regular</t>
  </si>
  <si>
    <t>Polímeros de alto rendimiento para industria con ventaja competitiva de marca.</t>
  </si>
  <si>
    <t>Gigante de servicios de agua. Sirve a todo tipo de empresas. Bill Gates.</t>
  </si>
  <si>
    <t>Soluciones y productos de litio. Autos baterías.</t>
  </si>
  <si>
    <t>Polímeros y farma. Adquisiciones y mucha deuda.</t>
  </si>
  <si>
    <t>Productos de marca para todo tipo de industrias. Adquisiciones. Márgenes bajos.</t>
  </si>
  <si>
    <t>Mayor productor de polietinelo de baja intensidad. Oleofinas y vinilos, que acaban en PVC (sector construcción).</t>
  </si>
  <si>
    <t>Mal</t>
  </si>
  <si>
    <t>&gt;10%</t>
  </si>
  <si>
    <t>Tiene Xing. Estilo LinkedIn</t>
  </si>
  <si>
    <t>Portfolio management software para banca privada</t>
  </si>
  <si>
    <t>Variable</t>
  </si>
  <si>
    <t>Operador de fibra óptica</t>
  </si>
  <si>
    <t>Crea páginas web, tienda online, etc.</t>
  </si>
  <si>
    <t xml:space="preserve">Comparador online. De cualquier cosa. </t>
  </si>
  <si>
    <t>Todo dividendo.</t>
  </si>
  <si>
    <t>Anuncios gráficos online</t>
  </si>
  <si>
    <t>Envíos a domicio de tarjetas de felicitación, flores, etc. Personalizado todo</t>
  </si>
  <si>
    <t>Amazon de antigüedades.</t>
  </si>
  <si>
    <t>Amazon en Corea</t>
  </si>
  <si>
    <t>Amazon en Polonia</t>
  </si>
  <si>
    <t>Pinduoduo en Irlanda.</t>
  </si>
  <si>
    <t>Online retailer mascotas.</t>
  </si>
  <si>
    <t>Optimizan software para empresas.</t>
  </si>
  <si>
    <t>IT services. Mucha dependencia de Verizon y TD Synnex</t>
  </si>
  <si>
    <t>Marketplace de imágenes digitales</t>
  </si>
  <si>
    <t>No destacable</t>
  </si>
  <si>
    <t>Idelista nórdico</t>
  </si>
  <si>
    <t>Idealista británico</t>
  </si>
  <si>
    <t>Bróker de dominios online</t>
  </si>
  <si>
    <t>Alquier de propiedades inmobiliarias de particulares.</t>
  </si>
  <si>
    <t>Web de comparativa de coches de 2ª mano.</t>
  </si>
  <si>
    <t>Cargurus en Australia</t>
  </si>
  <si>
    <t>Marketplace de entradas</t>
  </si>
  <si>
    <t>Web de comparativa de hoteles. Igual que Trivago.</t>
  </si>
  <si>
    <t>Web de comparativa de precios de hoteles. Hay que ajustar mucho los financials. Igual que Tripadvisor.</t>
  </si>
  <si>
    <t>Marketplace de trabajadores. Desarrolladores, ventas, etc.</t>
  </si>
  <si>
    <t>Publican libros.</t>
  </si>
  <si>
    <t>Estrategia de duopolios teniendo posesión en dos medios locales. Algunas de las cadenas más importates a nivel USA.</t>
  </si>
  <si>
    <t>Hardware y software para manejo de telecomunicaciones (ancho de banda y esas cosas)</t>
  </si>
  <si>
    <t>Network switches y sistemas operativos</t>
  </si>
  <si>
    <t>Soluciones de red por cable e inalambrica a gran escala (estadios y este tipo de cosas).</t>
  </si>
  <si>
    <t>Gigante proveedor de equipos teleco.</t>
  </si>
  <si>
    <t>UCaaS (Unified Communication as a Service). Un cañon total.</t>
  </si>
  <si>
    <t>Proveedor de información sobre empresas.</t>
  </si>
  <si>
    <t>Es como 1&amp;1 IONOS</t>
  </si>
  <si>
    <t>Testing de redes</t>
  </si>
  <si>
    <t>Comunicaciones en defensa y en sector minero.</t>
  </si>
  <si>
    <t>Testing de communicaciones</t>
  </si>
  <si>
    <t>La mejor telecom del mundo. No sé qué hacen</t>
  </si>
  <si>
    <t>Fabrican routers y productos similares de alta calidad a la vanguardia del diseño. Founder y CEO más del 90% de la compañía.</t>
  </si>
  <si>
    <t>Research puntero y luego venden licencias. Dependen mucho de Apple y Samsung</t>
  </si>
  <si>
    <t xml:space="preserve">Cosas muy avanzadas y superseguras. Venden incluso al gobierno americano y británico. </t>
  </si>
  <si>
    <t>Identificación y seguimiento de vehiculos y productos.</t>
  </si>
  <si>
    <t>60% (6 años)</t>
  </si>
  <si>
    <t>Luxury. Coach (75%), Stuart Weitzman (20%), Kate Spade (5%).</t>
  </si>
  <si>
    <t>Ropa vaquera. Lee, Wrangler y Rock &amp; Republic</t>
  </si>
  <si>
    <t>Luxury. Gucci, YSL, Balenciaga, Bottega Veneta…</t>
  </si>
  <si>
    <t>Michael Kors, Versace, Jimmy Choo</t>
  </si>
  <si>
    <t>Cotiza en más sitios</t>
  </si>
  <si>
    <t>Ropa mujeres. Especialmente botas.</t>
  </si>
  <si>
    <t>Ropa íntima mujeres. Marie Jo y PrimaDonna.</t>
  </si>
  <si>
    <t>Camiones y cosas de camiones (recambios etc).</t>
  </si>
  <si>
    <t>Vehículos eléctricos de lujo</t>
  </si>
  <si>
    <t>Todo tipo de cosas para motores diesel. Mucha exposición a vehículos pesados</t>
  </si>
  <si>
    <t>No  hay</t>
  </si>
  <si>
    <t>Holding con Volkswagen, Audi, Seat, SKODA, Bentley, Bugatti, Lamborghini, etc</t>
  </si>
  <si>
    <t>Regular</t>
  </si>
  <si>
    <t>Turbocompresores. Ferrocarril, coche y vehículos pesados. Spin off de Honeywell</t>
  </si>
  <si>
    <t>Sistemas de transmisión. Muy expuesto a camiones.</t>
  </si>
  <si>
    <t>Sistemas de refrigeración para vehículos. Defensa, OEMs, aviación, etc.</t>
  </si>
  <si>
    <t>Todo tipo de partes para OEMs.</t>
  </si>
  <si>
    <t>Accesorios para 4x4</t>
  </si>
  <si>
    <t>Suspensión para motos y bicis</t>
  </si>
  <si>
    <t>Espejos retrovisores de atenuación automática</t>
  </si>
  <si>
    <t>Plataforma de distribución de piezas de recambio</t>
  </si>
  <si>
    <t>Diseño y fabricación de sistemas eléctricos de coches</t>
  </si>
  <si>
    <t>Frenos</t>
  </si>
  <si>
    <t>Recambios.</t>
  </si>
  <si>
    <t>Etiquetado inteligente</t>
  </si>
  <si>
    <t>Distribuidor de IT</t>
  </si>
  <si>
    <t>Piscinas</t>
  </si>
  <si>
    <t>Subastas de vehículos</t>
  </si>
  <si>
    <t>Suministros industriales. Motores, iluminación, materiales, plomería, herramientas de seguridad.</t>
  </si>
  <si>
    <t>Cosas para el hogar. Fontanería, electricidad, carpintería, etc</t>
  </si>
  <si>
    <t>Fontanería</t>
  </si>
  <si>
    <t>Productos para comercios, pero no para reventa. Bolsas de basura y este tipo de material.</t>
  </si>
  <si>
    <t>Fontanería y sistemas frío/calor</t>
  </si>
  <si>
    <t>Aire acondicionado.</t>
  </si>
  <si>
    <t>Sistemas de organización de inventarios y de optimización de capital circulante.</t>
  </si>
  <si>
    <t>Distribución de productos de farmacia</t>
  </si>
  <si>
    <t>Distribuidor en la industria química. Serial adquirer.</t>
  </si>
  <si>
    <t>Todo tipo de cosas para casinos (máquinas, software, etc)</t>
  </si>
  <si>
    <t>15% (pero muy cíclico)</t>
  </si>
  <si>
    <t>Lo que era Paddy Power Betfair</t>
  </si>
  <si>
    <t>Spin off de Kindred. Es un proveedor de servicios para este y sus competidores (B2B). También está el estado sueco.</t>
  </si>
  <si>
    <t>Unibet. Está Capital Group muy fuerte y el estado sueco.</t>
  </si>
  <si>
    <t>Marcas como Bwin. Está Capital Group muy fuerte al igual que en Kindred.</t>
  </si>
  <si>
    <t>Vende loteria estatal en internet con permiso del estado. Propiedad de Zeal Network a más del 90%.</t>
  </si>
  <si>
    <t>Semipúblico. Grecia y Chipre tienen 50% acciones.</t>
  </si>
  <si>
    <t>Productora musical. Sólo hay tres grandes (Warner, Sony y Universal).</t>
  </si>
  <si>
    <t>Venta de entradas por internet.</t>
  </si>
  <si>
    <t>Venta de entradas. El fundador sigue con un 40%.</t>
  </si>
  <si>
    <t>Subgroup rating</t>
  </si>
  <si>
    <t>Group rating</t>
  </si>
  <si>
    <t>Casa de apuestas polaca expandida por Suecia.</t>
  </si>
  <si>
    <t>CAGR</t>
  </si>
  <si>
    <t>Description</t>
  </si>
  <si>
    <t>Name</t>
  </si>
  <si>
    <t>Le pesa mucho la parte de catering que es peor negocio.</t>
  </si>
  <si>
    <t>Mejor aerolínea de bajo coste.</t>
  </si>
  <si>
    <t>Middleman entre vendors IT y empresas. Ventaja de escala para mejora de costes</t>
  </si>
  <si>
    <t>Regular. Dividendo 9%</t>
  </si>
  <si>
    <t>7%+7%Div</t>
  </si>
  <si>
    <t>Hardware y software de música. Para profesionales y amateur. Focusrite y Novation</t>
  </si>
  <si>
    <t>Cosas para cocinas profesionales</t>
  </si>
  <si>
    <t>Cosas para baños y cocinas de alta calidad. 250 años.</t>
  </si>
  <si>
    <t>Estufas y calentadores. Saunas y spa.</t>
  </si>
  <si>
    <t>De'Longhi, Kenwwod y Braun</t>
  </si>
  <si>
    <t>Cocinas. Middleman entre fabricantes y vendedores locales.</t>
  </si>
  <si>
    <t>Utensilios de cocina de todo tipo</t>
  </si>
  <si>
    <t>Equipamiento para gimnasios</t>
  </si>
  <si>
    <t>Productos para exterior. Neveras a 450$ y vasos a 40$. Amantes naturaleza: escalada, pesca, caza, etc. Capital Group 17%.</t>
  </si>
  <si>
    <t>Mejores marcas de golf. Zapatos y equipamiento. Histórico</t>
  </si>
  <si>
    <t>Caravanas</t>
  </si>
  <si>
    <t>Yates y motos acuáticas</t>
  </si>
  <si>
    <t>Tienen la financiera dentro con lo que eso conlleva.</t>
  </si>
  <si>
    <t>Regular. COVID</t>
  </si>
  <si>
    <t>Franquicias de gimnasios con marcas potentes.</t>
  </si>
  <si>
    <t>Cadena de gimnasios por todo USA. Se centran más en gimnasios en posesión (40% ventas y subiendo) pero también franquician (30% y bajando). Otro 30% Equipment.</t>
  </si>
  <si>
    <t>Servicio de viajes para negocios. Buscan mejor servicio posible y cobran un fee.</t>
  </si>
  <si>
    <t>Franquicias. Compraventa de ropa y artículos musicales de segunda mano a través de 5 marcas</t>
  </si>
  <si>
    <t>Tiendas de deporte</t>
  </si>
  <si>
    <t>Tiendas de ofertas. Como TJX. "Ross Dress For Less".</t>
  </si>
  <si>
    <t>Hacen mil cosas. Retail, minas, seguros, productos industriales, químicos, etc.</t>
  </si>
  <si>
    <t>Venden materiales para suelos. Alfombras, moquetas, etc</t>
  </si>
  <si>
    <t>Suministros para fontanería.</t>
  </si>
  <si>
    <t>Minorista de electrónica de consumo en Australia.</t>
  </si>
  <si>
    <t>Minorista de electrónica de consumo en USA.</t>
  </si>
  <si>
    <t>Tiendas de conveniencia, incluyendo repostaje.</t>
  </si>
  <si>
    <t>Estilo Costco.</t>
  </si>
  <si>
    <t xml:space="preserve">Retailer de bajo coste. Artículos de poco valor. Mirar tambien Dollarama y </t>
  </si>
  <si>
    <t>Holding con acuerdos de franquiciados para retails de bajo coste.</t>
  </si>
  <si>
    <t>Ratailer especializado en agricultura.</t>
  </si>
  <si>
    <t>Utensilios de cocina y muebles para hogar</t>
  </si>
  <si>
    <t>Muebles, iluminación, textil…</t>
  </si>
  <si>
    <t>Muebles en Australia.</t>
  </si>
  <si>
    <t>Muebles</t>
  </si>
  <si>
    <t>Cartier, Montblanc, Chloe… (Joyas 60%, Relojes 20%).</t>
  </si>
  <si>
    <t>Tiendas especializadas en relojes de cualquier marca.</t>
  </si>
  <si>
    <t>Minorista especializado en joyería</t>
  </si>
  <si>
    <t>Marca de joyería de calidad media.</t>
  </si>
  <si>
    <t>Tiendas de descuento</t>
  </si>
  <si>
    <t>Retail de necesidades diarias. Estilo Carrefour.</t>
  </si>
  <si>
    <t>Retail especializado en cosmética y parafarmacia.</t>
  </si>
  <si>
    <t>Retail de outdoors. Tejados, cosas de piscinas, etc.</t>
  </si>
  <si>
    <t>Joyería fast-fashion</t>
  </si>
  <si>
    <t>Retailer de embarcaciones de recreo. Nuevas y de 2ª mano.</t>
  </si>
  <si>
    <t>Retail de cosmética.</t>
  </si>
  <si>
    <t>Gasolineras con tiendas de conveniencia.</t>
  </si>
  <si>
    <t>Distribuyen propano. Residencial, comercial, agricultura, etc</t>
  </si>
  <si>
    <t>Tiendas de todo en Finlandia. Un Leroy Merlin</t>
  </si>
  <si>
    <t>Alitas de pollo</t>
  </si>
  <si>
    <t>KFC, Pizza Hut y Taco Bell</t>
  </si>
  <si>
    <t>100% franquiciado.</t>
  </si>
  <si>
    <t>Dominos Pizza en UK e Irlanda. Tambien franquiciado 100%</t>
  </si>
  <si>
    <t>McDonalds de comida mejicana</t>
  </si>
  <si>
    <t>Dominos Pizza en Australia, Nueva Zelanda, FRANCIA, BÉLGICA, HOLANDA y Mónaco.</t>
  </si>
  <si>
    <t>Burger King, Tim Hortons, Popeyes.</t>
  </si>
  <si>
    <t>Conglomerado de franquicias activo en adquisiciones.</t>
  </si>
  <si>
    <t>KFC y Taco Bell en Australia</t>
  </si>
  <si>
    <t>Retailer de deporte.</t>
  </si>
  <si>
    <t>Retailer sin nada especial. Dealz.</t>
  </si>
  <si>
    <t>Tabacalera top 1 mundial. Todo menos USA.</t>
  </si>
  <si>
    <t>Tabacalera top 2 mundial.</t>
  </si>
  <si>
    <t>Tabacalera top 3 mundial. Los márgenes realmente son igual que PM y BATS. Es un tema contable.</t>
  </si>
  <si>
    <t>Philip Morris en USA. Riesgo geopolítico aumentado al estar sólo en USA.</t>
  </si>
  <si>
    <t>Tienen dos negocios: tabaco con la marca de descuento Ligget (muy buena, ganando cuota mercado en USA) y otro negocio de Real Estate: New Valley. Se están centrando en tabaco haciendo un spin off en 2021 de casi toda la otra parte.</t>
  </si>
  <si>
    <t>Centrados en papel de fumar y productos de tabaco que no son cigarrillos.</t>
  </si>
  <si>
    <t>Centrados en puros y tabaco para fumar en pipa</t>
  </si>
  <si>
    <t>Philip Morris en República Checa.</t>
  </si>
  <si>
    <t>Plantaciones en lugares pobres del mundo</t>
  </si>
  <si>
    <t>Plantaciones de aceite de palma.</t>
  </si>
  <si>
    <t>Bebidas sin alcohol de todo tipo. Marcas. Founder y chairman con 80%.</t>
  </si>
  <si>
    <t>Pequeña</t>
  </si>
  <si>
    <t>Tónicas de marca. Perdiendo margen bruto fuertemente</t>
  </si>
  <si>
    <t>Bien pero irregular</t>
  </si>
  <si>
    <t>Producen Vimto (una bebida con sabor a frutas que se vende en UK (75% ventas)) y otras marcas.</t>
  </si>
  <si>
    <t>Embotelladora y distribuidora (50% de lo que compran es a Coca-Cola).</t>
  </si>
  <si>
    <t>Embotelladora y distribuidora (17% de lo que compran es a Coca-Cola).</t>
  </si>
  <si>
    <t>Local Uk. Productos de marca</t>
  </si>
  <si>
    <t>Champagne</t>
  </si>
  <si>
    <t>Muchas marcas de alcohol. USA 75%.</t>
  </si>
  <si>
    <t>Vino italiano</t>
  </si>
  <si>
    <t>Marcas de spirits.</t>
  </si>
  <si>
    <t>Marcas de nicho</t>
  </si>
  <si>
    <t>Vino neocelandés.</t>
  </si>
  <si>
    <t>Marcas. Alcohol y también Aperol y cosas de nicho.</t>
  </si>
  <si>
    <t>Más de 50% de Heineken Holding</t>
  </si>
  <si>
    <t>Café y té</t>
  </si>
  <si>
    <t>Servicios integrales para edificios. Limpieza, etc. Márgenes bajos</t>
  </si>
  <si>
    <t>Control de plagas. Estilo Breaking Bad.</t>
  </si>
  <si>
    <t>Parecido a Rollins.</t>
  </si>
  <si>
    <t>Servicios de todo tipo para instituciones públicas (Estado UK 55% ventas).</t>
  </si>
  <si>
    <t>Compañía tecnológica que proporciona plataformas para iglesias y ONGs, para gestión de donaciones, etc.</t>
  </si>
  <si>
    <t>Outsourcing y sistemas de gestión de recursos humanos</t>
  </si>
  <si>
    <t>Venden cajeros automáticos, los mantienen y los gestionan.</t>
  </si>
  <si>
    <t>Plataforma de trading para bonos high yield y emergentes.</t>
  </si>
  <si>
    <t>Gestión de gastos y pagos comerciales que permite ahorrar costes. Solución integral. Emiten tarjetas para gastos corporativos, software de gestión, ventajas al pagar B2B (repostar gasolina etc).</t>
  </si>
  <si>
    <t>Informes para créditos al consumo.</t>
  </si>
  <si>
    <t>Servicios profesionales de gestoría. Contabilidad, impuestos, beneficios de empleados, asesoría financiera, etc.</t>
  </si>
  <si>
    <t>Bróker de hipotecas y créditos.</t>
  </si>
  <si>
    <t>Plataforma con cuentas financieras y soluciones de pago.</t>
  </si>
  <si>
    <t>Proveedor de información financiera. Especializado en fondos.</t>
  </si>
  <si>
    <t>Gestoría para contabilidad, impuestos, etc. Local Australia.</t>
  </si>
  <si>
    <t>Proporcionan credit score.</t>
  </si>
  <si>
    <t>Gestión integral de contabilidad. Muy avanzada. Con software de facturación para PYMES y autónomos.</t>
  </si>
  <si>
    <t>Agencia de rating en oligopolio global.</t>
  </si>
  <si>
    <t>Servicios de pago en Italia.</t>
  </si>
  <si>
    <t>Plataforma de distribución de fondos de inversión.</t>
  </si>
  <si>
    <t>Procesamiento de pagos</t>
  </si>
  <si>
    <t>Equipos para procesar pagos electrónicos.</t>
  </si>
  <si>
    <t>Procesamiento de pagos.</t>
  </si>
  <si>
    <t>Parecido a Fleetcor.</t>
  </si>
  <si>
    <t>Auditan, procesan pagos, etc en mercancías. Proporcionan información sobre proveedores y clientes. También dan crédito y aseguran pagos con un banco que tienen dentro.</t>
  </si>
  <si>
    <t>Proporcionan información y datos para informar sobre decisiones de crédito y otras soluciones financieras.</t>
  </si>
  <si>
    <t>Test e instrumentos de medición y calibración acreditada.</t>
  </si>
  <si>
    <t>Gestión de patentes y servicios de búsqueda. Sirven sector legal, financiero, médico, farmacéutico. Gobierno USA como cliente importante.</t>
  </si>
  <si>
    <t>Abogados</t>
  </si>
  <si>
    <t>Abogados que se dedican a propiedad intelectual.</t>
  </si>
  <si>
    <t>Servicios de inspección y certificación</t>
  </si>
  <si>
    <t>Información, análisis y marketplaces online sobre mercado inmobiliario.</t>
  </si>
  <si>
    <t>Información y análisis científicos y legales. Elsevier.</t>
  </si>
  <si>
    <t>Nutrición y pérdida de peso online. Franquiciados especializados en pérdida de peso.</t>
  </si>
  <si>
    <t>Diseño y fabricación de uniformes corporativos y otros productos personalizados. También te hacen servicio completo de todo lo obligatorio: extintores, limpieza, etc.</t>
  </si>
  <si>
    <t>Salary packaging en Australia.</t>
  </si>
  <si>
    <t>Servicios de todo tipo B2B en diferentes sectores.</t>
  </si>
  <si>
    <t>Consultora inmobiliaria especializada en oficinas, naves y locales</t>
  </si>
  <si>
    <t>Inspección, auditoría y certificaciones.</t>
  </si>
  <si>
    <t>Corporate finance, restructuraciones, forensic, reclamaciones…</t>
  </si>
  <si>
    <t>Asesoría de riesgos y toma de decisiones con software avanzado.</t>
  </si>
  <si>
    <t>Ofrecen training programs y consultoría. Cosas hippies.</t>
  </si>
  <si>
    <t>Consultoría estratégica y de optimación operativa. Pequeña</t>
  </si>
  <si>
    <t>Research en ciencia y tecnología para sector defensa principalmente.</t>
  </si>
  <si>
    <t>Consultoría financiera.</t>
  </si>
  <si>
    <t>Holding de empresas de consultoría. Principalmente centrados en tecnología y datos.</t>
  </si>
  <si>
    <t>Fuera</t>
  </si>
  <si>
    <t>Research y análisis sobre IT. Ellos deciden qué compañías son las buenas en cada segmento.</t>
  </si>
  <si>
    <t>Servicios funerarios</t>
  </si>
  <si>
    <t>Manejan "care services" en los complementos salariales. Seguros médicos, accidentes, autos…</t>
  </si>
  <si>
    <t>Productos para protección de incendios.</t>
  </si>
  <si>
    <t>Empresa australiana que se dedica a gestionar becas, admisiones, guías, visas, etc a estudiantes.</t>
  </si>
  <si>
    <t>Out</t>
  </si>
  <si>
    <t>Plataforma tecnológica de RRHH. Líder en Polonia.</t>
  </si>
  <si>
    <t>productos quimicos tipo catalizadores. Segunda ronda ver como de nicho podria llegar a ser. PEQUEÑA</t>
  </si>
  <si>
    <t>PSCAND SS Equity</t>
  </si>
  <si>
    <t>Permascand Top Holding AB</t>
  </si>
  <si>
    <t>SWEEDEN</t>
  </si>
  <si>
    <t>SaaS de soporte y analisis de ventas. PEQUEÑA</t>
  </si>
  <si>
    <t>UPSALE SS Equity</t>
  </si>
  <si>
    <t>Upsales Technology AB</t>
  </si>
  <si>
    <t>SaaS de soporte a negocios de planeamiento, comunicaciones, ordenes etc. Lleva solo 1 año cotizando. MUY PEQUEÑA</t>
  </si>
  <si>
    <t>OPTER SS Equity</t>
  </si>
  <si>
    <t>Opter AB</t>
  </si>
  <si>
    <t>GJAB SS Equity</t>
  </si>
  <si>
    <t>Gullberg &amp; Jansson AB</t>
  </si>
  <si>
    <t>B3 SS Equity</t>
  </si>
  <si>
    <t>B3 Consulting Group AB</t>
  </si>
  <si>
    <t>DEDI SS Equity</t>
  </si>
  <si>
    <t>Dedicare AB</t>
  </si>
  <si>
    <t>BRAV SS Equity</t>
  </si>
  <si>
    <t>Bravida Holding AB</t>
  </si>
  <si>
    <t>ATCOA SS Equity</t>
  </si>
  <si>
    <t>Atlas Copco AB</t>
  </si>
  <si>
    <t>SUS SS Equity</t>
  </si>
  <si>
    <t>Surgical Science Sweden AB</t>
  </si>
  <si>
    <t>HEXAB SS Equity</t>
  </si>
  <si>
    <t>Hexagon AB</t>
  </si>
  <si>
    <t>Casinos nline y cosas de esas. Modesto 63&amp; CAGR desde hace 7 años</t>
  </si>
  <si>
    <t>EVO SS Equity</t>
  </si>
  <si>
    <t>Evolution AB</t>
  </si>
  <si>
    <t>cerraduras digitale sy electromecanicas de puertas</t>
  </si>
  <si>
    <t>ASSAB SS Equity</t>
  </si>
  <si>
    <t>Assa Abloy AB</t>
  </si>
  <si>
    <t>INSTAL SS Equity</t>
  </si>
  <si>
    <t>Instalco AB</t>
  </si>
  <si>
    <t>EPIA SS Equity</t>
  </si>
  <si>
    <t>Epiroc AB</t>
  </si>
  <si>
    <t>NIBEB SS Equity</t>
  </si>
  <si>
    <t>Nibe Industrier AB</t>
  </si>
  <si>
    <t>LIFCOB SS Equity</t>
  </si>
  <si>
    <t>Lifco AB</t>
  </si>
  <si>
    <t>Dental Supplies&amp;Equip</t>
  </si>
  <si>
    <t>Medicinas de nicho: productos hemofilia, etc. Son enfermedades cronicas. Dudas en return ratios de si meterla</t>
  </si>
  <si>
    <t>SOBI SS Equity</t>
  </si>
  <si>
    <t>Swedish Orphan Biovitrum AB</t>
  </si>
  <si>
    <t>Servicios de Automatizacion a través de robotics, consultoria de automatizacion…etc</t>
  </si>
  <si>
    <t>ADDTB SS Equity</t>
  </si>
  <si>
    <t>AddTech AB</t>
  </si>
  <si>
    <t>Groceries, e coomerce y food delivery para restaurantes, malls, retail stores, etc. Si tiene cuota alta en la zona y gana vs mercado puede estar interesante</t>
  </si>
  <si>
    <t>AXFO SS Equity</t>
  </si>
  <si>
    <t>Axfood AB</t>
  </si>
  <si>
    <t>SWECB SS Equity</t>
  </si>
  <si>
    <t>Sweco AB</t>
  </si>
  <si>
    <t>Cloud de administracion financiera para pequeños negocios, ofrece SaaS de billing, orders, salary, receipts…etc</t>
  </si>
  <si>
    <t>FNOX SS Equity</t>
  </si>
  <si>
    <t>Fortnox AB</t>
  </si>
  <si>
    <t xml:space="preserve">Opera Shareville, social investment networt. </t>
  </si>
  <si>
    <t>SAVE SS Equity</t>
  </si>
  <si>
    <t>Nordnet AB publ</t>
  </si>
  <si>
    <t>brokerage</t>
  </si>
  <si>
    <t>AZA SS Equity</t>
  </si>
  <si>
    <t>Avanza Bank Holding AB</t>
  </si>
  <si>
    <t>ERICB SS Equity</t>
  </si>
  <si>
    <t>Telefonaktiebolaget LM Ericsso</t>
  </si>
  <si>
    <t>Medical IT &amp; Cibersecurity medical</t>
  </si>
  <si>
    <t>SECTB SS Equity</t>
  </si>
  <si>
    <t>Sectra AB</t>
  </si>
  <si>
    <t>Medical Imaging Systems</t>
  </si>
  <si>
    <t>Repro asistida</t>
  </si>
  <si>
    <t>VITR SS Equity</t>
  </si>
  <si>
    <t>Vitrolife AB</t>
  </si>
  <si>
    <t>SPOT US Equity</t>
  </si>
  <si>
    <t>Spotify Technology SA</t>
  </si>
  <si>
    <t>MYCR SS Equity</t>
  </si>
  <si>
    <t>PDX SS Equity</t>
  </si>
  <si>
    <t>Paradox Interactive AB</t>
  </si>
  <si>
    <t>Gestion de Cash para empresas y entidades financieras.</t>
  </si>
  <si>
    <t>LOOMIS SS Equity</t>
  </si>
  <si>
    <t>Loomis AB</t>
  </si>
  <si>
    <t>Security Services</t>
  </si>
  <si>
    <t>Productos de facilitacion de conexiones, centralitas…pero para todos los sectores industrial, automocion, maritimo….</t>
  </si>
  <si>
    <t>HMS SS Equity</t>
  </si>
  <si>
    <t>HMS Networks AB</t>
  </si>
  <si>
    <t>Software vertical: SaaS.</t>
  </si>
  <si>
    <t>VITB SS Equity</t>
  </si>
  <si>
    <t>Vitec Software Group AB</t>
  </si>
  <si>
    <t>THULE SS Equity</t>
  </si>
  <si>
    <t>Thule Group AB</t>
  </si>
  <si>
    <t>contruye parques de viento y eolicos. Entra por ratios.</t>
  </si>
  <si>
    <t>OX2 SS Equity</t>
  </si>
  <si>
    <t>OX2 AB</t>
  </si>
  <si>
    <t>ANODB SS Equity</t>
  </si>
  <si>
    <t>Addnode Group AB</t>
  </si>
  <si>
    <t>Soluciones de fibra. 50%CAGR desde 2012</t>
  </si>
  <si>
    <t>HTRO SS Equity</t>
  </si>
  <si>
    <t>Hexatronic Group AB</t>
  </si>
  <si>
    <t>Plataforma marketplace de real state</t>
  </si>
  <si>
    <t>HEM SS Equity</t>
  </si>
  <si>
    <t>Hemnet Group AB</t>
  </si>
  <si>
    <t>Placas base</t>
  </si>
  <si>
    <t>NCAB SS Equity</t>
  </si>
  <si>
    <t>NCAB Group AB</t>
  </si>
  <si>
    <t>Cascos de deporte</t>
  </si>
  <si>
    <t>MIPS SS Equity</t>
  </si>
  <si>
    <t>MIPS AB</t>
  </si>
  <si>
    <t>Vende productios de proteccion de maquinaria: Paneles de malla, postes, puertas…</t>
  </si>
  <si>
    <t>TROAX SS Equity</t>
  </si>
  <si>
    <t>Troax Group AB</t>
  </si>
  <si>
    <t>Casinos nline y cosas de esas. Igual que Evolution pero de menos calidad.</t>
  </si>
  <si>
    <t>BETSB SS Equity</t>
  </si>
  <si>
    <t>Betsson AB</t>
  </si>
  <si>
    <t>Nicho de C-parts (partes de calidad de maquinas de manufacturing, las empresas de manufactoring son intensivas en capital en estos componentes.</t>
  </si>
  <si>
    <t>BUFAB SS Equity</t>
  </si>
  <si>
    <t>Bufab AB</t>
  </si>
  <si>
    <t>Software de bloqueo de llamadas spam. Sale a bolsa en Dic 21 de ahí la caida en compresion de multiplos. Estimaciones doblar Rev a '26 manteniendo margenes</t>
  </si>
  <si>
    <t>TRUEB SS Equity</t>
  </si>
  <si>
    <t>Truecaller AB</t>
  </si>
  <si>
    <t>Probioticos</t>
  </si>
  <si>
    <t>BIOGB SS Equity</t>
  </si>
  <si>
    <t>BioGaia AB</t>
  </si>
  <si>
    <t>BIOT SS Equity</t>
  </si>
  <si>
    <t>Biotage AB</t>
  </si>
  <si>
    <t>GETIB SS Equity</t>
  </si>
  <si>
    <t>Getinge AB</t>
  </si>
  <si>
    <t>SDIPB SS Equity</t>
  </si>
  <si>
    <t>Sdiptech AB</t>
  </si>
  <si>
    <t>OEMB SS Equity</t>
  </si>
  <si>
    <t>OEM International AB</t>
  </si>
  <si>
    <t xml:space="preserve">Lo marco porque los 10 ultimos years ha evolucionado. Vende servicios de tecnologia de produccion:component selection, developing test equipment, prototyping, and serial production. </t>
  </si>
  <si>
    <t>NOTE SS Equity</t>
  </si>
  <si>
    <t>Note AB</t>
  </si>
  <si>
    <t>Productos para animales. Ultimos 2 años aumento del SG&amp;A  considerable. Revisar si es algo puntual, lo que significaría posible entrada al universo</t>
  </si>
  <si>
    <t>SECARE SS Equity</t>
  </si>
  <si>
    <t>SwedenCare AB</t>
  </si>
  <si>
    <t>Retail-Pet Food&amp;Supplies</t>
  </si>
  <si>
    <t>Human resources services</t>
  </si>
  <si>
    <t>BTSB SS Equity</t>
  </si>
  <si>
    <t>BTS Group AB</t>
  </si>
  <si>
    <t>Servicios de Telco/Internet: broadband, VPN, Antivirus, Streaming, WiFi, Datacenters…</t>
  </si>
  <si>
    <t>BAHNB SS Equity</t>
  </si>
  <si>
    <t>Bahnhof AB</t>
  </si>
  <si>
    <t>Internet Telephony</t>
  </si>
  <si>
    <t>Inversores en empresas del secotr</t>
  </si>
  <si>
    <t>MCAP SS Equity</t>
  </si>
  <si>
    <t>Medcap AB</t>
  </si>
  <si>
    <t>CEVI SS Equity</t>
  </si>
  <si>
    <t>Cellavision AB</t>
  </si>
  <si>
    <t>Productos de iluminacion para fotografia profesional</t>
  </si>
  <si>
    <t>PRFO SS Equity</t>
  </si>
  <si>
    <t>Profoto Holding AB</t>
  </si>
  <si>
    <t>LIME SS Equity</t>
  </si>
  <si>
    <t>Lime Technologies AB</t>
  </si>
  <si>
    <t>Productos de resistencia e impermeabilizacion al agua. Mirar en segunda ronda clientes y nicho de esos productos.</t>
  </si>
  <si>
    <t>NWG SS Equity</t>
  </si>
  <si>
    <t>Nordic Waterproofing Holding A</t>
  </si>
  <si>
    <t>Ropa de deporte/montaña. Incluida por comparativa con ITX</t>
  </si>
  <si>
    <t>RVRC SS Equity</t>
  </si>
  <si>
    <t>Rvrc Holding AB</t>
  </si>
  <si>
    <t>KOBRB SS Equity</t>
  </si>
  <si>
    <t>Kopparbergs Bryggeri AB</t>
  </si>
  <si>
    <t>TEQ SS Equity</t>
  </si>
  <si>
    <t>Teqnion AB</t>
  </si>
  <si>
    <t>NPAPER SS Equity</t>
  </si>
  <si>
    <t>Nordic Paper Holding AB</t>
  </si>
  <si>
    <t>ALIFB SS Equity</t>
  </si>
  <si>
    <t>AddLife AB</t>
  </si>
  <si>
    <t>Humidificadores de aviones para comfort. Nicho? PEQUEÑA</t>
  </si>
  <si>
    <t>CTT SS Equity</t>
  </si>
  <si>
    <t>CTT Systems AB</t>
  </si>
  <si>
    <t>Vende grifos y equipamiento. Entra por buenos ratios ROE, ROCE.</t>
  </si>
  <si>
    <t>FMMB SS Equity</t>
  </si>
  <si>
    <t>FM Mattsson Mora Group AB</t>
  </si>
  <si>
    <t>PLEJD SS Equity</t>
  </si>
  <si>
    <t>Plejd AB</t>
  </si>
  <si>
    <t>Bldg Prod-Light Fixtures</t>
  </si>
  <si>
    <t>Contruye parques eolicos, entra por ROE y Revenue growth</t>
  </si>
  <si>
    <t>ARISE SS Equity</t>
  </si>
  <si>
    <t>Arise AB</t>
  </si>
  <si>
    <t>Instalaciones y mantenimientos técnicos de edificios y plantas.</t>
  </si>
  <si>
    <t>Consultoría IT</t>
  </si>
  <si>
    <t>Creación de webs y apps.</t>
  </si>
  <si>
    <t>Seguridad internet de última generación.</t>
  </si>
  <si>
    <t>Portales con analíticas B2B sobre sector tech. Media/marketing</t>
  </si>
  <si>
    <t>Editorial en internet.</t>
  </si>
  <si>
    <t>Marketplace de real estate en Alemania.</t>
  </si>
  <si>
    <t>Plataformas de clasificación online: real estate, trabajos, compras en general…</t>
  </si>
  <si>
    <t>Marketplace de trabajo en Australia.</t>
  </si>
  <si>
    <t>Información en tiempo real para equity y equity options. Australia.</t>
  </si>
  <si>
    <t>Pequeña. Productos industriales en industrias nicho a través de subsidiarias: sillas electricas, laboratorios, temas de misiles, transportes…</t>
  </si>
  <si>
    <t>Bacas, portabicicletas, portaequipajes, remolques, sillas bebés, etc.</t>
  </si>
  <si>
    <t>Fibrosis quística, cancer, autoinmunes, neuro</t>
  </si>
  <si>
    <t>Terapias con anticuerpos para tratamiento de cáncer.</t>
  </si>
  <si>
    <t>Gigante farma. Hematología/oncología, enfermedades inflamatorias y metabolismo. Hacían EPO para ciclistas y cosas así sanguíneas.</t>
  </si>
  <si>
    <t>Competidor de Grifols. Top1 del sector.</t>
  </si>
  <si>
    <t>Hacen de todo.</t>
  </si>
  <si>
    <t>Enfermedades raras. Neuro.</t>
  </si>
  <si>
    <t>SIDA, oncología y antifúngicos.</t>
  </si>
  <si>
    <t>Máquinas para tratar el cáncer con radiación de baja frecuencia. También para calibrar gammagrafías y PET.</t>
  </si>
  <si>
    <t>Royalties en sector pharma. Los más grandes del sector.</t>
  </si>
  <si>
    <t xml:space="preserve">Plataforma para contratación de personal con todo tipo de funcionalidades. </t>
  </si>
  <si>
    <t>Gestión de nómina y RRHH en la nube. Lo más avanzado del mundo</t>
  </si>
  <si>
    <t>PEQUEÑA.</t>
  </si>
  <si>
    <t>Igual que Paylocity.</t>
  </si>
  <si>
    <t>Reclutamiento para trabajo temporal principalmente.</t>
  </si>
  <si>
    <t>Reclutamiento para trabajo temporal principalmente. Familia Guedj</t>
  </si>
  <si>
    <t>Dividendo estable y recompras fuertes habituales</t>
  </si>
  <si>
    <t>Una única marca novedosa que vende productos para el pelo sobre todo.</t>
  </si>
  <si>
    <t>Fabrican los productos para las marcas top de cosmética.</t>
  </si>
  <si>
    <t>Hacen test a vacas y dan licencias si las vacas dan leche que contega proteina A2 en lugar de A1. Ellos han pagado estudios que argumentan que la proteina A1 es mala.</t>
  </si>
  <si>
    <t xml:space="preserve">Producen carne. </t>
  </si>
  <si>
    <t>Líder mundial en envoltorios de productos cárnicos.</t>
  </si>
  <si>
    <t>Tienen el 20% de L'Oreal.</t>
  </si>
  <si>
    <t>Especias y este tipo de productos</t>
  </si>
  <si>
    <t>Mantequillas, leche, queso, pasta…</t>
  </si>
  <si>
    <t>Cereales</t>
  </si>
  <si>
    <t>Diferentes marcas de comida.</t>
  </si>
  <si>
    <t>Supermecados en Portugal, Polonia y Colombia.</t>
  </si>
  <si>
    <t>Supermercados en Polonia.</t>
  </si>
  <si>
    <t>Comida y farmacia</t>
  </si>
  <si>
    <t>Frutas exóticas</t>
  </si>
  <si>
    <t>Comida nicho. Frutos secos de calidad, etc.</t>
  </si>
  <si>
    <t>Comida para llevar, sandwiches, productos horneados, etc. 100% UK</t>
  </si>
  <si>
    <t>Compañía de inversión que ha generado unos retornos muy altos, con SITG. Centrados en equipamiento dental, pero hacen de todo.</t>
  </si>
  <si>
    <t>Gigante del sector. Serial adquirer.</t>
  </si>
  <si>
    <t>HPLC (High Performance Liquid Chromathography). Vende máquinas a farmas, químicas y medioambientales.</t>
  </si>
  <si>
    <t>Tecnologia de separacion quimica/molecular. Venden a farmas, biotech e investigación.</t>
  </si>
  <si>
    <t>Soluciones digitales de analisis de sangre y otros fluidos.</t>
  </si>
  <si>
    <t>Muchos productos diferentes de nicho.</t>
  </si>
  <si>
    <t>Sector veterinario. Diagnostico, detección, sistemas información, testing de comida…</t>
  </si>
  <si>
    <t>Tecnologías de muestras y ensayos para diagnóstico molecular, pruebas aplicadas e investigación académica y farmacéutica. Venden a todas las farmas.</t>
  </si>
  <si>
    <t>Kits de reactivos de diagnósticos in vitro para inmunodiagnóstico y diagnóstico molecular.</t>
  </si>
  <si>
    <t>Productos médicos reutilizables. Se centran en salud femenina (ginecología) y bebés.</t>
  </si>
  <si>
    <t>Cardiología. Hacen válvulas artificiales para corazón, cosas para hemodinámica, etc.</t>
  </si>
  <si>
    <t>DaVinci.</t>
  </si>
  <si>
    <t>Simuladores para operar. Laparoscopia y así.</t>
  </si>
  <si>
    <t>Máquinas grandes y software: para resonancias magnéticas, espectrografía de masas, etc.</t>
  </si>
  <si>
    <t>Gafas</t>
  </si>
  <si>
    <t>Equipamiento médico para respiración nocturna.</t>
  </si>
  <si>
    <t>Humidificadores y sistemas para respirar adecuadamente. También centrados en bebés.</t>
  </si>
  <si>
    <t>Equipos de visión intraoperatorios. Cirugía cardiaca y vascular. Combinan ecografía normal con TTFM (transit time flow measurement).</t>
  </si>
  <si>
    <t>Diagnostico oftalmológico. Tonómetros, para medir presión intraocular, fondo de ojo… y software para todo esto.</t>
  </si>
  <si>
    <t>Pequeña. Aparatos de monitorización que no son magnéticos y por eso se pueden utilizar en las resonancias magnéticas.</t>
  </si>
  <si>
    <t>Instrumentos e implantes auditivos</t>
  </si>
  <si>
    <t>Tecnologías y equipamiento de laboratorio para industrias de comida y farma.</t>
  </si>
  <si>
    <t>Ostomía</t>
  </si>
  <si>
    <t>Implantes dentales</t>
  </si>
  <si>
    <t>Sonova en Australia</t>
  </si>
  <si>
    <t>Invisalign.</t>
  </si>
  <si>
    <t>Centrados en spine disorders.</t>
  </si>
  <si>
    <t>Los gigantes. Hacen de todo</t>
  </si>
  <si>
    <t>Laboratorios más grandes del mundo</t>
  </si>
  <si>
    <t>Soluciones para personas con mobilidad reducida. Típicas cosas que ponen en los portales para los que no pueden subir escaleras.</t>
  </si>
  <si>
    <t>Como Sonova.</t>
  </si>
  <si>
    <t>Viales, jeringas, etc.</t>
  </si>
  <si>
    <t>Los otros gigantes juntos con Stryker.</t>
  </si>
  <si>
    <t>Polímeros de alto rendimiento, naturales y artificiales, para sector salud en UK. Para heridas, etc.</t>
  </si>
  <si>
    <t>Todo tipo de aparatos</t>
  </si>
  <si>
    <t xml:space="preserve">Material general para industria médica. </t>
  </si>
  <si>
    <t>Monitorización no invasiva.</t>
  </si>
  <si>
    <t>Ortopedia.</t>
  </si>
  <si>
    <t>Envases médicos. Viales, jeringas, etc.</t>
  </si>
  <si>
    <t>Realizan ensayos clínicos para las farmas.</t>
  </si>
  <si>
    <t>Laboratorios de diagnóstico, información y servicios. Red de laboratorios tradicional.</t>
  </si>
  <si>
    <t>Productos para diagnóstico y microbiología industrial.</t>
  </si>
  <si>
    <t>Seguridad y analísis de laboratorios. Test de análisis para comida, farma, medioambiente y consumo.</t>
  </si>
  <si>
    <t>Realizan estudios clínicos para grandes farmas.</t>
  </si>
  <si>
    <t>Colaboran en proyectos concretos ayudando a las biotech de forma integral. Modelo de negocio único.</t>
  </si>
  <si>
    <t xml:space="preserve">Diagnostico </t>
  </si>
  <si>
    <t>Principal aseguradora médica USA</t>
  </si>
  <si>
    <t>Anthem llamada anteriormente. TOP 2 USA</t>
  </si>
  <si>
    <t>Principal aseguradora de salud australiana. Antes era pública y non-profit.</t>
  </si>
  <si>
    <t>Se centraba en sectores desfavorecidos y con Medicare y Medicaid. Ahora hacen de todo. Mucha caja y ahora recompran acciones.</t>
  </si>
  <si>
    <t>Cuidados en casa. Tienen tiene tendencia a medicina alternativa, ojo.</t>
  </si>
  <si>
    <t>Son dos compañías que aportan aprox 50-50: Vitas (cuidados de mayores) y Roto-Router (fontaneros). Roto-Router parece buena.</t>
  </si>
  <si>
    <t>Cuidados en casa de todo tipo.</t>
  </si>
  <si>
    <t>Red de hospitales más grande.</t>
  </si>
  <si>
    <t>Marihuana</t>
  </si>
  <si>
    <t>Dispositivos auditivos. Compraron GAES.</t>
  </si>
  <si>
    <t>Productos dentales.</t>
  </si>
  <si>
    <t>Distribuidor mayorista de medicamentos</t>
  </si>
  <si>
    <t>Aseguradora y farmacias</t>
  </si>
  <si>
    <t>Farmacias</t>
  </si>
  <si>
    <t>Farma dermatología contra UAV.</t>
  </si>
  <si>
    <t>Bien solo ultimamente</t>
  </si>
  <si>
    <t>Productos nutricionales, suplementos, etc.</t>
  </si>
  <si>
    <t>Productos de suplementación principalmente dirigido a deportistas.</t>
  </si>
  <si>
    <t>Medicamentos para animales de granja y de compañía.</t>
  </si>
  <si>
    <t>Ensayos clínicos para industria farmaceútica</t>
  </si>
  <si>
    <t>Hormonoterapia y kits de diagnóstico</t>
  </si>
  <si>
    <t>Regular pero pandemia les ayuda</t>
  </si>
  <si>
    <t>Medicamentos desarrollados por ellos pero sin patentes, atacando nicho.</t>
  </si>
  <si>
    <t>Raw materials para farmas.</t>
  </si>
  <si>
    <t>Inyectables. Nuevos productos para liberación lenta de fármacos.</t>
  </si>
  <si>
    <t>Centrados en enfermedades raras vía investigación propia. Se asocian con otra gente también.</t>
  </si>
  <si>
    <t>Sistema nervioso central y enfermedades inflamatorias.</t>
  </si>
  <si>
    <t>Esta es la Alemana. No tiene nada que ver con la Americana desde la WWI.</t>
  </si>
  <si>
    <t>Esta es la Americana. No tiene nada que ver con la Alemana desde la WWI.</t>
  </si>
  <si>
    <t>Son más agricultura que farma desde que compraron Monsanto.</t>
  </si>
  <si>
    <t>Mal pero bien ultimamente</t>
  </si>
  <si>
    <t>AMS SM Equity</t>
  </si>
  <si>
    <t>AMADEUS IT GROUP SA</t>
  </si>
  <si>
    <t>Pequeña. Top1 en UK de sumistro de aire acondicionado, tuberías, ventilación, etc.</t>
  </si>
  <si>
    <t>Equipamiento para energía solar.</t>
  </si>
  <si>
    <t>Refinamiento y distribución de oil. Gobierno tiene el 35%.</t>
  </si>
  <si>
    <t xml:space="preserve">Holding con diferentes negocios pero 73% viene de Energía. </t>
  </si>
  <si>
    <t>Royalties de oil and gas. Sin deuda. Dividendo. Buscar similares: Texas Pacific Land, Sabine Royalty Trust, Permian Basin Royalty…</t>
  </si>
  <si>
    <t>Infraestructura de gas natural en Australia. Mucha deuda.</t>
  </si>
  <si>
    <t>Ingeniería en energía solar. Hacen EBOS (Electrical Balance Of Systems).</t>
  </si>
  <si>
    <t>Gasolineras con tiendas de conveniencia en Canadá y USA.</t>
  </si>
  <si>
    <t>Energía solar en Polonia</t>
  </si>
  <si>
    <t>Tiene y opera tanques, terminales y tuberías para transporte de etanol y fuel.</t>
  </si>
  <si>
    <t>Ingeniería que hace sistemas para barcos y terminales LNG. Patentes</t>
  </si>
  <si>
    <t>Banco</t>
  </si>
  <si>
    <t>Inversión en litigios. Top 1</t>
  </si>
  <si>
    <t>Préstamos para coches a personas con mal rating. Top 1.</t>
  </si>
  <si>
    <t>Top1 en préstamos al consumo.</t>
  </si>
  <si>
    <t>Tarjetas de crédito. También son banco estilo Amercian Express.</t>
  </si>
  <si>
    <t>Market makers. Muy volátil pero posición de mercado dominante con efecto red. Dividendos altos.</t>
  </si>
  <si>
    <t>Leasing de aviones. Top1. Fuerte apalancamiento.</t>
  </si>
  <si>
    <t>Leasing de aviones. Top2. Fuerte apalancamiento.</t>
  </si>
  <si>
    <t>Gestión de NPL (non performing loans).</t>
  </si>
  <si>
    <t>Intermediarios de hipotecas. Fee del 0,3% de la cantidad prestada (en una hipoteca de 350.000 euros te cobran 1.000)</t>
  </si>
  <si>
    <t>Bolsa Nueva Zelanda. PEQUEÑA</t>
  </si>
  <si>
    <t>Chicago Board Options Exchange. Opciones y futuros.</t>
  </si>
  <si>
    <t>Amsterdam, Bruselas, Lisboa y París. Instituciones públicas francesas tienen el 10% aprox.</t>
  </si>
  <si>
    <t>Bolsa de Toronto.</t>
  </si>
  <si>
    <t>Bolsa Australia</t>
  </si>
  <si>
    <t>Chicago Mercantile Exchange, Chicago Board of Trade, New York Mercantile Exchange (NYNMEX) y Commodity Exchange (COMEX). También tienen el 27% de los índices S&amp;P y DowJones.</t>
  </si>
  <si>
    <t>Gestión de NPL (non performing loans). Van directamente a la persona que tienen problemas de deuda y les ofrecen una solución personalizada.</t>
  </si>
  <si>
    <t>Bróker inglés. Especialistas en CFD a través de dos marcas: Tastyworks en USA y Spectrum Markets en Europa.</t>
  </si>
  <si>
    <t>Tecnología para mercados financieros: gestoras, inversores institucionales, family offices, bancos y brókers…</t>
  </si>
  <si>
    <t>Bolsas centradas en energía, agricultura, metales… Por otra parte Fixed Income data, analytics, execution…. Y por último Mortgage Technology.</t>
  </si>
  <si>
    <t>Bolsas y compañía muy tecnológica que vende tecnología in house a otros actores del sistema financiero.</t>
  </si>
  <si>
    <t>Rescate y recuperación para turnarounds de compañías.</t>
  </si>
  <si>
    <t>Pequeña. Asesoría y gestora en UK. Dividendo recompras y SITG</t>
  </si>
  <si>
    <t>Asesoría personalizada para pensiones etc.</t>
  </si>
  <si>
    <t>Grupo grande que hacen de todo. Centrados en soluciones personalizadas.</t>
  </si>
  <si>
    <t>Banca de inversión: fusiones, adquisiciones, restructuraciones, mercado de capitales…</t>
  </si>
  <si>
    <t>Dividendos altos</t>
  </si>
  <si>
    <t>Broker institucional especializado en divisa centrado en manejar riesgo de divisa para corporaciones. "Half fintech, half consultancy, wholly different".</t>
  </si>
  <si>
    <t>Holding. Proporciona plataforma de inversión, wealth management, custodía, liquidación… para asesores financieros y compañías walth management. Fundador 20%</t>
  </si>
  <si>
    <t>Research independiente. SITG 20%. Muy variable.</t>
  </si>
  <si>
    <t>Founder 60%. Muy variable</t>
  </si>
  <si>
    <t>Bróker de seguros top.</t>
  </si>
  <si>
    <t>Seguros de mascotas. Todavía no ganan dinero.</t>
  </si>
  <si>
    <t>Australia. Seguros de ambulancia y de temas médicos no incluidos en Medicare (dental, óptica, fisioterapia).</t>
  </si>
  <si>
    <t>Hacen de todo, incluidas pensiones y reaseguros de forma global.</t>
  </si>
  <si>
    <t>Hacen de todo</t>
  </si>
  <si>
    <t>Centrados en asset management, planes de pensiones…</t>
  </si>
  <si>
    <t>Seguros de cualquier cosa.</t>
  </si>
  <si>
    <t>Seguros de property and casualty y "surety bonds".</t>
  </si>
  <si>
    <t>Seguros auto.</t>
  </si>
  <si>
    <t>Seguros auto, hogar y vida. Familiar</t>
  </si>
  <si>
    <t>Seguros. Centrados en caución donde son top 3 Europa. Familiar.</t>
  </si>
  <si>
    <t>Seguros generales.</t>
  </si>
  <si>
    <t>Property and casualty. Muy centrados en instituciones públicas.</t>
  </si>
  <si>
    <t>Socios de Brookfield</t>
  </si>
  <si>
    <t>Compran y almacenan óxido de uranio.</t>
  </si>
  <si>
    <t>Invierten en software B2B. Pequeña</t>
  </si>
  <si>
    <t>Vehículo de Fairfax para invertir en India.</t>
  </si>
  <si>
    <t>Matriz de Brookfield.</t>
  </si>
  <si>
    <t>Bróker real estate. También ofrecen servicios financieros.</t>
  </si>
  <si>
    <t>Opera webs de real estate estilo Idealista. Australia, Asia y Norteamérica.</t>
  </si>
  <si>
    <t>Property management, valuation, advisory, etc. Oficinas, data centers, multi-family, hotels…</t>
  </si>
  <si>
    <t>Red de compraventa de propiedad. Tecnología e integrada con las instituciones de Australia.</t>
  </si>
  <si>
    <t>Motores para aviones</t>
  </si>
  <si>
    <t>Motores para aviones.</t>
  </si>
  <si>
    <t>Jets privados y aviones de combate. Participación en Thales. Familiar.</t>
  </si>
  <si>
    <t>Dassault Aviation 25% y Francia 15%</t>
  </si>
  <si>
    <t>BA US Equity</t>
  </si>
  <si>
    <t>BOEING CO/THE</t>
  </si>
  <si>
    <t>productos de piscina. PEQUEÑISIMA</t>
  </si>
  <si>
    <t>Inventor del aire acondicionado</t>
  </si>
  <si>
    <t>Aire acondicionado. Falta crecimiento</t>
  </si>
  <si>
    <t>Equipamiento industrial. Falta crecimiento</t>
  </si>
  <si>
    <t>Aire acondicionado, humidificadores, etc.</t>
  </si>
  <si>
    <t>Energy-efficincy: climate confor, intelligent heating… Aerotermia, geotermia, etc. Venden a empresas para las que son clave como Applied Materials.</t>
  </si>
  <si>
    <t>LED y temas mas modernos de control de luces con bluetooth etc. Hay que mirarla de `16 en adelante. Segunda vuelta mirar segment rev. Pequeña</t>
  </si>
  <si>
    <t>Líderes en grifos y otras decoraciones especializadas para hogar.</t>
  </si>
  <si>
    <t>Distribuidor mayorista de madera</t>
  </si>
  <si>
    <t>Madera para retail, packaging y construcción</t>
  </si>
  <si>
    <t>Ventanas</t>
  </si>
  <si>
    <t>Materiales y servicios de construcción de todo tipo</t>
  </si>
  <si>
    <t>Construcción: cosas para baños.</t>
  </si>
  <si>
    <t>Construcción: materiales para el suelo de marca.</t>
  </si>
  <si>
    <t>Paneles para paredes: melamina, laminados, baños, etc.</t>
  </si>
  <si>
    <t>Mayor fabricante mundial de productos de fibrocemento.</t>
  </si>
  <si>
    <t>Conectores estructurales y anclajes.</t>
  </si>
  <si>
    <t>Terrazas y exteriores. Barandillas, molduras, iluminación…</t>
  </si>
  <si>
    <t>Ladrillos y bloques de concrete.</t>
  </si>
  <si>
    <t>Holding con muchas marcas diversas.</t>
  </si>
  <si>
    <t>Especialistas en aislamiento.</t>
  </si>
  <si>
    <t>Tuberías de plástico.</t>
  </si>
  <si>
    <t>Opada</t>
  </si>
  <si>
    <t>Soluciones de automatización industrial. Presencia global y software industrial.</t>
  </si>
  <si>
    <t>Ingeniería y fabricación de instrumentos electrónicos. Claves en muchas industrias y nichos a través de diferentes marcas.</t>
  </si>
  <si>
    <t>Hacen cin mil piecitas electrónicas diferentes para todo de industrias. La ventaja competitiva es que tienen un catálogo inmenso y tienes switching cost por ser de bajo precio.</t>
  </si>
  <si>
    <t>Instalaciones eléctricas un poco más a lo grande: hospitales, aeropuertos…</t>
  </si>
  <si>
    <t>Tecnología para pantallas OLED.</t>
  </si>
  <si>
    <t>Iluminación de interior y exterior</t>
  </si>
  <si>
    <t>Portfolio de marcas de iluminación de interior y exterior</t>
  </si>
  <si>
    <t>Centrados en industria pesada y energía. Desde 1836</t>
  </si>
  <si>
    <t>Hacen cables de todo tipo.</t>
  </si>
  <si>
    <t>Desarrollan EDA software (Electronic Design Automation) para Microsoft Windows. Clientes top.</t>
  </si>
  <si>
    <t>Dispositivos para industria de cine. Proyectores, etc.</t>
  </si>
  <si>
    <t>Líderes en spintrónica (nanotecnología). Isolators and sensors.</t>
  </si>
  <si>
    <t>Cacharros electromecánicos para sector construcción e industrial. Adquirer</t>
  </si>
  <si>
    <t>Diseñan, fabrican y venden muchísimos utensilios para un monton de sectores. Adquisiones.</t>
  </si>
  <si>
    <t>Distribuidor omnicanal de productos electrónicos.</t>
  </si>
  <si>
    <t>Muchas cosas para sector autos.</t>
  </si>
  <si>
    <t>Rayos X, radiofrecuencia… sector salud y semiconductores.</t>
  </si>
  <si>
    <t>Sensores sector autos, comunicaciones, medico, defensa, industrial…</t>
  </si>
  <si>
    <t>Ingeniería de conversión de potencia de precisión. Mucha influencia de semis (AMAT 20%, LAM 14% ventas).</t>
  </si>
  <si>
    <t>Productos de poco valor añadido.</t>
  </si>
  <si>
    <t>Smart systems: vision, industria y conectividad.</t>
  </si>
  <si>
    <t>Soluciones eléctricas, de seguridad e infraestructura. Adquisiciones y marcas propias Atkore. Transición energética e infra digital. Gran parte del crecimiento es por precio.</t>
  </si>
  <si>
    <t>Productos de interconexión para todo tipo de industrias. Parecen simples pero son productos claves y de bajo coste.</t>
  </si>
  <si>
    <t>Anteriormente Tyco. Parecido a Amphenol pero más dispersa.</t>
  </si>
  <si>
    <t>Venden a sector semis. Equipos y software de prueba y medición.</t>
  </si>
  <si>
    <t>Hardware y software sobre todo de visión y posicionamiento. Sirven sector auto, industria y defensa.</t>
  </si>
  <si>
    <t>Soluciones de control y medición de flujo. Top</t>
  </si>
  <si>
    <t>Medición electrónica. Autos e industria. Exposición a energía solar y otras. China 40% ventas.</t>
  </si>
  <si>
    <t>Spin off de Fortive. Tecnología y electrónica enfocada en sector auto.</t>
  </si>
  <si>
    <t>Matriz de Sartorius.</t>
  </si>
  <si>
    <t>Distribuidor de componentes electrónicos e informáticos.</t>
  </si>
  <si>
    <t>Distribuidor de valor añadido de IT.</t>
  </si>
  <si>
    <t>Proveedor de productos de seguridad para hogares. Cerraduras electrónicas, etc</t>
  </si>
  <si>
    <t>Aparatos de seguridad electrónicos. Detectores incendios, controles de acceso, etc.</t>
  </si>
  <si>
    <t>Regular pero excelente en los últimos años</t>
  </si>
  <si>
    <t>Soluciones de identificación de productos para industria.</t>
  </si>
  <si>
    <t>Equipamiento de grabación profesional.</t>
  </si>
  <si>
    <t xml:space="preserve">Instrumentos de medición. </t>
  </si>
  <si>
    <t>Hacen mil cosas. Venden a estado USA (10%), sector aviación (Boeing, Airbus 6%), hogares (HD y Lowe's). Termostatos, sensores, sistemas de control, control de fuego y accesos…</t>
  </si>
  <si>
    <t>Instrumentos de análisis de partículas. Celulas mamarias, esperma…</t>
  </si>
  <si>
    <t>Componentes de optoelectrónica.</t>
  </si>
  <si>
    <t>Alta tecnología de láser con diferentes aplicaciones: desde medical devices hasta el robot Mars Exploration Rovers. Tienen exposición fuerte a semis. Dudas con capacidad de fijación de precios.</t>
  </si>
  <si>
    <t>Láseres para medicina y estética, industria y conservación de arte. Proporciona mantenimiento y asistencia. Tienen una diapositiva muy buena sobre peers.</t>
  </si>
  <si>
    <t>Aparatos de instrumentación científica. Adquirers.</t>
  </si>
  <si>
    <t>Instrumentación muy avanzada: microscopios electrónicos y de fuerza nuclear, óptica, rayos x, resonancia magnética…</t>
  </si>
  <si>
    <t>Serial adquirer del sector 50 años.</t>
  </si>
  <si>
    <t>Medición electrónica. Sector salud.</t>
  </si>
  <si>
    <t>Disposictivos de medición electrónica para meteorología, medio ambiente, tráfico e industria.</t>
  </si>
  <si>
    <t>Hardware y software para ingeniería y ciencia.</t>
  </si>
  <si>
    <t>Ingeniería de construcción. Parecen centrados en infra.</t>
  </si>
  <si>
    <t>Construcción y reparación. Integración vertical con aseguradoras para reparaciones (85% ventas). Australia 70 años. Founder 20% y Capital Group 7%</t>
  </si>
  <si>
    <t>Servicio de instalacion calefaccion, tuberias, ventilacion. Este tipo de cosas de climate comfort. Mil subsidiarias. Suecia, Finlandia y Noruega. Centrados en mid-market.</t>
  </si>
  <si>
    <t>Instalaciones eléctricas y mecánicas. Automatización de edificios, etc. Fuerte crecimiento por data centers y semis. Mucha dependecia de gobiernos (le venden hasta a la NASA).</t>
  </si>
  <si>
    <t>Instalaciones de aire acondicionado básicamente.</t>
  </si>
  <si>
    <t>Adquirida por Brookfield</t>
  </si>
  <si>
    <t>Servicios de reparación de emergencia.</t>
  </si>
  <si>
    <t>Ingeniería técnica y consultoría. Infra (55%), BTS - Building, Technology &amp; Sciencies- (25%) y geospacial (20%). Muy centrados en sector público (ciudades). CEO 11%.</t>
  </si>
  <si>
    <t>Marketplace de manitas. También seguros de reparación.</t>
  </si>
  <si>
    <t>Instalación de aislamientos. 40% market share en Residential. Expertos en adquisiciones centrados en Insulation, consolidar y ganar escala.</t>
  </si>
  <si>
    <t>Construcciones en sector Oil&amp;Gas</t>
  </si>
  <si>
    <t>Ingeniería civil</t>
  </si>
  <si>
    <t>Competidor de Cellnex.</t>
  </si>
  <si>
    <t>Centrados en transición energética. Puestos de recarga y almacenamiento de energía.</t>
  </si>
  <si>
    <t>Ultimamente bien</t>
  </si>
  <si>
    <t>Infra de railway. Italia, Alemania y USA.</t>
  </si>
  <si>
    <t>Consultoría de ingeniería y ciencia. Especializados en problemas muy complejos y hacen una especie de trabajo forense externo.</t>
  </si>
  <si>
    <t>Consultoría de problemas complejos. Sobre todo para gobiernos y grandes compañías.</t>
  </si>
  <si>
    <t>Consultoría teleco y IT.</t>
  </si>
  <si>
    <t>Consultoría tecnológica centrada en industria.</t>
  </si>
  <si>
    <t>Consultoría general centrada en ingeniería.</t>
  </si>
  <si>
    <t>Consultoría e ingeniería de agua, medio ambiente, infra, gestión de recursos, energía...Trabajan para entidades públicas USA.</t>
  </si>
  <si>
    <t>Ingenieria especializada en tecnología medioambiental, planificación urbana, tratamiento de aguas, IT… Venden a sector público. Ciudades y gobiernos del norte de Europa.</t>
  </si>
  <si>
    <t>Tratamiento de residuos industriales en Polonia. Todo bien, excepto pequeña y Polonia.</t>
  </si>
  <si>
    <t>Eliminación de deshechos peligrosos para industria</t>
  </si>
  <si>
    <t>Recogida y tratamiento de residuos normales</t>
  </si>
  <si>
    <t>Distribuye filtros. Founder 60%</t>
  </si>
  <si>
    <t>Ascensores, escaleras mecánicas, etc. Mantenimiento</t>
  </si>
  <si>
    <t>Motores eléctricos para industria.</t>
  </si>
  <si>
    <t>Maquinaria industrial pesada: gruas y esas cosas.</t>
  </si>
  <si>
    <t>Equipamiento de seguridad para industria: cascos, mochilas con anclajes, etc.</t>
  </si>
  <si>
    <t>Equipamiento de soldadura y corte con plasma.</t>
  </si>
  <si>
    <t>Vehículos pesados: excavadoras y este tipo de cosas.</t>
  </si>
  <si>
    <t>Maquinaria relacionada con extensión de cemento. Pequeña</t>
  </si>
  <si>
    <t>Mal en la crisis, últimamente bien.</t>
  </si>
  <si>
    <t>Maquinaria industrial pesada: procesamiento de minerales, cemento…</t>
  </si>
  <si>
    <t>Vende equipamiento de drilling, excavación, etc. Como Caterpillar</t>
  </si>
  <si>
    <t>Sector de energía nuclear. Componentes y combustible. 75% ventas es gobierno USA.</t>
  </si>
  <si>
    <t>Automatización industrial con muchas marcas y un catálogo de servicios total.</t>
  </si>
  <si>
    <t>Sistemas de visión artificial, software y sensores. Para industria (inspección de piezas, idenficación, catalogación…)</t>
  </si>
  <si>
    <t>Válvulas y sistemas para liberación y control de flujo de líquidos y gases industriales en sector semis. Trabajan para LAM y AMAT (80% ventas).</t>
  </si>
  <si>
    <t>Bien</t>
  </si>
  <si>
    <t>Gigante del sector.</t>
  </si>
  <si>
    <t>Parecido a Deere.</t>
  </si>
  <si>
    <t>Cortacésped. Muy enfocados en golf.</t>
  </si>
  <si>
    <t>Sistemas de riego y por otro lado partes de infraestructura de carreteras (medianas, puentecitos para radares…).</t>
  </si>
  <si>
    <t>Parecido a Konecranes</t>
  </si>
  <si>
    <t>Bombas y válvulas. Sectores 1) Oil&amp;Gas, 2) Agua y Energía, 3) Química, procesos e industrial.</t>
  </si>
  <si>
    <t>1) Aerospace y Electronics 45%, 2) Process Flow Technologies 45%, 3) Engineered Materials 10%. Es una historia de crecimiento y consolidación a través de M&amp;A.</t>
  </si>
  <si>
    <t>Expuesto a semis. Análisis de gases, detectores de fugas, deposición de partículas finas, vacuómetros y componentes de vacío…</t>
  </si>
  <si>
    <t>Productos de control de presión y tuberías. Exposición a Oil&amp;Gas (fracking, drilling).</t>
  </si>
  <si>
    <t xml:space="preserve">Número 1 del sector. Productos muy de nicho: pulverizadores de pintura, sistemas de llenado, etc. </t>
  </si>
  <si>
    <t>Bombas de alta presión</t>
  </si>
  <si>
    <t>Maquinaria para industria de agua 20%, papel 50%, metales 20%… 5 años de backlog, Emerging markets 50%. Venta de producto 60%, servicio 40% (RECURRENCIA).</t>
  </si>
  <si>
    <t>Tecnología de precisión. 8 divisiones. Diseñan desde paquetes de cereales hasta soluciones de entrega médica. Revestimiento, llenado, dispensación, medición, procesamiento…Parecido a Graco, sin estar tan especializados en fluidos.</t>
  </si>
  <si>
    <t>Líneas integradas y máquinas de mecanizado. Madera, vidrio, piedra y materiales plásticos.</t>
  </si>
  <si>
    <t>Sistemas de flujo, ópticos, equipos contra incendios y rescate… Holding de muchas compañías, centrados en Fluid y Health&amp;Science. Management top. "Unique operating approach that create defensible competitive moats and superior performance".</t>
  </si>
  <si>
    <t>Líderes en vapor.</t>
  </si>
  <si>
    <t>Vende compresores y otros productos industriales. Un poco de todo, muy diversificados por industrias y geografías. Equipment 65%, Service 35% (recurrencia).</t>
  </si>
  <si>
    <t>IT solutions para aplicaciones industriales. Analisis, control de maquinaria, monitorizacion, etc. Tecnología más avanzada que competidores, poder de subir precios, serial adquirer.</t>
  </si>
  <si>
    <t>Equipos de soldadura y corte. Centrados en gases.</t>
  </si>
  <si>
    <t>Familiar 35%. Desde 1807. Líderes mundiales o europeos en nichos: Tecnologías para industria de comida 20% (1) botellas de vidrio y 2) specials -cosas raras, máquinas que hacen zumo a toneladas, por ejemplo-), vehículos municipales 15% (de limpieza de calles y tal), sistemas electrohidraulicos 15%. Además tienen Kuhn 40% (maquinaria para agricultura estilo Deere). Dan un montón de información sobre todos los sectores -Transparencia 100%-.</t>
  </si>
  <si>
    <t>Distribuidores de soluciones de motion, power, control y automation. 80% ventas siendo 1º o 2º en cada mercado. Centrados en rodamientos, bombas de flujo y automatización avanzada. 87% USA.</t>
  </si>
  <si>
    <t>Mil marcas de cosas de cocinas centrados en automatización y procesamiento. M&amp;A. Sobre todo centrados en Comercial (60%). Residencial 30%. La ventaja está en que reducen costes a nivel conglomerado y luego venden a través de marcas con pricing. Turtle Creek y gente de bien.</t>
  </si>
  <si>
    <t>Sistemas de visión para industria. Semis, comida y medical equipment. Founder 53%.</t>
  </si>
  <si>
    <t>Lavadoras industriales.</t>
  </si>
  <si>
    <t>Máquinas de procesamiento de comida. SITG y Capital Group.</t>
  </si>
  <si>
    <t>Adquirida</t>
  </si>
  <si>
    <t>Tubería. Centrados en Infra y Agricultura.</t>
  </si>
  <si>
    <t>Tuberías. Centrados en Water Management (recogida de lluvias, etc.). Venden a Ferguson, Lowe's, HD…</t>
  </si>
  <si>
    <t>Válvulas de vacío y módulos multiválvula. Exposición a semis y a energía solar.</t>
  </si>
  <si>
    <t>Muy bien por exposición semis y solar.</t>
  </si>
  <si>
    <t>Los mejores en tuberías.</t>
  </si>
  <si>
    <t>Estrategia "small wins" con muchas subsidiarias y M&amp;A. Se centran en principio 80/20: el 20% de los clientes/productos generan el 80% de las ventas/beneficios. FOCUS</t>
  </si>
  <si>
    <t>Tres sectores: Controls (50%) sobre todo para telecom y energía (cables de alta tensión y cosas así), Seals (30%) para maquinaria pesada, Life Sciences (20%) instrumentación y equipment.</t>
  </si>
  <si>
    <t>Calentadores de agua para residencial y comercial. 75% North America y expansión por emergentes (China sobre todo y ahora India también). Expansión también en Water Treatment. Venden a distribuidores mayorístas 50% (Ferguson, HD Supply, Reece Group, WinSupply) y a Retail 50% (Lowes, True Value, Do it Best). Dividend King 30 años. FCF conversion 100% y recompras.</t>
  </si>
  <si>
    <t>Marcas líderes en todos los segmentos. Adhesives, Sealants and Additives (42%) -exposición a semis-, Industrial Tapes (44%), Corrosion Protection and Waterproofing (14%). North America 80%. CEO 10%.</t>
  </si>
  <si>
    <t>Con el tiempo se han focalizado en Materiales de Construcción (83%), concretamente en tejados premium con waterproof, aislamiento... En las dos últimas crisis, pierden muchas ventas pero mantienen EBITDA subiendo márgenes (pricing power). 46 años subiendo dividendo (14% CAGR) y también recompras.</t>
  </si>
  <si>
    <t>1) Sector autos: frenos, shock absorbers y sealings. 31% aftermarket. 2) Pumps. 45% aftermarket. 3) Connect &amp; Control technologies.1/3 Europa, 1/3 N.América, 1/3 Emerging.</t>
  </si>
  <si>
    <t>Industrial (75%) y Aerospace (25%).</t>
  </si>
  <si>
    <t>Familia, Fidelity y Capital Group 33%.</t>
  </si>
  <si>
    <t>Testing medioambiental. 2ºs a nivel global. Adopción de regulaciones PFAS les ayuda. Commodities (Geochemistry, Metallurgy...) 45% y Life Sciences 55%. Peer de Applus, Intertek, SGS, etc.</t>
  </si>
  <si>
    <t>Empresa de filtración integrada verticalmente que se dedica a producir y comercializar filtros de aire para industria (también camiones, vehículos pesados y life sciences). 1915 (inventores). New Products (35%) y Replacement (65%).</t>
  </si>
  <si>
    <t>Indumentaria y equipos de protección de trabajadores.</t>
  </si>
  <si>
    <t>Conglomerado industrial de Henry Singleton. Se han centrado en Tecnología de Imagen y tienen cobertura total de productos y aplicaciones (From Deep Sea to Deep Space). También hacen robots (drones y robots antibombas). EPS growth 24% CAGR desde 2021</t>
  </si>
  <si>
    <t>Diseñan y fabrican soluciones de calidad de aire para indoor.</t>
  </si>
  <si>
    <t>Ingeniería de precisión. Fabrican y distribuyen productos de rubber y foam para industria, construcción, minería, agricultura…</t>
  </si>
  <si>
    <t>Filtros. Parecido a Donaldson pero más centrado en laboratorios y medio ambiente.</t>
  </si>
  <si>
    <t>Cámaras profesionales, objetivos y productos informáticos asociados.</t>
  </si>
  <si>
    <t>Altamente cíclico</t>
  </si>
  <si>
    <t>Latas</t>
  </si>
  <si>
    <t>Botellas vidrio</t>
  </si>
  <si>
    <t>Envases de aluminio, acero y plástico</t>
  </si>
  <si>
    <t>Enlatado casero.</t>
  </si>
  <si>
    <t>Vidrio: bebidas y frascos de cosmética.</t>
  </si>
  <si>
    <t>Empresa de envasado de alimentos (Cryovac) y envasado acolchado (Bubble Wrap).</t>
  </si>
  <si>
    <t>Pequeña. Hace papel, caerá en segunda vuelta</t>
  </si>
  <si>
    <t>Turtle Creek</t>
  </si>
  <si>
    <t>Bróker de barcos. Servicios financieros, gestión de barcos…</t>
  </si>
  <si>
    <t>Líder mundial en transporte marítimo.</t>
  </si>
  <si>
    <t>Especializados en minería.</t>
  </si>
  <si>
    <t>Air and sea (81%). Geográficamente muy diversificado.</t>
  </si>
  <si>
    <t>Número 8 despues de Sinotrans y Nippon Express.</t>
  </si>
  <si>
    <t>En logística son número 9.</t>
  </si>
  <si>
    <t xml:space="preserve">Número 5 mundial (tras K+N, DHL, DSV, DB Schenker). Centrados en camiones en North America </t>
  </si>
  <si>
    <t>E-commerce last mile. Polaca. Lockers y este tipo de cosas.</t>
  </si>
  <si>
    <t>Tierra en USA.</t>
  </si>
  <si>
    <t>Transporte tabaco y medicina en Europa.</t>
  </si>
  <si>
    <t>Número 1 mundial (presentación de DSV viene un ranking) en Sea y en Air. Número 3 en Contract Logistics y 5 en Road en Europa.</t>
  </si>
  <si>
    <t>Distorsionado por dividendos</t>
  </si>
  <si>
    <t>Software para diseño, construcción y gestión de edificios y real estate.</t>
  </si>
  <si>
    <t>Australia. ECM, CPM y ERP transitando a SaaS. Software de contabilidad para empresas y departamentos gubernamentales en Australia y Nueva Zelanda.</t>
  </si>
  <si>
    <t>Pequeña. Soluciones digitales mission critical para industria de construcción en países nórdicos. SaaS user friendly with small ticket size for costumers.</t>
  </si>
  <si>
    <t>SaaS para marketing digital. Muy pequeña. Integrado con Microsoft, Adobe, Salesforce…</t>
  </si>
  <si>
    <t>CAD</t>
  </si>
  <si>
    <t>Digital Trust (estilo programa Affirma para firmar con certificado electrónico), Ciberseguridad y Business Innovation. Participación de control.</t>
  </si>
  <si>
    <t>Soluciones contables y para declaración de impuestos. Mucho cliente pequeño.</t>
  </si>
  <si>
    <t>Marketing digital</t>
  </si>
  <si>
    <t>Software para diseño y fabricación textil: moda, automoción (asientos de cuero y este tipo de cosas) y muebles. Clientes de medio pelo: Calcedonia…</t>
  </si>
  <si>
    <t>Productos de ingeniería para nichos de mercado globales. Estilo Constellation Software.</t>
  </si>
  <si>
    <t>Cloud-native software de workflow en IT, empleados y clientes. Sus clientes son Accenture, Atos, Capgemini…Todo en uno.</t>
  </si>
  <si>
    <t>Software y servicios para energía, agua y comunicaciones. Diseño de válvulas y cosas así.</t>
  </si>
  <si>
    <t>Ciberseguridad de respuesta a ataques. Utilizan IA. Compatible con otros productos de ciberseguridad y para todos los tamaños de cliente</t>
  </si>
  <si>
    <t>SITG. Estable</t>
  </si>
  <si>
    <t>Software de contabilidad, pagos y gestión de working capital para optimizarlo. SaaS 80%. Europa y América 50-50%.</t>
  </si>
  <si>
    <t>Simulaciones para investigación y descubrimientos de medicamentos. Trabajan para agencia medicamentos USA. Founder 20%. Recurrencia superior al 90%, pero software tradicional. No es SaaS. 65% Producto, 35% Servicios.</t>
  </si>
  <si>
    <t>Soluciones de pago en peajes y otros tipos de cosas de mobilidad. Producto 8% y servicios 92%. Clientes públicos (ciudades y regiones) y compañías como Hertz.</t>
  </si>
  <si>
    <t>Softwar, hardaware, data analytics para sector transporte, especialmente trenes. Trabajan con todo el mundo, instituciónes importantes públicas y privadas.</t>
  </si>
  <si>
    <t>Plataforma SaaS que permite monitorizar aplicaciones en la nube (servidores, bases de datos…). "Cloud Monitoring as a Service".</t>
  </si>
  <si>
    <t>Competidor directo de Datadog. Hacen lo mismo. Estos tienen más enfoque AI.</t>
  </si>
  <si>
    <t>Proporciona datos a empresas en plan bonito y friendly. Tienen 4 segmentos: marketing, ventas, talento y operaciones.</t>
  </si>
  <si>
    <t>Parecido a Dropbox.</t>
  </si>
  <si>
    <t>Pequeña. Datacenters para cloud. Oferta premium en la que ofertan PaaS y SaaS de forma directa en vez de solamente IaaS. Se centran en business critical aplications como SAP.</t>
  </si>
  <si>
    <t>Acelera y mejora el rendimiento de apps en internet. Distribuyen contenido al usuario (Audio, Gráficos, Video, etc) ellos en vez de hacerlo el cliente. Clientes top: Adobe, American Express, Google, Microsoft, Apple, Facebook, Tiktok…</t>
  </si>
  <si>
    <t>Payroll and integrated human resource and employee benefits outsourcing solutions for small and medium-sized businesses in US.</t>
  </si>
  <si>
    <t>Muy pequeña.</t>
  </si>
  <si>
    <t>Software y nube para sector financiero. 50 años. 99% retention. Plataforma que afecta a todo el ecosistema bancario: payments, digital banking, lending… 25% cuota de mercado en bancos y 45% en credit unions. +20 años retention (Banks 55% y Cus 33%). Mission critical solutions. Multi year contrats. "One time" less than 10% revenue. 34 años subiendo dividendo más recompras (99% payout ratio).</t>
  </si>
  <si>
    <t>Spin off de Automatic Data Processing. SaaS para gestoras de activos, wealth management, capital markets… (desde trading y post-trading hasta temas de compliance como proxy voting) 98% recurring fee revenue retention.</t>
  </si>
  <si>
    <t>Número 1 mundial en firma electrónica. Clientes: Microsoft, Apple, SAP, BBVA, Santander… Suscripción 98%</t>
  </si>
  <si>
    <t>Ofrece herramientas para medir riesgos, fraude, optimizar operaciones y cumplir con obligaciones. Clientes principales: TransUnion (10%), Equifax (10%), Experian, bancos…</t>
  </si>
  <si>
    <t>Segments: Merchant acceptance (Clover) 1.8, Payments and Network 1.6, Tecnología Financiera 0.8.</t>
  </si>
  <si>
    <t>Supply chain platform. Pequeña.</t>
  </si>
  <si>
    <t>Software para salud (Clínicas médicas). Pagos, firmas, receta electrónica, videoconsultas…Tienen el pack completo y son player top 3 en todos los países de Europa en cada segmento. Recurring revenue 65%.</t>
  </si>
  <si>
    <t>Software para facturación y análisis de ventas en healthcare services. 20 años en hospitales y ecosistema USA. Ayudan en princing, análisis de costes… SaaS (recurring +85% revenue). SITG</t>
  </si>
  <si>
    <t>Workforce management. Founder 50%. "Atoss helps companies to have the right employee, with the right qualification, at the right place, at the right time, at the right cost, at full compliance".Cloud 70%, on premise 30%. Recurring 60% en general.</t>
  </si>
  <si>
    <t>Software líder mundial para operaciones y cadena de suministro.</t>
  </si>
  <si>
    <t>Software cloud enfocado en industria pharma. North America 60%, Europe 30%.</t>
  </si>
  <si>
    <t xml:space="preserve"> Software para gestoras de activos. "Tech backbone of investment management". En transición a SaaS.</t>
  </si>
  <si>
    <t>Ciberseguridad. Venden a través de socios (sobre todo telecos). B2B2C. Pequeña y poco crecimiento.</t>
  </si>
  <si>
    <t>Cloud y virtualización.</t>
  </si>
  <si>
    <t>Software para desarrolladores de videojuegos en app.</t>
  </si>
  <si>
    <t>WesterInvest AB 33%, Investment Aktiebolaget Spiltan 17%, Tencent 10%,</t>
  </si>
  <si>
    <t>2K y Rockstar (GTA).</t>
  </si>
  <si>
    <t>Fusionan sports media con apuestas deportivas. Leading founders. Superactivos en M&amp;A. CAGR Revenue 46% y EBITDA 39% since IPO (-10% de dilución). Clientes todas las cosas grandes: bet365, kindred, entain, kaizen, flutter, 888 holdings.</t>
  </si>
  <si>
    <t>Software para médicos en que se registran las historias clínicas. Top en UK. En proceso de adquisición por United Health. Competencia la está parando. Recurring 90%.</t>
  </si>
  <si>
    <t>Software de imagen para radiología. Envían desde los aparatos a servidor back-end, renderizan y eso es lo que muestran al radioólogo. Trabajan con IA. Mejora eficiencia clínica y financiera. 9/20 hospitales grandes en USA y contratos con importantes clientes como Gobierno Alemán.</t>
  </si>
  <si>
    <t>Muchos software diferentes para sector salud con interoperabilidad. Presencia fortísima en Alemania.</t>
  </si>
  <si>
    <t>Suite tecnológica que conecta pacientes-médicos-aseguradoras. Soportan riesgo y mejoran la experiencia de todo el mundo. Efecto red</t>
  </si>
  <si>
    <t>Especie de Doctoralia (LinkedIn para médicos) con software de telehealth y especie de Docusign.</t>
  </si>
  <si>
    <t>Enana. Telehealth centrado en fisioterapia y wellness. Churn 1.1%. Venden a empresas que contratan esto para sus empleados (ej. Coca-cola).</t>
  </si>
  <si>
    <t>Lectura de códigos de barras y este tipo de cosas.</t>
  </si>
  <si>
    <t>Igual que Zebra Technologies pero en enana italiana.</t>
  </si>
  <si>
    <t>Software para sector de financiación de coches y equipamiento.</t>
  </si>
  <si>
    <t>Enterprise cloud apps para recursos humanos y finanzas. Problemas graves con SBC.</t>
  </si>
  <si>
    <t>Software de compliance con la SEC. Capital Markets e Investment Companies.</t>
  </si>
  <si>
    <t>Software para crear e implementar aplicaciones comerciales</t>
  </si>
  <si>
    <t>Cloud-based logistic software solutions.</t>
  </si>
  <si>
    <t>Soluciones de business intelligence mediante data analytics.</t>
  </si>
  <si>
    <t>Software de gestión de cadena de suministro en la nube. Sector retail con network effects según van entrando empresas en el ecosistema. Clientes ultratop: Amazon, Kroger, Walmart, Fastenal, Oracle…</t>
  </si>
  <si>
    <t>SaaS de CRM. Pequeña</t>
  </si>
  <si>
    <t>Online payroll services.</t>
  </si>
  <si>
    <t>ERP</t>
  </si>
  <si>
    <t>Software y servicios para administraciones públicas en USA. Líder número 1 pero sólo tienen un 6% de cuota de mercado. 84% recurring revenues. 98% retention rate.</t>
  </si>
  <si>
    <t>Holding. Tecnología y data sobre real estate e hipotecas.</t>
  </si>
  <si>
    <t>ERP. Muy pequeña.</t>
  </si>
  <si>
    <t>HCM - Human Capital Management</t>
  </si>
  <si>
    <t>CRM número 1</t>
  </si>
  <si>
    <t>Plataforma de software para análisis de publicidad digital. Son los top 1 en esto. Retention 100% multianual. Problemas con SBC.</t>
  </si>
  <si>
    <t>Software y servicios de cumplimiento tributario. 40 años. 63% de las Fortune 500. Integrado con ERP: Workday, Oracle, SAP, Salesforce... (son clientes). 84% suscription revenues. Operan en 130 paises con diferentes legislaciones. Los impuestos indirectos (IVA) son complicados. Problemas de SBC.</t>
  </si>
  <si>
    <t>Diseño de chips.</t>
  </si>
  <si>
    <t>Diseña semis y software. Centrados en automotive, industrial e infra de comunicaciones. China 1/3 revenue.</t>
  </si>
  <si>
    <t>Conversión de alto voltajes y potencia eléctrica AC-DC. Trabajan en producción, transmisión y consumo de energía. Único pure player. La competencia no hace chips integrados. La eficiencia de ellos es de otro mundo en comparación. Una de las claves es que los productos antiguos siguen proporcionando revenue.</t>
  </si>
  <si>
    <t>Número 1 en analógico y mixto. Número 1 en radio frecuencia. Número 2 en power (despues de Power Integrations). Sectores: 1) instrumentación y test (Teradyne, Advantest, Danaher, Thermo Fisher…); 2) Industria 4.0; 3)Digital Healthcare; 4) NextGen Communications; 5) Automotive Electrification. A nivel de fabricación tienen una estrategia mixta: fabrican ellos y también se apoyan en TSMC. 75.000 SKUs (80%ventas de productos que no llegan al 0,1%).</t>
  </si>
  <si>
    <t>Hacen las máquinas que hacen embalaje (packaging) 35% y Die Attach (unir los semis a placas base) 65% para semis y sus conexiones con el resto de los equipos (sobre todo a placas base). Líderes con cuotas de mercado importantísimas (41% en Die Attach y 16% en Packaging). En tecnología punta (&lt;7mm) tienen una cuota del 73%. Venden a todos los grandes (microprocesadores y memoria) y bien diversificados. Dirigida por el founder (2% SITG). Long term relations (50 years). Buen capital allocation (divendo y recompras).</t>
  </si>
  <si>
    <t>Hacen máquinas que realizan todo tipo de tratamientos en las obleas de silicio en procesos anteriores a litografía. No venden tanto a TSMC (7.5%) y sí que venden mucho más a memoria (Samsung 25%, Hynix 14%, Micron 8%).</t>
  </si>
  <si>
    <t>Hacen máquinas que se centran en la deposición de "thin films" que van encima de las obleas. Esto proceso se llama ALD (&gt;50% ventas). También en epitaxy o simplemente "epi" (deposición de precisión de capas de sicilio) Son competidores de LAM Research</t>
  </si>
  <si>
    <t>Líderes en diagnóstico y control de procesos. 55% Market share en Process Control (x4 el siguiente) que proporciona 86% de las ventas. Tamibén hacen EVP (Electronics, Packaging and Components). Venden a TSMC (22%), Samsung (12%), Hynix (9%), Intel (8%)…</t>
  </si>
  <si>
    <t>Máquinas para litografía. Monopolio.</t>
  </si>
  <si>
    <t>Test de semis. Son los mejores y cuota del 33% (competidores Advantest 33% y otros como Amkor), pero no es un negocio muy bueno. SOC 80% y Memoria 20%.</t>
  </si>
  <si>
    <t>Estos hacen equipos para todas las fases. TSM 23%, Samsung 19%, Intel 10% y algo de memoria.</t>
  </si>
  <si>
    <t>Son más TIER 2.</t>
  </si>
  <si>
    <t>Fabless design. Centrados en GPU.</t>
  </si>
  <si>
    <t>Fabless design. Centrados en chips para conectividad (Wifi routers, modems…) y también en móviles (wifi, bluetooth, satélite...). Acaban de comprar VMWare (software multicloud) y software de infraestructura ahora es la mitad del negocio (antes adquirieron Symantec, CA Technologies y Brocade). TSM les hace todo 32% de COGS. Le venden a Apple, Meta, Huawei, Alphabet...</t>
  </si>
  <si>
    <t>Fabless design de procesadores. Centrados en CPU. Trabajando con TSMC atacando a Intel. Venden a Sony, Amazon, Meta, Alphabet, Dell, HP…</t>
  </si>
  <si>
    <t>OEM integrado (algo le dan a TSM también -10% COGS-) en chips analógicos (77%). Ventajas de costes. No dependencia de ningún cliente. Hay un vídeo en la web que explica sus ventajas competitivas. Centrados en Industria (40%), Autos (25%) y Personal electronics (20%).</t>
  </si>
  <si>
    <t>Líderes en memoria NAND. Integrados. Compiten con Samsung y Hynix en oligopolio.</t>
  </si>
  <si>
    <t>Fabless chip design. Ofrece cellular IoT wireless technologies (bluetooth 90% ventas). 45% market share (compiten con SiLabs, Telink, TI, Dialog, Infineon y Qualcomm pero para estos son negocios residuales). El único que competía fuerte era TI -Texas Instruments- con una cuota de mercado parecida en 2016 pero los han ido reventando. OJO! Arrow Electronics 33% ventas.</t>
  </si>
  <si>
    <t>Parecida a Nordic pero más diversa (Video, Voz, Wifi, Bluetooth y GPS). Transitando de Mobile a IoT. Compiten con Infineon, Mediatek, Microchip, NXP, Qualcomm y Silicon Labs.</t>
  </si>
  <si>
    <t>High perfomance power solutions. Industria, telecom, cloud, auto, consumer applications. La lleva el founder. 4.000 SKU. "From board level power to rack and beyond".</t>
  </si>
  <si>
    <t>Industria y auto. Intelligent Power (número 2 global) 9% market share y Sensores inteligentes (número 1 global en auto e industria) 46% auto market share.</t>
  </si>
  <si>
    <t>Hacen "Probe Cards" para testing. 28% market share y subiendo fuera de memoría y 51% en MEMS y subiendo. Es la interfaz entre un sistema de test electrónico y una oblea de semiconductor que permite testing de chips todavía en la oblea. Hay dos tipos de testing: en front-end (mitad del proceso) y back-end (final del proceso). Ellos sólo trabajan en el primer segmento. Integración vertical 100%. Familia Crippa 80% SITG.</t>
  </si>
  <si>
    <t>Muy centrados en autos</t>
  </si>
  <si>
    <t>No dan información. Apple 37%.</t>
  </si>
  <si>
    <t>Auto e industria. Tienen Fabs. También hacen Assembly y Test.</t>
  </si>
  <si>
    <t xml:space="preserve">Temas de conectividad. Apple 58% ventas. 7600 SKU. </t>
  </si>
  <si>
    <t>Generalistas: Analog y MMCU (Mixed Signal Microcontrollers y Microprocessors).</t>
  </si>
  <si>
    <t>Sensores de flujo de líquido y gas para medición de humedad y temperatura.</t>
  </si>
  <si>
    <t>Muy bien pero 5 años</t>
  </si>
  <si>
    <t>Arrow 24% y TD Synnex 21%</t>
  </si>
  <si>
    <t>Venta directa de hardware y software (también via e-commerce). Operación y mantenimiento de infraestructura IT.</t>
  </si>
  <si>
    <t>Memoría de almacenamiento HHD. Importante en data center.Creen en StaaS (Storage as a Service). Competidores: Toshiba y Western Digital. Muy buena capital allocation. Dell 9%, Lenovo 6%, HP 5%...</t>
  </si>
  <si>
    <t>Optical networking y laseres comerciales. Apple 29% (Lidar), Ciena 13%</t>
  </si>
  <si>
    <t xml:space="preserve">Almacenamiento automatizado en cubos con alta tecnología. Hardware y software. </t>
  </si>
  <si>
    <t>compran y desarrollan infraestructuras en eficiencia, sostenibilidad, etc. Buscan nicho</t>
  </si>
  <si>
    <t>Muy bien</t>
  </si>
  <si>
    <t>Founder y management 70% SITG. 58% recurrencia. Líneas: 66% infraestructura IT y 30% application services. 85% Francia (80% del CAC40 son clientes). Competidores: Capgemini, Alten, Atos, Sopra Steria, Akka, Wavestone, SII, Aubay, Econocom. Problema! Clientes TOP 5 representan 1/3 ventas.</t>
  </si>
  <si>
    <t>Dividendo fuerte.</t>
  </si>
  <si>
    <t>Desarrollan software a medida para diferentes dispositivos. En este sentido son diferentes al resto de consultoras y por eso tienen unos márgenes mayores (20-30% EBIT como objetivo estratégico). Operan en 70 industrias.</t>
  </si>
  <si>
    <t>Trabajan para sector videojuegos (23/25 top gaming companies son clientes y 10/10 top mobile games companies). Hacen "Game Development" 40%, "Globalize" -Localization, Audio Services y Functionality QA- 44% y Marketing y Player Support 17%.Son el número 1 (x3 market share el número 2) pero sólo tienen 5% market share. Crecimiento orgánico 15% más inorgánico muy fuerte (consolidando el sector de outsourcing de videojuegos a nivel mundial).</t>
  </si>
  <si>
    <t>Trabajan sobre todo en sector financiero dentro de "Risk Decisions". Centrados en data para risk management. Países nórdicos. Bien en ventajas competitivas por la integración con el cliente, el tipo de cliente (sector financiero) y servicios mission critical. Se ve en buenos márgenes. PERO falta crecimiento (lo que hay es inorgánico). Nordea tiene un 20% y Sampo 10%.</t>
  </si>
  <si>
    <t>Consultoría estratégica tecnológica, desarrollo de sistemas complejos, implementación de software empresarial, data, BI… Muy buena. Problemas de crecimiento?</t>
  </si>
  <si>
    <t>Muy centrado en sector público.</t>
  </si>
  <si>
    <t>Data y analytics.</t>
  </si>
  <si>
    <t>Modelado 3d y similar de edificios para ingenieros/arquitectos. Recurring 71%. Hacen Design Management 60% y Process Management 30%. Venden a Aena, BNP Paribas, Autodesk, ArcelorMittal, ciudades como Amsterdam o Gothernburg…</t>
  </si>
  <si>
    <t>Ponen Oracle, SAP y Salesforce. Y luego dan soporte.</t>
  </si>
  <si>
    <t>Ponen y te ayudan con Salesforce.</t>
  </si>
  <si>
    <t>Especializados en contabilidad y pagos a empleados…</t>
  </si>
  <si>
    <t>Operan call centers externalizados en suramérica, etc.</t>
  </si>
  <si>
    <t>Tecnología para ejécito y cosas de este estilo. Más intensiva en capital.</t>
  </si>
  <si>
    <t>Plaformas y app a nivel nacional y supranacional (EU) como digital wallets… Integración máxima con gobiernos</t>
  </si>
  <si>
    <t>Consultores IT multidisciplinares. Sector público y privado 50-50%. Clientes Oil&amp;Gas 40% y Public Admin 17% (Ejército Noruego, gestión tranvías y trenes). Dividendo fuerte y recompras</t>
  </si>
  <si>
    <t>Más del 50% son bancos. SITG sí.</t>
  </si>
  <si>
    <t>Consultoría software y cloud. Estrategia costumer-centric diferente al resto implementada en 3 pasos: 1) REDUCIR COSTES EN IT, 2) MAXIMIZAR EL VALOR QUE PROPORCIONA EL GASTO EN IT, 3) INVERSIÓN DE CRECIMIENTO OPTIMIZADA. Estrategicamente EBITDA margin en 25%.</t>
  </si>
  <si>
    <t>También hacen venta y reacondicionamiento de hardaware; y financiación. SITG 40% (+20% autocartera). Buybacks y dividendos agresivos.</t>
  </si>
  <si>
    <t>Pequeña. Top 10 clientes 45% ventas. Public sector 30%, Financiero 15%.</t>
  </si>
  <si>
    <t>Implementan Workday y otros servicios digitales. Net revenue retention 120%. SITG.</t>
  </si>
  <si>
    <t>Pequeña. Especializados en industria.</t>
  </si>
  <si>
    <t>Centrados en infra IT. Partners son HP, Lenovo, Cisco, etc. Falta de recurrencia en ventas.</t>
  </si>
  <si>
    <t>45% SITG managers. Sector financiero 60%.</t>
  </si>
  <si>
    <t xml:space="preserve">Líderes del sector. </t>
  </si>
  <si>
    <t>Alemania. Hacen de todo pero especialización en data centers y cloud. En su presentación ponen una slide de satisfacción de clientes: quedan muy bien Capgemini, Datagroup, Bechtle, CGI y Accenture en ese orden. SITG 54% CEO. Deuda y margen neto más bajo.</t>
  </si>
  <si>
    <t>CAGR 20Y</t>
  </si>
  <si>
    <t>CAGR 10Y</t>
  </si>
  <si>
    <t>CAGR 5Y</t>
  </si>
  <si>
    <t>C</t>
  </si>
  <si>
    <t>A</t>
  </si>
  <si>
    <t>B</t>
  </si>
  <si>
    <t>Capital Group 14%. US 35%, UK 22% Arabia Saudi 11%.</t>
  </si>
  <si>
    <t>DECIL QUALITY</t>
  </si>
  <si>
    <t>TICKER</t>
  </si>
  <si>
    <t>TPL US Equity</t>
  </si>
  <si>
    <t>TEXAS PACIFIC LAND CORP</t>
  </si>
  <si>
    <t>Tierra en USA. Royalties de oil and gas en Texas.</t>
  </si>
  <si>
    <t>CSX US Equity</t>
  </si>
  <si>
    <t>CSX CORP</t>
  </si>
  <si>
    <t>UNP US Equity</t>
  </si>
  <si>
    <t>UNION PACIFIC CORP</t>
  </si>
  <si>
    <t>NSC US Equity</t>
  </si>
  <si>
    <t>NORFOLK SOUTHERN CORP</t>
  </si>
  <si>
    <t>PBT US Equity</t>
  </si>
  <si>
    <t>PERMIAN BASIN ROYALTY TRUST</t>
  </si>
  <si>
    <t>MYCRONIC AB</t>
  </si>
  <si>
    <t>EQY_INIT_PO_DT</t>
  </si>
  <si>
    <t>14/05/1997</t>
  </si>
  <si>
    <t>13/03/1986</t>
  </si>
  <si>
    <t>12/12/1980</t>
  </si>
  <si>
    <t>24/05/2006</t>
  </si>
  <si>
    <t>#N/A N/A</t>
  </si>
  <si>
    <t>21/10/2015</t>
  </si>
  <si>
    <t>15/03/2006</t>
  </si>
  <si>
    <t>16/03/1994</t>
  </si>
  <si>
    <t>29/01/1998</t>
  </si>
  <si>
    <t>15/11/2007</t>
  </si>
  <si>
    <t>21/01/1999</t>
  </si>
  <si>
    <t>19/03/2008</t>
  </si>
  <si>
    <t>18/05/2012</t>
  </si>
  <si>
    <t>01/07/1998</t>
  </si>
  <si>
    <t>19/08/2004</t>
  </si>
  <si>
    <t>19/06/1996</t>
  </si>
  <si>
    <t>20/06/2014</t>
  </si>
  <si>
    <t>08/12/1999</t>
  </si>
  <si>
    <t>01/05/1984</t>
  </si>
  <si>
    <t>16/11/2005</t>
  </si>
  <si>
    <t>01/07/1987</t>
  </si>
  <si>
    <t>01/06/1987</t>
  </si>
  <si>
    <t>28/06/1996</t>
  </si>
  <si>
    <t>25/02/1992</t>
  </si>
  <si>
    <t>01/06/1985</t>
  </si>
  <si>
    <t>23/09/2020</t>
  </si>
  <si>
    <t>23/06/2004</t>
  </si>
  <si>
    <t>14/11/1997</t>
  </si>
  <si>
    <t>26/10/2017</t>
  </si>
  <si>
    <t>01/12/1999</t>
  </si>
  <si>
    <t>27/06/1996</t>
  </si>
  <si>
    <t>17/02/1994</t>
  </si>
  <si>
    <t>22/04/1993</t>
  </si>
  <si>
    <t>01/02/2013</t>
  </si>
  <si>
    <t>11/04/2016</t>
  </si>
  <si>
    <t>08/02/2012</t>
  </si>
  <si>
    <t>24/10/1991</t>
  </si>
  <si>
    <t>01/04/1991</t>
  </si>
  <si>
    <t>21/06/1991</t>
  </si>
  <si>
    <t>24/01/2011</t>
  </si>
  <si>
    <t>19/03/2014</t>
  </si>
  <si>
    <t>29/03/1999</t>
  </si>
  <si>
    <t>10/03/1999</t>
  </si>
  <si>
    <t>19/11/2004</t>
  </si>
  <si>
    <t>20/10/1994</t>
  </si>
  <si>
    <t>06/12/2002</t>
  </si>
  <si>
    <t>10/12/2020</t>
  </si>
  <si>
    <t>22/04/2010</t>
  </si>
  <si>
    <t>19/06/2000</t>
  </si>
  <si>
    <t>27/06/2013</t>
  </si>
  <si>
    <t>15/04/2014</t>
  </si>
  <si>
    <t>12/09/1961</t>
  </si>
  <si>
    <t>24/03/1969</t>
  </si>
  <si>
    <t>11/03/1993</t>
  </si>
  <si>
    <t>01/11/1985</t>
  </si>
  <si>
    <t>13/02/1992</t>
  </si>
  <si>
    <t>29/06/2012</t>
  </si>
  <si>
    <t>23/11/1999</t>
  </si>
  <si>
    <t>21/09/2016</t>
  </si>
  <si>
    <t>12/06/2019</t>
  </si>
  <si>
    <t>01/08/1990</t>
  </si>
  <si>
    <t>12/10/1995</t>
  </si>
  <si>
    <t>16/05/1994</t>
  </si>
  <si>
    <t>28/10/2016</t>
  </si>
  <si>
    <t>18/11/2015</t>
  </si>
  <si>
    <t>29/01/1962</t>
  </si>
  <si>
    <t>01/08/1987</t>
  </si>
  <si>
    <t>11/06/2015</t>
  </si>
  <si>
    <t>10/03/2006</t>
  </si>
  <si>
    <t>12/07/2013</t>
  </si>
  <si>
    <t>26/06/1992</t>
  </si>
  <si>
    <t>01/12/1980</t>
  </si>
  <si>
    <t>16/12/2013</t>
  </si>
  <si>
    <t>28/09/2012</t>
  </si>
  <si>
    <t>01/09/1972</t>
  </si>
  <si>
    <t>05/11/2004</t>
  </si>
  <si>
    <t>01/01/1962</t>
  </si>
  <si>
    <t>30/09/1999</t>
  </si>
  <si>
    <t>19/07/2001</t>
  </si>
  <si>
    <t>02/02/1970</t>
  </si>
  <si>
    <t>01/08/1985</t>
  </si>
  <si>
    <t>05/06/1992</t>
  </si>
  <si>
    <t>29/04/2010</t>
  </si>
  <si>
    <t>23/05/2001</t>
  </si>
  <si>
    <t>26/01/2006</t>
  </si>
  <si>
    <t>01/10/1961</t>
  </si>
  <si>
    <t>01/09/1981</t>
  </si>
  <si>
    <t>05/12/1985</t>
  </si>
  <si>
    <t>29/06/2010</t>
  </si>
  <si>
    <t>12/11/1957</t>
  </si>
  <si>
    <t>16/03/2018</t>
  </si>
  <si>
    <t>12/06/2015</t>
  </si>
  <si>
    <t>08/08/2013</t>
  </si>
  <si>
    <t>18/11/2009</t>
  </si>
  <si>
    <t>06/06/2016</t>
  </si>
  <si>
    <t>06/12/2000</t>
  </si>
  <si>
    <t>04/03/1999</t>
  </si>
  <si>
    <t>11/08/2005</t>
  </si>
  <si>
    <t>10/10/2014</t>
  </si>
  <si>
    <t>23/07/2021</t>
  </si>
  <si>
    <t>16/11/1995</t>
  </si>
  <si>
    <t>29/09/2022</t>
  </si>
  <si>
    <t>06/06/2014</t>
  </si>
  <si>
    <t>13/06/2000</t>
  </si>
  <si>
    <t>27/03/2014</t>
  </si>
  <si>
    <t>01/12/1994</t>
  </si>
  <si>
    <t>12/07/2004</t>
  </si>
  <si>
    <t>25/06/2015</t>
  </si>
  <si>
    <t>01/12/1996</t>
  </si>
  <si>
    <t>16/10/2002</t>
  </si>
  <si>
    <t>27/02/2014</t>
  </si>
  <si>
    <t>01/03/1992</t>
  </si>
  <si>
    <t>12/12/2013</t>
  </si>
  <si>
    <t>28/03/1998</t>
  </si>
  <si>
    <t>30/06/1998</t>
  </si>
  <si>
    <t>01/02/1973</t>
  </si>
  <si>
    <t>04/08/1999</t>
  </si>
  <si>
    <t>15/06/1988</t>
  </si>
  <si>
    <t>10/07/1990</t>
  </si>
  <si>
    <t>18/10/2000</t>
  </si>
  <si>
    <t>02/07/2003</t>
  </si>
  <si>
    <t>04/10/2019</t>
  </si>
  <si>
    <t>11/08/2016</t>
  </si>
  <si>
    <t>25/04/2002</t>
  </si>
  <si>
    <t>09/12/1964</t>
  </si>
  <si>
    <t>02/08/2013</t>
  </si>
  <si>
    <t>30/10/2001</t>
  </si>
  <si>
    <t>14/06/1996</t>
  </si>
  <si>
    <t>06/08/2010</t>
  </si>
  <si>
    <t>10/03/2011</t>
  </si>
  <si>
    <t>31/10/1980</t>
  </si>
  <si>
    <t>01/10/1972</t>
  </si>
  <si>
    <t>16/04/2015</t>
  </si>
  <si>
    <t>12/12/1996</t>
  </si>
  <si>
    <t>16/10/2013</t>
  </si>
  <si>
    <t>02/07/1997</t>
  </si>
  <si>
    <t>08/06/2018</t>
  </si>
  <si>
    <t>01/08/1986</t>
  </si>
  <si>
    <t>27/11/2007</t>
  </si>
  <si>
    <t>23/04/1998</t>
  </si>
  <si>
    <t>12/03/1986</t>
  </si>
  <si>
    <t>10/10/2000</t>
  </si>
  <si>
    <t>15/03/1923</t>
  </si>
  <si>
    <t>14/05/1998</t>
  </si>
  <si>
    <t>08/05/2007</t>
  </si>
  <si>
    <t>07/12/2000</t>
  </si>
  <si>
    <t>20/03/1962</t>
  </si>
  <si>
    <t>21/12/2004</t>
  </si>
  <si>
    <t>21/11/2014</t>
  </si>
  <si>
    <t>02/07/1999</t>
  </si>
  <si>
    <t>16/11/2000</t>
  </si>
  <si>
    <t>03/03/1999</t>
  </si>
  <si>
    <t>10/06/1999</t>
  </si>
  <si>
    <t>10/09/2009</t>
  </si>
  <si>
    <t>09/11/1999</t>
  </si>
  <si>
    <t>18/08/1983</t>
  </si>
  <si>
    <t>01/01/1980</t>
  </si>
  <si>
    <t>15/06/2010</t>
  </si>
  <si>
    <t>22/05/2002</t>
  </si>
  <si>
    <t>05/02/2001</t>
  </si>
  <si>
    <t>20/07/2012</t>
  </si>
  <si>
    <t>14/10/1998</t>
  </si>
  <si>
    <t>23/10/2003</t>
  </si>
  <si>
    <t>13/06/2018</t>
  </si>
  <si>
    <t>16/09/1960</t>
  </si>
  <si>
    <t>21/04/1965</t>
  </si>
  <si>
    <t>15/09/1948</t>
  </si>
  <si>
    <t>05/10/1993</t>
  </si>
  <si>
    <t>03/05/2005</t>
  </si>
  <si>
    <t>21/06/2017</t>
  </si>
  <si>
    <t>26/08/1983</t>
  </si>
  <si>
    <t>06/10/1994</t>
  </si>
  <si>
    <t>06/07/1943</t>
  </si>
  <si>
    <t>05/11/2007</t>
  </si>
  <si>
    <t>09/05/2013</t>
  </si>
  <si>
    <t>02/06/1998</t>
  </si>
  <si>
    <t>08/10/1987</t>
  </si>
  <si>
    <t>25/02/2002</t>
  </si>
  <si>
    <t>26/06/1997</t>
  </si>
  <si>
    <t>19/10/2007</t>
  </si>
  <si>
    <t>09/11/2000</t>
  </si>
  <si>
    <t>01/06/1984</t>
  </si>
  <si>
    <t>08/11/2017</t>
  </si>
  <si>
    <t>26/11/2015</t>
  </si>
  <si>
    <t>10/06/2016</t>
  </si>
  <si>
    <t>09/07/1998</t>
  </si>
  <si>
    <t>20/07/2011</t>
  </si>
  <si>
    <t>30/06/2021</t>
  </si>
  <si>
    <t>28/07/1999</t>
  </si>
  <si>
    <t>28/06/1991</t>
  </si>
  <si>
    <t>06/07/2001</t>
  </si>
  <si>
    <t>10/02/2016</t>
  </si>
  <si>
    <t>12/09/2005</t>
  </si>
  <si>
    <t>04/08/2000</t>
  </si>
  <si>
    <t>27/11/2003</t>
  </si>
  <si>
    <t>03/06/2010</t>
  </si>
  <si>
    <t>17/11/2000</t>
  </si>
  <si>
    <t>15/12/2015</t>
  </si>
  <si>
    <t>04/07/1991</t>
  </si>
  <si>
    <t>26/05/2004</t>
  </si>
  <si>
    <t>01/07/1960</t>
  </si>
  <si>
    <t>26/10/1999</t>
  </si>
  <si>
    <t>30/06/2009</t>
  </si>
  <si>
    <t>20/04/2001</t>
  </si>
  <si>
    <t>20/10/1983</t>
  </si>
  <si>
    <t>06/06/2007</t>
  </si>
  <si>
    <t>06/06/2005</t>
  </si>
  <si>
    <t>26/06/2001</t>
  </si>
  <si>
    <t>20/03/2015</t>
  </si>
  <si>
    <t>06/08/2015</t>
  </si>
  <si>
    <t>05/09/1934</t>
  </si>
  <si>
    <t>20/05/1946</t>
  </si>
  <si>
    <t>01/06/1960</t>
  </si>
  <si>
    <t>10/07/2000</t>
  </si>
  <si>
    <t>26/01/2001</t>
  </si>
  <si>
    <t>12/12/1997</t>
  </si>
  <si>
    <t>12/03/1969</t>
  </si>
  <si>
    <t>07/10/2009</t>
  </si>
  <si>
    <t>01/05/1979</t>
  </si>
  <si>
    <t>31/03/2010</t>
  </si>
  <si>
    <t>26/04/2018</t>
  </si>
  <si>
    <t>12/10/2012</t>
  </si>
  <si>
    <t>16/06/1997</t>
  </si>
  <si>
    <t>01/12/1927</t>
  </si>
  <si>
    <t>01/07/1930</t>
  </si>
  <si>
    <t>03/12/2007</t>
  </si>
  <si>
    <t>29/05/1997</t>
  </si>
  <si>
    <t>25/02/1991</t>
  </si>
  <si>
    <t>30/06/2000</t>
  </si>
  <si>
    <t>10/06/2004</t>
  </si>
  <si>
    <t>01/07/1997</t>
  </si>
  <si>
    <t>24/11/2003</t>
  </si>
  <si>
    <t>08/06/2004</t>
  </si>
  <si>
    <t>13/12/2001</t>
  </si>
  <si>
    <t>18/05/1971</t>
  </si>
  <si>
    <t>01/11/1973</t>
  </si>
  <si>
    <t>27/06/2001</t>
  </si>
  <si>
    <t>23/09/2016</t>
  </si>
  <si>
    <t>27/04/2021</t>
  </si>
  <si>
    <t>18/05/1977</t>
  </si>
  <si>
    <t>25/05/1999</t>
  </si>
  <si>
    <t>13/09/2007</t>
  </si>
  <si>
    <t>24/05/2002</t>
  </si>
  <si>
    <t>24/10/2007</t>
  </si>
  <si>
    <t>20/06/1969</t>
  </si>
  <si>
    <t>02/06/1982</t>
  </si>
  <si>
    <t>08/11/1991</t>
  </si>
  <si>
    <t>04/03/1993</t>
  </si>
  <si>
    <t>21/10/2009</t>
  </si>
  <si>
    <t>23/04/2021</t>
  </si>
  <si>
    <t>13/08/2015</t>
  </si>
  <si>
    <t>13/11/2009</t>
  </si>
  <si>
    <t>15/09/1919</t>
  </si>
  <si>
    <t>21/05/1996</t>
  </si>
  <si>
    <t>23/05/2000</t>
  </si>
  <si>
    <t>12/06/2001</t>
  </si>
  <si>
    <t>27/04/2018</t>
  </si>
  <si>
    <t>27/04/2000</t>
  </si>
  <si>
    <t>19/03/2015</t>
  </si>
  <si>
    <t>13/11/1961</t>
  </si>
  <si>
    <t>05/06/1997</t>
  </si>
  <si>
    <t>28/10/1999</t>
  </si>
  <si>
    <t>10/07/2003</t>
  </si>
  <si>
    <t>18/06/1998</t>
  </si>
  <si>
    <t>14/04/2000</t>
  </si>
  <si>
    <t>21/04/2021</t>
  </si>
  <si>
    <t>14/04/2016</t>
  </si>
  <si>
    <t>01/03/1971</t>
  </si>
  <si>
    <t>22/03/2018</t>
  </si>
  <si>
    <t>21/12/1995</t>
  </si>
  <si>
    <t>16/02/1990</t>
  </si>
  <si>
    <t>23/03/2017</t>
  </si>
  <si>
    <t>27/06/2014</t>
  </si>
  <si>
    <t>02/04/1991</t>
  </si>
  <si>
    <t>01/07/1989</t>
  </si>
  <si>
    <t>19/04/2017</t>
  </si>
  <si>
    <t>22/11/2004</t>
  </si>
  <si>
    <t>09/07/1996</t>
  </si>
  <si>
    <t>21/03/2014</t>
  </si>
  <si>
    <t>25/06/2001</t>
  </si>
  <si>
    <t>25/05/2007</t>
  </si>
  <si>
    <t>01/06/1989</t>
  </si>
  <si>
    <t>20/10/2021</t>
  </si>
  <si>
    <t>14/07/2014</t>
  </si>
  <si>
    <t>14/10/2011</t>
  </si>
  <si>
    <t>11/12/2014</t>
  </si>
  <si>
    <t>01/01/1973</t>
  </si>
  <si>
    <t>29/05/2014</t>
  </si>
  <si>
    <t>11/06/2018</t>
  </si>
  <si>
    <t>26/06/2015</t>
  </si>
  <si>
    <t>13/03/1930</t>
  </si>
  <si>
    <t>03/03/2000</t>
  </si>
  <si>
    <t>28/06/1995</t>
  </si>
  <si>
    <t>15/12/2010</t>
  </si>
  <si>
    <t>01/03/1991</t>
  </si>
  <si>
    <t>13/09/1994</t>
  </si>
  <si>
    <t>11/05/2017</t>
  </si>
  <si>
    <t>17/06/1983</t>
  </si>
  <si>
    <t>15/02/2022</t>
  </si>
  <si>
    <t>25/10/2018</t>
  </si>
  <si>
    <t>16/01/1997</t>
  </si>
  <si>
    <t>13/12/1993</t>
  </si>
  <si>
    <t>11/08/1939</t>
  </si>
  <si>
    <t>11/05/2016</t>
  </si>
  <si>
    <t>16/07/1992</t>
  </si>
  <si>
    <t>19/03/1998</t>
  </si>
  <si>
    <t>22/01/1992</t>
  </si>
  <si>
    <t>04/12/1995</t>
  </si>
  <si>
    <t>25/09/1944</t>
  </si>
  <si>
    <t>18/07/2018</t>
  </si>
  <si>
    <t>17/09/1991</t>
  </si>
  <si>
    <t>03/05/2016</t>
  </si>
  <si>
    <t>17/11/1995</t>
  </si>
  <si>
    <t>05/10/2000</t>
  </si>
  <si>
    <t>08/07/1986</t>
  </si>
  <si>
    <t>16/06/2020</t>
  </si>
  <si>
    <t>07/12/2006</t>
  </si>
  <si>
    <t>16/06/2021</t>
  </si>
  <si>
    <t>08/11/2018</t>
  </si>
  <si>
    <t>14/10/1997</t>
  </si>
  <si>
    <t>12/11/2015</t>
  </si>
  <si>
    <t>03/07/1995</t>
  </si>
  <si>
    <t>08/04/1999</t>
  </si>
  <si>
    <t>12/11/2014</t>
  </si>
  <si>
    <t>11/11/1997</t>
  </si>
  <si>
    <t>22/06/1942</t>
  </si>
  <si>
    <t>03/06/2020</t>
  </si>
  <si>
    <t>29/05/2020</t>
  </si>
  <si>
    <t>09/01/1952</t>
  </si>
  <si>
    <t>29/03/2010</t>
  </si>
  <si>
    <t>27/03/1987</t>
  </si>
  <si>
    <t>01/09/1984</t>
  </si>
  <si>
    <t>19/04/2005</t>
  </si>
  <si>
    <t>28/05/1998</t>
  </si>
  <si>
    <t>01/03/1970</t>
  </si>
  <si>
    <t>11/08/2004</t>
  </si>
  <si>
    <t>16/07/2014</t>
  </si>
  <si>
    <t>07/11/2014</t>
  </si>
  <si>
    <t>29/03/1967</t>
  </si>
  <si>
    <t>03/04/1995</t>
  </si>
  <si>
    <t>10/12/2021</t>
  </si>
  <si>
    <t>27/06/1997</t>
  </si>
  <si>
    <t>21/04/2006</t>
  </si>
  <si>
    <t>16/11/1928</t>
  </si>
  <si>
    <t>19/07/2007</t>
  </si>
  <si>
    <t>07/12/2018</t>
  </si>
  <si>
    <t>12/10/2017</t>
  </si>
  <si>
    <t>19/06/2002</t>
  </si>
  <si>
    <t>02/04/1970</t>
  </si>
  <si>
    <t>24/11/1999</t>
  </si>
  <si>
    <t>10/01/1957</t>
  </si>
  <si>
    <t>11/05/1995</t>
  </si>
  <si>
    <t>16/05/2005</t>
  </si>
  <si>
    <t>16/02/2005</t>
  </si>
  <si>
    <t>09/03/2000</t>
  </si>
  <si>
    <t>30/07/2014</t>
  </si>
  <si>
    <t>24/06/2021</t>
  </si>
  <si>
    <t>17/12/1959</t>
  </si>
  <si>
    <t>23/08/1968</t>
  </si>
  <si>
    <t>19/06/2017</t>
  </si>
  <si>
    <t>21/01/2005</t>
  </si>
  <si>
    <t>02/07/2014</t>
  </si>
  <si>
    <t>22/05/1998</t>
  </si>
  <si>
    <t>09/12/2021</t>
  </si>
  <si>
    <t>01/10/2015</t>
  </si>
  <si>
    <t>29/07/2020</t>
  </si>
  <si>
    <t>22/02/1993</t>
  </si>
  <si>
    <t>06/07/2004</t>
  </si>
  <si>
    <t>17/12/1945</t>
  </si>
  <si>
    <t>11/12/2006</t>
  </si>
  <si>
    <t>24/04/2014</t>
  </si>
  <si>
    <t>08/08/1996</t>
  </si>
  <si>
    <t>26/07/2007</t>
  </si>
  <si>
    <t>28/06/2013</t>
  </si>
  <si>
    <t>10/11/1999</t>
  </si>
  <si>
    <t>16/12/1996</t>
  </si>
  <si>
    <t>05/10/2010</t>
  </si>
  <si>
    <t>02/06/1995</t>
  </si>
  <si>
    <t>02/02/2021</t>
  </si>
  <si>
    <t>27/06/2011</t>
  </si>
  <si>
    <t>08/05/1996</t>
  </si>
  <si>
    <t>01/04/2015</t>
  </si>
  <si>
    <t>19/06/2015</t>
  </si>
  <si>
    <t>16/05/2007</t>
  </si>
  <si>
    <t>18/12/2014</t>
  </si>
  <si>
    <t>06/08/2014</t>
  </si>
  <si>
    <t>22/07/1999</t>
  </si>
  <si>
    <t>25/08/1993</t>
  </si>
  <si>
    <t>01/06/1982</t>
  </si>
  <si>
    <t>26/07/2018</t>
  </si>
  <si>
    <t>09/10/2006</t>
  </si>
  <si>
    <t>05/06/2017</t>
  </si>
  <si>
    <t>19/11/2014</t>
  </si>
  <si>
    <t>19/04/2000</t>
  </si>
  <si>
    <t>27/04/2016</t>
  </si>
  <si>
    <t>19/10/2006</t>
  </si>
  <si>
    <t>31/05/2016</t>
  </si>
  <si>
    <t>18/06/1997</t>
  </si>
  <si>
    <t>30/04/2021</t>
  </si>
  <si>
    <t>01/06/2000</t>
  </si>
  <si>
    <t>27/06/1988</t>
  </si>
  <si>
    <t>14/12/1989</t>
  </si>
  <si>
    <t>27/07/1998</t>
  </si>
  <si>
    <t>06/06/2001</t>
  </si>
  <si>
    <t>03/06/1992</t>
  </si>
  <si>
    <t>01/06/1983</t>
  </si>
  <si>
    <t>30/03/2012</t>
  </si>
  <si>
    <t>15/08/1991</t>
  </si>
  <si>
    <t>15/03/1999</t>
  </si>
  <si>
    <t>05/07/2018</t>
  </si>
  <si>
    <t>24/03/2006</t>
  </si>
  <si>
    <t>22/03/2011</t>
  </si>
  <si>
    <t>31/01/2008</t>
  </si>
  <si>
    <t>07/02/2000</t>
  </si>
  <si>
    <t>10/10/1968</t>
  </si>
  <si>
    <t>08/06/2021</t>
  </si>
  <si>
    <t>28/03/2001</t>
  </si>
  <si>
    <t>27/01/2021</t>
  </si>
  <si>
    <t>01/11/2006</t>
  </si>
  <si>
    <t>25/07/2014</t>
  </si>
  <si>
    <t>29/09/1994</t>
  </si>
  <si>
    <t>24/10/2006</t>
  </si>
  <si>
    <t>27/03/1996</t>
  </si>
  <si>
    <t>30/01/2015</t>
  </si>
  <si>
    <t>01/07/2021</t>
  </si>
  <si>
    <t>23/06/2021</t>
  </si>
  <si>
    <t>16/11/2006</t>
  </si>
  <si>
    <t>01/10/1968</t>
  </si>
  <si>
    <t>03/06/1928</t>
  </si>
  <si>
    <t>27/07/1995</t>
  </si>
  <si>
    <t>27/01/2000</t>
  </si>
  <si>
    <t>18/04/2005</t>
  </si>
  <si>
    <t>14/07/2020</t>
  </si>
  <si>
    <t>24/03/2010</t>
  </si>
  <si>
    <t>01/11/1987</t>
  </si>
  <si>
    <t>08/05/1989</t>
  </si>
  <si>
    <t>23/03/2016</t>
  </si>
  <si>
    <t>04/10/2012</t>
  </si>
  <si>
    <t>01/07/1999</t>
  </si>
  <si>
    <t>24/07/2001</t>
  </si>
  <si>
    <t>20/06/1967</t>
  </si>
  <si>
    <t>09/05/1929</t>
  </si>
  <si>
    <t>27/03/2015</t>
  </si>
  <si>
    <t>22/06/1999</t>
  </si>
  <si>
    <t>13/02/1997</t>
  </si>
  <si>
    <t>08/01/1997</t>
  </si>
  <si>
    <t>24/11/1994</t>
  </si>
  <si>
    <t>07/04/1999</t>
  </si>
  <si>
    <t>11/04/1996</t>
  </si>
  <si>
    <t>17/11/2011</t>
  </si>
  <si>
    <t>03/11/2017</t>
  </si>
  <si>
    <t>01/07/1972</t>
  </si>
  <si>
    <t>01/06/1961</t>
  </si>
  <si>
    <t>02/11/2021</t>
  </si>
  <si>
    <t>22/06/2005</t>
  </si>
  <si>
    <t>07/04/2006</t>
  </si>
  <si>
    <t>07/05/2010</t>
  </si>
  <si>
    <t>06/12/1966</t>
  </si>
  <si>
    <t>15/03/2012</t>
  </si>
  <si>
    <t>17/04/1998</t>
  </si>
  <si>
    <t>17/07/2015</t>
  </si>
  <si>
    <t>27/05/2016</t>
  </si>
  <si>
    <t>30/09/2021</t>
  </si>
  <si>
    <t>31/10/2007</t>
  </si>
  <si>
    <t>15/09/2006</t>
  </si>
  <si>
    <t>18/12/2013</t>
  </si>
  <si>
    <t>21/02/2014</t>
  </si>
  <si>
    <t>04/04/2019</t>
  </si>
  <si>
    <t>28/10/2009</t>
  </si>
  <si>
    <t>18/10/1999</t>
  </si>
  <si>
    <t>09/11/1993</t>
  </si>
  <si>
    <t>18/06/1999</t>
  </si>
  <si>
    <t>19/06/2020</t>
  </si>
  <si>
    <t>31/05/1979</t>
  </si>
  <si>
    <t>01/12/1981</t>
  </si>
  <si>
    <t>31/01/2014</t>
  </si>
  <si>
    <t>12/07/2002</t>
  </si>
  <si>
    <t>23/06/1994</t>
  </si>
  <si>
    <t>17/12/1991</t>
  </si>
  <si>
    <t>22/10/2020</t>
  </si>
  <si>
    <t>25/05/1994</t>
  </si>
  <si>
    <t>10/12/2019</t>
  </si>
  <si>
    <t>07/07/2004</t>
  </si>
  <si>
    <t>18/06/2014</t>
  </si>
  <si>
    <t>11/10/2005</t>
  </si>
  <si>
    <t>08/12/1994</t>
  </si>
  <si>
    <t>22/04/1994</t>
  </si>
  <si>
    <t>24/06/2011</t>
  </si>
  <si>
    <t>25/04/2001</t>
  </si>
  <si>
    <t>26/11/2014</t>
  </si>
  <si>
    <t>15/12/2011</t>
  </si>
  <si>
    <t>28/01/1929</t>
  </si>
  <si>
    <t>12/03/2008</t>
  </si>
  <si>
    <t>01/11/1983</t>
  </si>
  <si>
    <t>01/11/1981</t>
  </si>
  <si>
    <t>14/03/2014</t>
  </si>
  <si>
    <t>01/08/1983</t>
  </si>
  <si>
    <t>11/12/2000</t>
  </si>
  <si>
    <t>22/09/2004</t>
  </si>
  <si>
    <t>06/02/2013</t>
  </si>
  <si>
    <t>25/01/1925</t>
  </si>
  <si>
    <t>18/03/2021</t>
  </si>
  <si>
    <t>02/11/1995</t>
  </si>
  <si>
    <t>25/07/2001</t>
  </si>
  <si>
    <t>29/01/2021</t>
  </si>
  <si>
    <t>17/12/1996</t>
  </si>
  <si>
    <t>11/07/2006</t>
  </si>
  <si>
    <t>10/12/2010</t>
  </si>
  <si>
    <t>22/11/2010</t>
  </si>
  <si>
    <t>18/10/2007</t>
  </si>
  <si>
    <t>25/11/2014</t>
  </si>
  <si>
    <t>17/11/1993</t>
  </si>
  <si>
    <t>19/06/2012</t>
  </si>
  <si>
    <t>16/11/1993</t>
  </si>
  <si>
    <t>01/07/1990</t>
  </si>
  <si>
    <t>27/02/2018</t>
  </si>
  <si>
    <t>12/12/1991</t>
  </si>
  <si>
    <t>24/06/1999</t>
  </si>
  <si>
    <t>16/05/1962</t>
  </si>
  <si>
    <t>10/12/2004</t>
  </si>
  <si>
    <t>09/11/2015</t>
  </si>
  <si>
    <t>16/05/2017</t>
  </si>
  <si>
    <t>13/02/2001</t>
  </si>
  <si>
    <t>03/04/2007</t>
  </si>
  <si>
    <t>11/04/2014</t>
  </si>
  <si>
    <t>01/01/1987</t>
  </si>
  <si>
    <t>15/10/2019</t>
  </si>
  <si>
    <t>10/04/2017</t>
  </si>
  <si>
    <t>05/06/2018</t>
  </si>
  <si>
    <t>28/04/2000</t>
  </si>
  <si>
    <t>26/06/2014</t>
  </si>
  <si>
    <t>11/10/2012</t>
  </si>
  <si>
    <t>09/12/2005</t>
  </si>
  <si>
    <t>14/06/1999</t>
  </si>
  <si>
    <t>16/04/1992</t>
  </si>
  <si>
    <t>20/10/1995</t>
  </si>
  <si>
    <t>21/04/2016</t>
  </si>
  <si>
    <t>01/11/1986</t>
  </si>
  <si>
    <t>24/09/1999</t>
  </si>
  <si>
    <t>08/02/2018</t>
  </si>
  <si>
    <t>28/01/2002</t>
  </si>
  <si>
    <t>16/11/2017</t>
  </si>
  <si>
    <t>18/07/2014</t>
  </si>
  <si>
    <t>17/06/2021</t>
  </si>
  <si>
    <t>22/05/1972</t>
  </si>
  <si>
    <t>06/12/2017</t>
  </si>
  <si>
    <t>29/10/2019</t>
  </si>
  <si>
    <t>09/12/2016</t>
  </si>
  <si>
    <t>01/06/1969</t>
  </si>
  <si>
    <t>07/06/2018</t>
  </si>
  <si>
    <t>10/11/2015</t>
  </si>
  <si>
    <t>11/03/2005</t>
  </si>
  <si>
    <t>07/12/2005</t>
  </si>
  <si>
    <t>18/03/1993</t>
  </si>
  <si>
    <t>09/02/2018</t>
  </si>
  <si>
    <t>03/12/1956</t>
  </si>
  <si>
    <t>09/02/1999</t>
  </si>
  <si>
    <t>10/05/2011</t>
  </si>
  <si>
    <t>01/03/1981</t>
  </si>
  <si>
    <t>12/06/1985</t>
  </si>
  <si>
    <t>05/12/2007</t>
  </si>
  <si>
    <t>13/03/1995</t>
  </si>
  <si>
    <t>25/03/2004</t>
  </si>
  <si>
    <t>09/11/2010</t>
  </si>
  <si>
    <t>09/11/1994</t>
  </si>
  <si>
    <t>01/05/1986</t>
  </si>
  <si>
    <t>12/11/1953</t>
  </si>
  <si>
    <t>23/09/1969</t>
  </si>
  <si>
    <t>28/04/2005</t>
  </si>
  <si>
    <t>15/05/2007</t>
  </si>
  <si>
    <t>05/10/2007</t>
  </si>
  <si>
    <t>27/07/2018</t>
  </si>
  <si>
    <t>01/11/1982</t>
  </si>
  <si>
    <t>04/05/2007</t>
  </si>
  <si>
    <t>11/10/2018</t>
  </si>
  <si>
    <t>22/06/2001</t>
  </si>
  <si>
    <t>15/07/2014</t>
  </si>
  <si>
    <t>01/09/1987</t>
  </si>
  <si>
    <t>01/01/1929</t>
  </si>
  <si>
    <t>02/11/2012</t>
  </si>
  <si>
    <t>10/07/2015</t>
  </si>
  <si>
    <t>17/11/1999</t>
  </si>
  <si>
    <t>05/02/2016</t>
  </si>
  <si>
    <t>01/06/2007</t>
  </si>
  <si>
    <t>03/08/2012</t>
  </si>
  <si>
    <t>16/09/1999</t>
  </si>
  <si>
    <t>03/06/1999</t>
  </si>
  <si>
    <t>04/08/2011</t>
  </si>
  <si>
    <t>13/11/2015</t>
  </si>
  <si>
    <t>01/03/1962</t>
  </si>
  <si>
    <t>15/12/1994</t>
  </si>
  <si>
    <t>03/10/2018</t>
  </si>
  <si>
    <t>06/05/2016</t>
  </si>
  <si>
    <t>16/07/2021</t>
  </si>
  <si>
    <t>15/10/1998</t>
  </si>
  <si>
    <t>21/11/2006</t>
  </si>
  <si>
    <t>19/04/2011</t>
  </si>
  <si>
    <t>14/07/2017</t>
  </si>
  <si>
    <t>16/12/2016</t>
  </si>
  <si>
    <t>04/06/2021</t>
  </si>
  <si>
    <t>16/12/2011</t>
  </si>
  <si>
    <t>06/02/2007</t>
  </si>
  <si>
    <t>20/11/1995</t>
  </si>
  <si>
    <t>01/01/1997</t>
  </si>
  <si>
    <t>01/07/1983</t>
  </si>
  <si>
    <t>16/06/1998</t>
  </si>
  <si>
    <t>14/11/1996</t>
  </si>
  <si>
    <t>30/05/2019</t>
  </si>
  <si>
    <t>08/08/2007</t>
  </si>
  <si>
    <t>11/03/2021</t>
  </si>
  <si>
    <t>06/07/2017</t>
  </si>
  <si>
    <t>23/09/1998</t>
  </si>
  <si>
    <t>12/10/2006</t>
  </si>
  <si>
    <t>01/08/1968</t>
  </si>
  <si>
    <t>14/06/2019</t>
  </si>
  <si>
    <t>29/10/2020</t>
  </si>
  <si>
    <t>08/03/2006</t>
  </si>
  <si>
    <t>16/06/2010</t>
  </si>
  <si>
    <t>12/10/2020</t>
  </si>
  <si>
    <t>16/10/2015</t>
  </si>
  <si>
    <t>03/06/2004</t>
  </si>
  <si>
    <t>18/04/2019</t>
  </si>
  <si>
    <t>29/11/1996</t>
  </si>
  <si>
    <t>11/05/2006</t>
  </si>
  <si>
    <t>25/11/2020</t>
  </si>
  <si>
    <t>12/06/2014</t>
  </si>
  <si>
    <t>01/07/2020</t>
  </si>
  <si>
    <t>30/09/2016</t>
  </si>
  <si>
    <t>09/07/2004</t>
  </si>
  <si>
    <t>30/12/1993</t>
  </si>
  <si>
    <t>01/10/2004</t>
  </si>
  <si>
    <t>17/06/2015</t>
  </si>
  <si>
    <t>13/06/2016</t>
  </si>
  <si>
    <t>30/09/2014</t>
  </si>
  <si>
    <t>07/02/2020</t>
  </si>
  <si>
    <t>07/06/2019</t>
  </si>
  <si>
    <t>29/02/1996</t>
  </si>
  <si>
    <t>03/11/2000</t>
  </si>
  <si>
    <t>26/05/2021</t>
  </si>
  <si>
    <t>02/09/2013</t>
  </si>
  <si>
    <t>14/06/2016</t>
  </si>
  <si>
    <t>08/06/2015</t>
  </si>
  <si>
    <t>19/12/2000</t>
  </si>
  <si>
    <t>30/10/2013</t>
  </si>
  <si>
    <t>16/04/2019</t>
  </si>
  <si>
    <t>04/11/1988</t>
  </si>
  <si>
    <t>19/09/2019</t>
  </si>
  <si>
    <t>01/08/2019</t>
  </si>
  <si>
    <t>11/10/2017</t>
  </si>
  <si>
    <t>23/03/2018</t>
  </si>
  <si>
    <t>09/07/2020</t>
  </si>
  <si>
    <t>23/01/2015</t>
  </si>
  <si>
    <t>06/12/2018</t>
  </si>
  <si>
    <t>06/03/1997</t>
  </si>
  <si>
    <t>14/08/2007</t>
  </si>
  <si>
    <t>22/09/2020</t>
  </si>
  <si>
    <t>09/05/2014</t>
  </si>
  <si>
    <t>03/10/1989</t>
  </si>
  <si>
    <t>06/07/2000</t>
  </si>
  <si>
    <t>11/11/2005</t>
  </si>
  <si>
    <t>09/10/2015</t>
  </si>
  <si>
    <t>08/10/2021</t>
  </si>
  <si>
    <t>26/10/1989</t>
  </si>
  <si>
    <t>15/04/2021</t>
  </si>
  <si>
    <t>14/06/1990</t>
  </si>
  <si>
    <t>18/06/2021</t>
  </si>
  <si>
    <t>19/06/1997</t>
  </si>
  <si>
    <t>22/07/2021</t>
  </si>
  <si>
    <t>10/02/2006</t>
  </si>
  <si>
    <t>28/07/2021</t>
  </si>
  <si>
    <t>23/11/2021</t>
  </si>
  <si>
    <t>09/12/2020</t>
  </si>
  <si>
    <t>06/12/1995</t>
  </si>
  <si>
    <t>26/05/2017</t>
  </si>
  <si>
    <t>22/02/2006</t>
  </si>
  <si>
    <t>14/04/1997</t>
  </si>
  <si>
    <t>23/05/2018</t>
  </si>
  <si>
    <t>21/07/2021</t>
  </si>
  <si>
    <t>25/09/2019</t>
  </si>
  <si>
    <t>30/07/1991</t>
  </si>
  <si>
    <t>16/05/2002</t>
  </si>
  <si>
    <t>17/07/2020</t>
  </si>
  <si>
    <t>04/06/2020</t>
  </si>
  <si>
    <t>LISTING_DATE</t>
  </si>
  <si>
    <t>15/05/1997</t>
  </si>
  <si>
    <t>#N/A Field Not Applicable</t>
  </si>
  <si>
    <t>25/05/2006</t>
  </si>
  <si>
    <t>17/03/2008</t>
  </si>
  <si>
    <t>27/09/2006</t>
  </si>
  <si>
    <t>15/06/2015</t>
  </si>
  <si>
    <t>27/03/2000</t>
  </si>
  <si>
    <t>30/01/1998</t>
  </si>
  <si>
    <t>22/01/1999</t>
  </si>
  <si>
    <t>19/06/1998</t>
  </si>
  <si>
    <t>05/10/2015</t>
  </si>
  <si>
    <t>20/06/1996</t>
  </si>
  <si>
    <t>22/03/2007</t>
  </si>
  <si>
    <t>07/01/2003</t>
  </si>
  <si>
    <t>05/04/2018</t>
  </si>
  <si>
    <t>30/03/1999</t>
  </si>
  <si>
    <t>21/08/2001</t>
  </si>
  <si>
    <t>01/07/2002</t>
  </si>
  <si>
    <t>11/05/1971</t>
  </si>
  <si>
    <t>14/12/2005</t>
  </si>
  <si>
    <t>11/02/1964</t>
  </si>
  <si>
    <t>25/10/1988</t>
  </si>
  <si>
    <t>15/10/1979</t>
  </si>
  <si>
    <t>02/03/2023</t>
  </si>
  <si>
    <t>01/10/1999</t>
  </si>
  <si>
    <t>19/12/1979</t>
  </si>
  <si>
    <t>02/06/2014</t>
  </si>
  <si>
    <t>31/01/2000</t>
  </si>
  <si>
    <t>13/07/2004</t>
  </si>
  <si>
    <t>18/03/2020</t>
  </si>
  <si>
    <t>23/03/1998</t>
  </si>
  <si>
    <t>22/03/2000</t>
  </si>
  <si>
    <t>31/03/2003</t>
  </si>
  <si>
    <t>18/12/2006</t>
  </si>
  <si>
    <t>26/07/1999</t>
  </si>
  <si>
    <t>05/09/2002</t>
  </si>
  <si>
    <t>09/07/1970</t>
  </si>
  <si>
    <t>03/04/2018</t>
  </si>
  <si>
    <t>16/09/2009</t>
  </si>
  <si>
    <t>10/12/1969</t>
  </si>
  <si>
    <t>21/03/2000</t>
  </si>
  <si>
    <t>15/05/1998</t>
  </si>
  <si>
    <t>01/04/2020</t>
  </si>
  <si>
    <t>28/06/1999</t>
  </si>
  <si>
    <t>30/03/2000</t>
  </si>
  <si>
    <t>23/05/2002</t>
  </si>
  <si>
    <t>05/07/1966</t>
  </si>
  <si>
    <t>17/09/1997</t>
  </si>
  <si>
    <t>02/07/2010</t>
  </si>
  <si>
    <t>18/04/2001</t>
  </si>
  <si>
    <t>14/05/2007</t>
  </si>
  <si>
    <t>29/08/1956</t>
  </si>
  <si>
    <t>03/09/2001</t>
  </si>
  <si>
    <t>19/09/2012</t>
  </si>
  <si>
    <t>22/02/1994</t>
  </si>
  <si>
    <t>29/07/1999</t>
  </si>
  <si>
    <t>10/10/1997</t>
  </si>
  <si>
    <t>15/09/2005</t>
  </si>
  <si>
    <t>14/09/2006</t>
  </si>
  <si>
    <t>01/06/2005</t>
  </si>
  <si>
    <t>19/09/1985</t>
  </si>
  <si>
    <t>21/09/1998</t>
  </si>
  <si>
    <t>01/08/1997</t>
  </si>
  <si>
    <t>01/03/2005</t>
  </si>
  <si>
    <t>28/04/1998</t>
  </si>
  <si>
    <t>15/06/1998</t>
  </si>
  <si>
    <t>16/12/2020</t>
  </si>
  <si>
    <t>23/10/2007</t>
  </si>
  <si>
    <t>11/01/2021</t>
  </si>
  <si>
    <t>03/11/1980</t>
  </si>
  <si>
    <t>24/10/1980</t>
  </si>
  <si>
    <t>19/05/1997</t>
  </si>
  <si>
    <t>10/12/2012</t>
  </si>
  <si>
    <t>02/05/2016</t>
  </si>
  <si>
    <t>04/05/2005</t>
  </si>
  <si>
    <t>19/08/2013</t>
  </si>
  <si>
    <t>30/01/2017</t>
  </si>
  <si>
    <t>01/11/1999</t>
  </si>
  <si>
    <t>23/03/1999</t>
  </si>
  <si>
    <t>29/10/1999</t>
  </si>
  <si>
    <t>04/06/2003</t>
  </si>
  <si>
    <t>24/07/2000</t>
  </si>
  <si>
    <t>19/09/2006</t>
  </si>
  <si>
    <t>10/09/1964</t>
  </si>
  <si>
    <t>21/12/2018</t>
  </si>
  <si>
    <t>16/06/2008</t>
  </si>
  <si>
    <t>20/10/2014</t>
  </si>
  <si>
    <t>14/12/1994</t>
  </si>
  <si>
    <t>19/12/2007</t>
  </si>
  <si>
    <t>29/06/2006</t>
  </si>
  <si>
    <t>03/07/2012</t>
  </si>
  <si>
    <t>02/02/2001</t>
  </si>
  <si>
    <t>18/06/2018</t>
  </si>
  <si>
    <t>27/11/1996</t>
  </si>
  <si>
    <t>11/10/2016</t>
  </si>
  <si>
    <t>27/06/1990</t>
  </si>
  <si>
    <t>18/04/2016</t>
  </si>
  <si>
    <t>06/05/1952</t>
  </si>
  <si>
    <t>17/05/2016</t>
  </si>
  <si>
    <t>21/07/1959</t>
  </si>
  <si>
    <t>21/09/2021</t>
  </si>
  <si>
    <t>15/10/1997</t>
  </si>
  <si>
    <t>11/11/2015</t>
  </si>
  <si>
    <t>09/04/1999</t>
  </si>
  <si>
    <t>09/05/2019</t>
  </si>
  <si>
    <t>28/05/2007</t>
  </si>
  <si>
    <t>27/11/1979</t>
  </si>
  <si>
    <t>27/05/2021</t>
  </si>
  <si>
    <t>04/04/1995</t>
  </si>
  <si>
    <t>10/11/1994</t>
  </si>
  <si>
    <t>10/12/1986</t>
  </si>
  <si>
    <t>19/05/2021</t>
  </si>
  <si>
    <t>16/01/2023</t>
  </si>
  <si>
    <t>13/05/1998</t>
  </si>
  <si>
    <t>14/06/2007</t>
  </si>
  <si>
    <t>11/07/2000</t>
  </si>
  <si>
    <t>09/08/1996</t>
  </si>
  <si>
    <t>18/05/2006</t>
  </si>
  <si>
    <t>26/11/1997</t>
  </si>
  <si>
    <t>05/02/2002</t>
  </si>
  <si>
    <t>01/11/1979</t>
  </si>
  <si>
    <t>06/03/2017</t>
  </si>
  <si>
    <t>17/05/2007</t>
  </si>
  <si>
    <t>23/07/1999</t>
  </si>
  <si>
    <t>21/06/2000</t>
  </si>
  <si>
    <t>06/07/2015</t>
  </si>
  <si>
    <t>09/05/2008</t>
  </si>
  <si>
    <t>29/03/2011</t>
  </si>
  <si>
    <t>21/05/2015</t>
  </si>
  <si>
    <t>19/09/2017</t>
  </si>
  <si>
    <t>01/10/2018</t>
  </si>
  <si>
    <t>12/03/1999</t>
  </si>
  <si>
    <t>10/01/2008</t>
  </si>
  <si>
    <t>26/07/2000</t>
  </si>
  <si>
    <t>11/08/1997</t>
  </si>
  <si>
    <t>30/06/2016</t>
  </si>
  <si>
    <t>24/05/1999</t>
  </si>
  <si>
    <t>04/06/2013</t>
  </si>
  <si>
    <t>15/11/2006</t>
  </si>
  <si>
    <t>28/01/2000</t>
  </si>
  <si>
    <t>05/09/1944</t>
  </si>
  <si>
    <t>31/10/1997</t>
  </si>
  <si>
    <t>01/08/2005</t>
  </si>
  <si>
    <t>12/07/2010</t>
  </si>
  <si>
    <t>02/05/1996</t>
  </si>
  <si>
    <t>14/11/2001</t>
  </si>
  <si>
    <t>10/08/2010</t>
  </si>
  <si>
    <t>02/07/2007</t>
  </si>
  <si>
    <t>29/08/2022</t>
  </si>
  <si>
    <t>23/10/1989</t>
  </si>
  <si>
    <t>14/02/1997</t>
  </si>
  <si>
    <t>09/01/1997</t>
  </si>
  <si>
    <t>12/11/1998</t>
  </si>
  <si>
    <t>20/03/1997</t>
  </si>
  <si>
    <t>22/03/1993</t>
  </si>
  <si>
    <t>27/09/2013</t>
  </si>
  <si>
    <t>06/05/1969</t>
  </si>
  <si>
    <t>13/09/2018</t>
  </si>
  <si>
    <t>28/02/2001</t>
  </si>
  <si>
    <t>19/10/1999</t>
  </si>
  <si>
    <t>24/03/1998</t>
  </si>
  <si>
    <t>17/09/2018</t>
  </si>
  <si>
    <t>02/02/2004</t>
  </si>
  <si>
    <t>29/01/1999</t>
  </si>
  <si>
    <t>16/09/2011</t>
  </si>
  <si>
    <t>20/05/2019</t>
  </si>
  <si>
    <t>14/09/1972</t>
  </si>
  <si>
    <t>08/11/2019</t>
  </si>
  <si>
    <t>29/06/2005</t>
  </si>
  <si>
    <t>26/09/1983</t>
  </si>
  <si>
    <t>02/07/1979</t>
  </si>
  <si>
    <t>01/10/1997</t>
  </si>
  <si>
    <t>23/09/2004</t>
  </si>
  <si>
    <t>15/01/1925</t>
  </si>
  <si>
    <t>11/06/2019</t>
  </si>
  <si>
    <t>01/10/1952</t>
  </si>
  <si>
    <t>30/04/1987</t>
  </si>
  <si>
    <t>25/06/1999</t>
  </si>
  <si>
    <t>02/01/2014</t>
  </si>
  <si>
    <t>29/04/2013</t>
  </si>
  <si>
    <t>25/09/1963</t>
  </si>
  <si>
    <t>21/03/2022</t>
  </si>
  <si>
    <t>20/11/1991</t>
  </si>
  <si>
    <t>21/04/2004</t>
  </si>
  <si>
    <t>24/02/2022</t>
  </si>
  <si>
    <t>29/01/2015</t>
  </si>
  <si>
    <t>30/11/2020</t>
  </si>
  <si>
    <t>06/04/1994</t>
  </si>
  <si>
    <t>17/05/2002</t>
  </si>
  <si>
    <t>09/06/2022</t>
  </si>
  <si>
    <t>29/01/2002</t>
  </si>
  <si>
    <t>18/11/2013</t>
  </si>
  <si>
    <t>27/12/2000</t>
  </si>
  <si>
    <t>02/01/2015</t>
  </si>
  <si>
    <t>02/12/2002</t>
  </si>
  <si>
    <t>03/07/2006</t>
  </si>
  <si>
    <t>29/03/2023</t>
  </si>
  <si>
    <t>06/12/2005</t>
  </si>
  <si>
    <t>24/09/2020</t>
  </si>
  <si>
    <t>30/10/2000</t>
  </si>
  <si>
    <t>25/01/2013</t>
  </si>
  <si>
    <t>27/05/2004</t>
  </si>
  <si>
    <t>05/10/1999</t>
  </si>
  <si>
    <t>08/06/2000</t>
  </si>
  <si>
    <t>08/09/2000</t>
  </si>
  <si>
    <t>26/02/1979</t>
  </si>
  <si>
    <t>21/10/1997</t>
  </si>
  <si>
    <t>16/03/2016</t>
  </si>
  <si>
    <t>16/04/2018</t>
  </si>
  <si>
    <t>01/03/1937</t>
  </si>
  <si>
    <t>18/11/1999</t>
  </si>
  <si>
    <t>04/06/1999</t>
  </si>
  <si>
    <t>23/12/2005</t>
  </si>
  <si>
    <t>04/06/1962</t>
  </si>
  <si>
    <t>10/12/2014</t>
  </si>
  <si>
    <t>12/05/2017</t>
  </si>
  <si>
    <t>19/10/2021</t>
  </si>
  <si>
    <t>23/07/2015</t>
  </si>
  <si>
    <t>01/08/2000</t>
  </si>
  <si>
    <t>07/12/2011</t>
  </si>
  <si>
    <t>05/05/1997</t>
  </si>
  <si>
    <t>27/05/2022</t>
  </si>
  <si>
    <t>28/03/2018</t>
  </si>
  <si>
    <t>07/07/2016</t>
  </si>
  <si>
    <t>24/09/1998</t>
  </si>
  <si>
    <t>20/07/1987</t>
  </si>
  <si>
    <t>28/05/2019</t>
  </si>
  <si>
    <t>18/03/1999</t>
  </si>
  <si>
    <t>15/11/1984</t>
  </si>
  <si>
    <t>01/12/2022</t>
  </si>
  <si>
    <t>29/06/2007</t>
  </si>
  <si>
    <t>12/05/1988</t>
  </si>
  <si>
    <t>30/05/2017</t>
  </si>
  <si>
    <t>20/11/2000</t>
  </si>
  <si>
    <t>04/05/2011</t>
  </si>
  <si>
    <t>12/03/1987</t>
  </si>
  <si>
    <t>12/01/2001</t>
  </si>
  <si>
    <t>09/12/2008</t>
  </si>
  <si>
    <t>11/06/2020</t>
  </si>
  <si>
    <t>07/12/2021</t>
  </si>
  <si>
    <t>14/08/2014</t>
  </si>
  <si>
    <t>07/03/1997</t>
  </si>
  <si>
    <t>01/07/2022</t>
  </si>
  <si>
    <t>20/06/2001</t>
  </si>
  <si>
    <t>17/09/2020</t>
  </si>
  <si>
    <t>05/05/1992</t>
  </si>
  <si>
    <t>24/04/2019</t>
  </si>
  <si>
    <t>15/04/1997</t>
  </si>
  <si>
    <t>Operating ROIC</t>
  </si>
  <si>
    <t>ROIC</t>
  </si>
  <si>
    <t>EPS Growth 5Y</t>
  </si>
  <si>
    <t>Revenue Growth 5Y</t>
  </si>
  <si>
    <t>SBC</t>
  </si>
  <si>
    <t>FCF</t>
  </si>
  <si>
    <t>SBC/FCF</t>
  </si>
  <si>
    <t>Enterprise Value</t>
  </si>
  <si>
    <t>First trading</t>
  </si>
  <si>
    <t>CUR_MKT_CAP</t>
  </si>
  <si>
    <t>CURR_ENTP_VAL</t>
  </si>
  <si>
    <t>CURRENT_EV_TO_T12M_EBITDA</t>
  </si>
  <si>
    <t>CURRENT_EV_TO_T12M_EBIT</t>
  </si>
  <si>
    <t>FREE_CASH_FLOW_YIELD</t>
  </si>
  <si>
    <t>PE_RATIO</t>
  </si>
  <si>
    <t>PX_TO_BOOK_RATIO</t>
  </si>
  <si>
    <t>EQY_DVD_YLD_IND</t>
  </si>
  <si>
    <t>DVD_PAYOUT_RATIO</t>
  </si>
  <si>
    <t>Dividend Yield</t>
  </si>
  <si>
    <t>Buyback Yield</t>
  </si>
  <si>
    <t>Payout Yield</t>
  </si>
  <si>
    <t>Dividend Payout</t>
  </si>
  <si>
    <t>Buyback Payout</t>
  </si>
  <si>
    <t>Total Payout</t>
  </si>
  <si>
    <t>TOTAL_PAYOUT_RATIO</t>
  </si>
  <si>
    <t>TOTAL_PAYOUT</t>
  </si>
  <si>
    <t>BEST_FPERIOD_OVERRIDE=1FY</t>
  </si>
  <si>
    <t>BEST_FPERIOD_OVERRIDE=2FY</t>
  </si>
  <si>
    <t>BEST_FPERIOD_OVERRIDE=3FY</t>
  </si>
  <si>
    <t>BEST_ESTIMATE_FCF</t>
  </si>
  <si>
    <t>BEST_NET_INCOME</t>
  </si>
  <si>
    <t>EY Est23</t>
  </si>
  <si>
    <t>EY Est24</t>
  </si>
  <si>
    <t>EY Est25</t>
  </si>
  <si>
    <t>FCF Est23</t>
  </si>
  <si>
    <t>FCF Est24</t>
  </si>
  <si>
    <t>FCF Est25</t>
  </si>
  <si>
    <t>Yield 25</t>
  </si>
  <si>
    <t>16/03/1995</t>
  </si>
  <si>
    <t>Quality Decile</t>
  </si>
  <si>
    <t>Ticker</t>
  </si>
  <si>
    <t>SBC/CFO</t>
  </si>
  <si>
    <t>FCF Yield 2025</t>
  </si>
  <si>
    <t>Group Ranking</t>
  </si>
  <si>
    <t>Subgroup 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</si>
</sst>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_-* #,##0\ _€_-;\-* #,##0\ _€_-;_-* &quot;-&quot;??\ _€_-;_-@_-"/>
    <numFmt numFmtId="167" formatCode="_-* #,##0.0\ _€_-;\-* #,##0.0\ _€_-;_-* &quot;-&quot;??\ _€_-;_-@_-"/>
    <numFmt numFmtId="168" formatCode="_-* #,##0_-;\-* #,##0_-;_-* &quot;-&quot;??_-;_-@_-"/>
  </numFmts>
  <fonts count="10" x14ac:knownFonts="1">
    <font>
      <sz val="11"/>
      <color theme="1"/>
      <name val="Open Sans"/>
      <family val="2"/>
    </font>
    <font>
      <sz val="11"/>
      <color theme="1"/>
      <name val="Open Sans"/>
      <family val="2"/>
    </font>
    <font>
      <sz val="11"/>
      <name val="Open Sans"/>
      <family val="2"/>
    </font>
    <font>
      <b/>
      <sz val="11"/>
      <color theme="1"/>
      <name val="Calibri"/>
      <family val="2"/>
      <scheme val="minor"/>
    </font>
    <font>
      <sz val="11"/>
      <name val="Calibri"/>
      <family val="2"/>
      <scheme val="minor"/>
    </font>
    <font>
      <b/>
      <sz val="11"/>
      <color theme="1"/>
      <name val="Open Sans"/>
      <family val="2"/>
    </font>
    <font>
      <b/>
      <sz val="11"/>
      <name val="Calibri"/>
      <family val="2"/>
      <scheme val="minor"/>
    </font>
    <font>
      <b/>
      <sz val="11"/>
      <color theme="0"/>
      <name val="Calibri"/>
      <family val="2"/>
      <scheme val="minor"/>
    </font>
    <font>
      <sz val="11"/>
      <color theme="1"/>
      <name val="Calibri"/>
      <family val="2"/>
      <scheme val="minor"/>
    </font>
    <font>
      <sz val="11"/>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rgb="FFFF0000"/>
        <bgColor indexed="64"/>
      </patternFill>
    </fill>
    <fill>
      <patternFill patternType="solid">
        <fgColor rgb="FF7030A0"/>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bottom/>
      <diagonal/>
    </border>
    <border>
      <left style="medium">
        <color auto="1"/>
      </left>
      <right style="medium">
        <color auto="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2">
    <xf numFmtId="0" fontId="0" fillId="0" borderId="0" xfId="0"/>
    <xf numFmtId="0" fontId="0" fillId="2" borderId="0" xfId="0" applyFill="1"/>
    <xf numFmtId="9" fontId="0" fillId="2" borderId="0" xfId="2" applyFont="1" applyFill="1"/>
    <xf numFmtId="1" fontId="0" fillId="2" borderId="0" xfId="2" applyNumberFormat="1" applyFont="1" applyFill="1"/>
    <xf numFmtId="165" fontId="0" fillId="2" borderId="0" xfId="2" applyNumberFormat="1" applyFont="1" applyFill="1"/>
    <xf numFmtId="166" fontId="0" fillId="2" borderId="0" xfId="1" applyNumberFormat="1" applyFont="1" applyFill="1"/>
    <xf numFmtId="0" fontId="2" fillId="2" borderId="0" xfId="0" applyFont="1" applyFill="1"/>
    <xf numFmtId="1" fontId="0" fillId="2" borderId="0" xfId="0" applyNumberFormat="1" applyFill="1"/>
    <xf numFmtId="164" fontId="0" fillId="2" borderId="0" xfId="0" applyNumberFormat="1" applyFill="1"/>
    <xf numFmtId="164" fontId="2" fillId="2" borderId="0" xfId="0" applyNumberFormat="1" applyFont="1" applyFill="1"/>
    <xf numFmtId="14" fontId="2" fillId="2" borderId="0" xfId="0" applyNumberFormat="1" applyFont="1" applyFill="1"/>
    <xf numFmtId="9" fontId="2" fillId="2" borderId="0" xfId="2" applyFont="1" applyFill="1"/>
    <xf numFmtId="1" fontId="2" fillId="2" borderId="0" xfId="2" applyNumberFormat="1" applyFont="1" applyFill="1"/>
    <xf numFmtId="1" fontId="2" fillId="2" borderId="0" xfId="0" applyNumberFormat="1" applyFont="1" applyFill="1"/>
    <xf numFmtId="165" fontId="2" fillId="2" borderId="0" xfId="2" applyNumberFormat="1" applyFont="1" applyFill="1"/>
    <xf numFmtId="9" fontId="3" fillId="3" borderId="1" xfId="2" applyFont="1" applyFill="1" applyBorder="1" applyAlignment="1">
      <alignment horizontal="center" vertical="center" wrapText="1"/>
    </xf>
    <xf numFmtId="9" fontId="3" fillId="3" borderId="2" xfId="2" applyFont="1" applyFill="1" applyBorder="1" applyAlignment="1">
      <alignment horizontal="center" vertical="center" wrapText="1"/>
    </xf>
    <xf numFmtId="1" fontId="3" fillId="3" borderId="2" xfId="2" applyNumberFormat="1" applyFont="1" applyFill="1" applyBorder="1" applyAlignment="1">
      <alignment horizontal="center" vertical="center" wrapText="1"/>
    </xf>
    <xf numFmtId="1" fontId="3" fillId="3" borderId="2" xfId="0" applyNumberFormat="1" applyFont="1" applyFill="1" applyBorder="1" applyAlignment="1">
      <alignment horizontal="center" vertical="center" wrapText="1"/>
    </xf>
    <xf numFmtId="164" fontId="3" fillId="3" borderId="2" xfId="0" applyNumberFormat="1" applyFont="1" applyFill="1" applyBorder="1" applyAlignment="1">
      <alignment horizontal="center" vertical="center" wrapText="1"/>
    </xf>
    <xf numFmtId="164" fontId="3" fillId="3" borderId="2" xfId="2" applyNumberFormat="1" applyFont="1" applyFill="1" applyBorder="1" applyAlignment="1">
      <alignment horizontal="center" vertical="center" wrapText="1"/>
    </xf>
    <xf numFmtId="166" fontId="3" fillId="4" borderId="2" xfId="1" applyNumberFormat="1" applyFont="1" applyFill="1" applyBorder="1" applyAlignment="1">
      <alignment horizontal="center" vertical="center" wrapText="1"/>
    </xf>
    <xf numFmtId="164" fontId="3" fillId="5"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2" fillId="7" borderId="0" xfId="0" applyFont="1" applyFill="1"/>
    <xf numFmtId="9" fontId="0" fillId="7" borderId="0" xfId="2" applyFont="1" applyFill="1"/>
    <xf numFmtId="1" fontId="0" fillId="7" borderId="0" xfId="2" applyNumberFormat="1" applyFont="1" applyFill="1"/>
    <xf numFmtId="1" fontId="0" fillId="7" borderId="0" xfId="0" applyNumberFormat="1" applyFill="1"/>
    <xf numFmtId="164" fontId="0" fillId="7" borderId="0" xfId="0" applyNumberFormat="1" applyFill="1"/>
    <xf numFmtId="165" fontId="0" fillId="7" borderId="0" xfId="2" applyNumberFormat="1" applyFont="1" applyFill="1"/>
    <xf numFmtId="166" fontId="0" fillId="7" borderId="0" xfId="1" applyNumberFormat="1" applyFont="1" applyFill="1"/>
    <xf numFmtId="0" fontId="0" fillId="7" borderId="0" xfId="0" applyFill="1"/>
    <xf numFmtId="9" fontId="0" fillId="0" borderId="0" xfId="0" applyNumberFormat="1"/>
    <xf numFmtId="9" fontId="0" fillId="7" borderId="0" xfId="0" applyNumberFormat="1" applyFill="1"/>
    <xf numFmtId="0" fontId="0" fillId="8" borderId="0" xfId="0" applyFill="1"/>
    <xf numFmtId="0" fontId="2" fillId="8" borderId="0" xfId="0" applyFont="1" applyFill="1"/>
    <xf numFmtId="9" fontId="0" fillId="8" borderId="0" xfId="2" applyFont="1" applyFill="1"/>
    <xf numFmtId="1" fontId="0" fillId="8" borderId="0" xfId="2" applyNumberFormat="1" applyFont="1" applyFill="1"/>
    <xf numFmtId="1" fontId="0" fillId="8" borderId="0" xfId="0" applyNumberFormat="1" applyFill="1"/>
    <xf numFmtId="164" fontId="0" fillId="8" borderId="0" xfId="0" applyNumberFormat="1" applyFill="1"/>
    <xf numFmtId="165" fontId="0" fillId="8" borderId="0" xfId="2" applyNumberFormat="1" applyFont="1" applyFill="1"/>
    <xf numFmtId="166" fontId="0" fillId="8" borderId="0" xfId="1" applyNumberFormat="1" applyFont="1" applyFill="1"/>
    <xf numFmtId="9" fontId="0" fillId="8" borderId="0" xfId="0" applyNumberFormat="1" applyFill="1"/>
    <xf numFmtId="0" fontId="4" fillId="2" borderId="0" xfId="0" applyFont="1" applyFill="1"/>
    <xf numFmtId="0" fontId="4" fillId="7" borderId="0" xfId="0" applyFont="1" applyFill="1"/>
    <xf numFmtId="9" fontId="0" fillId="0" borderId="0" xfId="2" applyFont="1" applyFill="1"/>
    <xf numFmtId="165" fontId="0" fillId="0" borderId="0" xfId="2" applyNumberFormat="1" applyFont="1"/>
    <xf numFmtId="0" fontId="0" fillId="9" borderId="0" xfId="0" applyFill="1"/>
    <xf numFmtId="0" fontId="2" fillId="9" borderId="0" xfId="0" applyFont="1" applyFill="1"/>
    <xf numFmtId="9" fontId="0" fillId="9" borderId="0" xfId="2" applyFont="1" applyFill="1"/>
    <xf numFmtId="1" fontId="0" fillId="9" borderId="0" xfId="2" applyNumberFormat="1" applyFont="1" applyFill="1"/>
    <xf numFmtId="1" fontId="0" fillId="9" borderId="0" xfId="0" applyNumberFormat="1" applyFill="1"/>
    <xf numFmtId="164" fontId="0" fillId="9" borderId="0" xfId="0" applyNumberFormat="1" applyFill="1"/>
    <xf numFmtId="165" fontId="0" fillId="9" borderId="0" xfId="2" applyNumberFormat="1" applyFont="1" applyFill="1"/>
    <xf numFmtId="166" fontId="0" fillId="9" borderId="0" xfId="1" applyNumberFormat="1" applyFont="1" applyFill="1"/>
    <xf numFmtId="9" fontId="0" fillId="9" borderId="0" xfId="0" applyNumberFormat="1" applyFill="1"/>
    <xf numFmtId="0" fontId="4" fillId="9" borderId="0" xfId="0" applyFont="1" applyFill="1"/>
    <xf numFmtId="2" fontId="0" fillId="0" borderId="0" xfId="0" applyNumberFormat="1"/>
    <xf numFmtId="0" fontId="3" fillId="6" borderId="0" xfId="0" applyFont="1" applyFill="1" applyAlignment="1">
      <alignment horizontal="center" vertical="center" wrapText="1"/>
    </xf>
    <xf numFmtId="167" fontId="0" fillId="8" borderId="0" xfId="1" applyNumberFormat="1" applyFont="1" applyFill="1"/>
    <xf numFmtId="0" fontId="3" fillId="0" borderId="0" xfId="0" applyFont="1"/>
    <xf numFmtId="0" fontId="5" fillId="0" borderId="0" xfId="0" applyFont="1"/>
    <xf numFmtId="167" fontId="0" fillId="0" borderId="0" xfId="1" applyNumberFormat="1" applyFont="1" applyFill="1"/>
    <xf numFmtId="0" fontId="6" fillId="0" borderId="0" xfId="0" applyFont="1"/>
    <xf numFmtId="0" fontId="6" fillId="7" borderId="0" xfId="0" applyFont="1" applyFill="1"/>
    <xf numFmtId="2" fontId="0" fillId="0" borderId="0" xfId="2" applyNumberFormat="1" applyFont="1"/>
    <xf numFmtId="0" fontId="0" fillId="10" borderId="0" xfId="0" applyFill="1"/>
    <xf numFmtId="164" fontId="4" fillId="10" borderId="0" xfId="0" applyNumberFormat="1" applyFont="1" applyFill="1"/>
    <xf numFmtId="0" fontId="3" fillId="10" borderId="0" xfId="0" applyFont="1" applyFill="1"/>
    <xf numFmtId="166" fontId="0" fillId="10" borderId="0" xfId="1" applyNumberFormat="1" applyFont="1" applyFill="1"/>
    <xf numFmtId="167" fontId="0" fillId="10" borderId="0" xfId="1" applyNumberFormat="1" applyFont="1" applyFill="1"/>
    <xf numFmtId="0" fontId="4" fillId="10" borderId="0" xfId="0" applyFont="1" applyFill="1"/>
    <xf numFmtId="0" fontId="6" fillId="10" borderId="0" xfId="0" applyFont="1" applyFill="1"/>
    <xf numFmtId="9" fontId="3" fillId="3" borderId="0" xfId="2" applyFont="1" applyFill="1" applyBorder="1" applyAlignment="1">
      <alignment horizontal="center" vertical="center" wrapText="1"/>
    </xf>
    <xf numFmtId="0" fontId="8" fillId="0" borderId="0" xfId="0" applyFont="1"/>
    <xf numFmtId="0" fontId="8" fillId="0" borderId="4" xfId="0" applyFont="1" applyBorder="1"/>
    <xf numFmtId="0" fontId="8" fillId="0" borderId="0" xfId="0" applyFont="1" applyAlignment="1">
      <alignment wrapText="1"/>
    </xf>
    <xf numFmtId="9" fontId="8" fillId="0" borderId="0" xfId="2" applyFont="1"/>
    <xf numFmtId="1" fontId="8" fillId="0" borderId="0" xfId="0" applyNumberFormat="1" applyFont="1"/>
    <xf numFmtId="1" fontId="8" fillId="0" borderId="4" xfId="0" applyNumberFormat="1" applyFont="1" applyBorder="1"/>
    <xf numFmtId="164" fontId="8" fillId="0" borderId="0" xfId="0" applyNumberFormat="1" applyFont="1"/>
    <xf numFmtId="164" fontId="8" fillId="0" borderId="4" xfId="0" applyNumberFormat="1" applyFont="1" applyBorder="1"/>
    <xf numFmtId="2" fontId="8" fillId="0" borderId="4" xfId="0" applyNumberFormat="1" applyFont="1" applyBorder="1"/>
    <xf numFmtId="9" fontId="8" fillId="0" borderId="4" xfId="2" applyFont="1" applyBorder="1"/>
    <xf numFmtId="168" fontId="8" fillId="0" borderId="0" xfId="1" applyNumberFormat="1" applyFont="1"/>
    <xf numFmtId="168" fontId="8" fillId="0" borderId="4" xfId="1" applyNumberFormat="1" applyFont="1" applyBorder="1"/>
    <xf numFmtId="165" fontId="8" fillId="0" borderId="5" xfId="2" applyNumberFormat="1" applyFont="1" applyBorder="1"/>
    <xf numFmtId="9" fontId="3" fillId="3" borderId="6" xfId="2" applyFont="1" applyFill="1" applyBorder="1" applyAlignment="1">
      <alignment horizontal="center" vertical="center" wrapText="1"/>
    </xf>
    <xf numFmtId="9" fontId="3" fillId="3" borderId="7" xfId="2" applyFont="1" applyFill="1" applyBorder="1" applyAlignment="1">
      <alignment horizontal="center" vertical="center" wrapText="1"/>
    </xf>
    <xf numFmtId="9" fontId="3" fillId="3" borderId="8" xfId="2" applyFont="1" applyFill="1" applyBorder="1" applyAlignment="1">
      <alignment horizontal="center" vertical="center" wrapText="1"/>
    </xf>
    <xf numFmtId="9" fontId="3" fillId="3" borderId="9" xfId="2" applyFont="1" applyFill="1" applyBorder="1" applyAlignment="1">
      <alignment horizontal="center" vertical="center" wrapText="1"/>
    </xf>
    <xf numFmtId="166" fontId="3" fillId="4" borderId="7" xfId="1" applyNumberFormat="1" applyFont="1" applyFill="1" applyBorder="1" applyAlignment="1">
      <alignment horizontal="center" vertical="center" wrapText="1"/>
    </xf>
    <xf numFmtId="166" fontId="3" fillId="4" borderId="8" xfId="1" applyNumberFormat="1"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164" fontId="3" fillId="5" borderId="7" xfId="0" applyNumberFormat="1" applyFont="1" applyFill="1" applyBorder="1" applyAlignment="1">
      <alignment horizontal="center" vertical="center" wrapText="1"/>
    </xf>
    <xf numFmtId="164" fontId="3" fillId="5" borderId="8" xfId="0" applyNumberFormat="1" applyFont="1" applyFill="1" applyBorder="1" applyAlignment="1">
      <alignment horizontal="center" vertical="center" wrapText="1"/>
    </xf>
    <xf numFmtId="164" fontId="3" fillId="5" borderId="9" xfId="0" applyNumberFormat="1" applyFont="1" applyFill="1" applyBorder="1" applyAlignment="1">
      <alignment horizontal="center" vertical="center" wrapText="1"/>
    </xf>
    <xf numFmtId="164" fontId="3" fillId="5" borderId="6" xfId="0" applyNumberFormat="1" applyFont="1" applyFill="1" applyBorder="1" applyAlignment="1">
      <alignment horizontal="center" vertical="center" wrapText="1"/>
    </xf>
    <xf numFmtId="164" fontId="7" fillId="11" borderId="9" xfId="0" applyNumberFormat="1" applyFont="1" applyFill="1" applyBorder="1" applyAlignment="1">
      <alignment horizontal="center" vertical="center" wrapText="1"/>
    </xf>
    <xf numFmtId="0" fontId="8" fillId="0" borderId="7" xfId="0" applyFont="1" applyBorder="1"/>
    <xf numFmtId="0" fontId="9" fillId="0" borderId="7" xfId="0" applyFont="1" applyBorder="1"/>
    <xf numFmtId="0" fontId="8" fillId="0" borderId="10" xfId="0" applyFont="1" applyBorder="1"/>
    <xf numFmtId="0" fontId="8" fillId="0" borderId="6" xfId="0" applyFont="1" applyBorder="1"/>
    <xf numFmtId="0" fontId="8" fillId="0" borderId="8" xfId="0" applyFont="1" applyBorder="1"/>
    <xf numFmtId="9" fontId="8" fillId="0" borderId="7" xfId="2" applyFont="1" applyBorder="1"/>
    <xf numFmtId="1" fontId="8" fillId="0" borderId="7" xfId="0" applyNumberFormat="1" applyFont="1" applyBorder="1"/>
    <xf numFmtId="1" fontId="8" fillId="0" borderId="8" xfId="0" applyNumberFormat="1" applyFont="1" applyBorder="1"/>
    <xf numFmtId="164" fontId="8" fillId="0" borderId="7" xfId="0" applyNumberFormat="1" applyFont="1" applyBorder="1"/>
    <xf numFmtId="164" fontId="8" fillId="0" borderId="8" xfId="0" applyNumberFormat="1" applyFont="1" applyBorder="1"/>
    <xf numFmtId="2" fontId="8" fillId="0" borderId="8" xfId="0" applyNumberFormat="1" applyFont="1" applyBorder="1"/>
    <xf numFmtId="9" fontId="8" fillId="0" borderId="8" xfId="2" applyFont="1" applyBorder="1"/>
    <xf numFmtId="168" fontId="8" fillId="0" borderId="7" xfId="1" applyNumberFormat="1" applyFont="1" applyBorder="1"/>
    <xf numFmtId="168" fontId="8" fillId="0" borderId="8" xfId="1" applyNumberFormat="1" applyFont="1" applyBorder="1"/>
    <xf numFmtId="165" fontId="8" fillId="0" borderId="9" xfId="2" applyNumberFormat="1" applyFont="1" applyBorder="1"/>
    <xf numFmtId="9" fontId="8" fillId="0" borderId="0" xfId="2" applyFont="1" applyBorder="1"/>
    <xf numFmtId="168" fontId="8" fillId="0" borderId="0" xfId="1" applyNumberFormat="1" applyFont="1" applyBorder="1"/>
    <xf numFmtId="168" fontId="3" fillId="3" borderId="0" xfId="1" applyNumberFormat="1" applyFont="1" applyFill="1" applyBorder="1" applyAlignment="1">
      <alignment horizontal="center" vertical="center" wrapText="1"/>
    </xf>
    <xf numFmtId="168" fontId="9" fillId="0" borderId="7" xfId="1" applyNumberFormat="1" applyFont="1" applyFill="1" applyBorder="1"/>
    <xf numFmtId="168" fontId="3" fillId="4" borderId="7" xfId="1" applyNumberFormat="1" applyFont="1" applyFill="1" applyBorder="1" applyAlignment="1">
      <alignment horizontal="center" vertical="center" wrapText="1"/>
    </xf>
    <xf numFmtId="168" fontId="3" fillId="4" borderId="8" xfId="1" applyNumberFormat="1" applyFont="1" applyFill="1" applyBorder="1" applyAlignment="1">
      <alignment horizontal="center" vertical="center" wrapText="1"/>
    </xf>
  </cellXfs>
  <cellStyles count="3">
    <cellStyle name="Millares" xfId="1" builtinId="3"/>
    <cellStyle name="Normal" xfId="0" builtinId="0"/>
    <cellStyle name="Porcentaje" xfId="2"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v>281.47064</v>
        <stp/>
        <stp>##V3_BDPV12</stp>
        <stp>1913 HK Equity</stp>
        <stp>TOTAL_PAYOUT</stp>
        <stp>[Top400_pruebas.xlsx]Actualizable!R765C53</stp>
        <tr r="BA765" s="1"/>
      </tp>
      <tp>
        <v>7256.9369999999999</v>
        <stp/>
        <stp>##V3_BDPV12</stp>
        <stp>ASML NA Equity</stp>
        <stp>BEST_ESTIMATE_FCF</stp>
        <stp>[Top400_pruebas.xlsx]Actualizable!R3C59</stp>
        <stp>BEST_FPERIOD_OVERRIDE=2FY</stp>
        <tr r="BG3" s="1"/>
      </tp>
    </main>
    <main first="bloomberg.rtd">
      <tp>
        <v>5098.5140000000001</v>
        <stp/>
        <stp>##V3_BDPV12</stp>
        <stp>ASML NA Equity</stp>
        <stp>BEST_ESTIMATE_FCF</stp>
        <stp>[Top400_pruebas.xlsx]Actualizable!R3C58</stp>
        <stp>BEST_FPERIOD_OVERRIDE=1FY</stp>
        <tr r="BF3" s="1"/>
      </tp>
    </main>
    <main first="bloomberg.rtd">
      <tp>
        <v>2.5370855583559191</v>
        <stp/>
        <stp>##V3_BDPV12</stp>
        <stp>1846 HK Equity</stp>
        <stp>TOTAL_PAYOUT</stp>
        <stp>[Top400_pruebas.xlsx]Actualizable!R857C53</stp>
        <tr r="BA857" s="1"/>
      </tp>
    </main>
    <main first="bloomberg.rtd">
      <tp>
        <v>0</v>
        <stp/>
        <stp>##V3_BDPV12</stp>
        <stp>FIH/U CN Equity</stp>
        <stp>TOTAL_PAYOUT</stp>
        <stp>[Top400_pruebas.xlsx]Actualizable!R654C53</stp>
        <tr r="BA654" s="1"/>
      </tp>
    </main>
    <main first="bloomberg.rtd">
      <tp>
        <v>0</v>
        <stp/>
        <stp>##V3_BDPV12</stp>
        <stp>PVF-U CN Equity</stp>
        <stp>TOTAL_PAYOUT</stp>
        <stp>[Top400_pruebas.xlsx]Actualizable!R644C53</stp>
        <tr r="BA644" s="1"/>
      </tp>
      <tp>
        <v>377.57414</v>
        <stp/>
        <stp>##V3_BDPV12</stp>
        <stp>BF/B US Equity</stp>
        <stp>TOTAL_PAYOUT</stp>
        <stp>[Top400_pruebas.xlsx]Actualizable!R407C53</stp>
        <tr r="BA407" s="1"/>
      </tp>
    </main>
    <main first="bloomberg.rtd">
      <tp>
        <v>9078.648000000001</v>
        <stp/>
        <stp>##V3_BDPV12</stp>
        <stp>ASML NA Equity</stp>
        <stp>BEST_ESTIMATE_FCF</stp>
        <stp>[Top400_pruebas.xlsx]Actualizable!R3C60</stp>
        <stp>BEST_FPERIOD_OVERRIDE=3FY</stp>
        <tr r="BH3" s="1"/>
      </tp>
    </main>
    <main first="bloomberg.rtd">
      <tp>
        <v>5.7880735000000003</v>
        <stp/>
        <stp>##V3_BDPV12</stp>
        <stp>OSP2 GR Equity</stp>
        <stp>TOTAL_PAYOUT</stp>
        <stp>[Top400_pruebas.xlsx]Actualizable!R1002C53</stp>
        <tr r="BA1002" s="1"/>
      </tp>
      <tp>
        <v>486.11874999999998</v>
        <stp/>
        <stp>##V3_BDPV12</stp>
        <stp>SN/ LN Equity</stp>
        <stp>TOTAL_PAYOUT</stp>
        <stp>[Top400_pruebas.xlsx]Actualizable!R1007C53</stp>
        <tr r="BA1007" s="1"/>
      </tp>
      <tp>
        <v>45.199999999999996</v>
        <stp/>
        <stp>##V3_BDPV12</stp>
        <stp>QQ/ LN Equity</stp>
        <stp>TOTAL_PAYOUT</stp>
        <stp>[Top400_pruebas.xlsx]Actualizable!R1115C53</stp>
        <tr r="BA1115" s="1"/>
      </tp>
    </main>
    <main first="bloomberg.rtd">
      <tp>
        <v>-76.397000000000006</v>
        <stp/>
        <stp>##V3_BDPV12</stp>
        <stp>TM17 LN Equity</stp>
        <stp>TOTAL_PAYOUT</stp>
        <stp>[Top400_pruebas.xlsx]Actualizable!R1127C53</stp>
        <tr r="BA1127" s="1"/>
      </tp>
    </main>
    <main first="bloomberg.rtd">
      <tp>
        <v>33.406210699737258</v>
        <stp/>
        <stp>##V3_BDPV12</stp>
        <stp>ASML NA Equity</stp>
        <stp>CURRENT_EV_TO_T12M_EBIT</stp>
        <stp>[Top400_pruebas.xlsx]Actualizable!R3C32</stp>
        <tr r="AF3" s="1"/>
      </tp>
      <tp>
        <v>7356.7650000000003</v>
        <stp/>
        <stp>##V3_BDPV12</stp>
        <stp>ASML NA Equity</stp>
        <stp>BEST_NET_INCOME</stp>
        <stp>[Top400_pruebas.xlsx]Actualizable!R3C55</stp>
        <stp>BEST_FPERIOD_OVERRIDE=1FY</stp>
        <tr r="BC3" s="1"/>
      </tp>
      <tp>
        <v>8502.4120000000003</v>
        <stp/>
        <stp>##V3_BDPV12</stp>
        <stp>ASML NA Equity</stp>
        <stp>BEST_NET_INCOME</stp>
        <stp>[Top400_pruebas.xlsx]Actualizable!R3C56</stp>
        <stp>BEST_FPERIOD_OVERRIDE=2FY</stp>
        <tr r="BD3" s="1"/>
      </tp>
      <tp>
        <v>10689.333000000001</v>
        <stp/>
        <stp>##V3_BDPV12</stp>
        <stp>ASML NA Equity</stp>
        <stp>BEST_NET_INCOME</stp>
        <stp>[Top400_pruebas.xlsx]Actualizable!R3C57</stp>
        <stp>BEST_FPERIOD_OVERRIDE=3FY</stp>
        <tr r="BE3" s="1"/>
      </tp>
    </main>
    <main first="bloomberg.rtd">
      <tp>
        <v>-3057</v>
        <stp/>
        <stp>##V3_BDPV12</stp>
        <stp>P911 GR Equity</stp>
        <stp>TOTAL_PAYOUT</stp>
        <stp>[Top400_pruebas.xlsx]Actualizable!R141C53</stp>
        <tr r="BA141" s="1"/>
      </tp>
      <tp t="s">
        <v>#N/A N/A</v>
        <stp/>
        <stp>##V3_BDPV12</stp>
        <stp>ASML NA Equity</stp>
        <stp>TOTAL_PAYOUT_RATIO</stp>
        <stp>[Top400_pruebas.xlsx]Actualizable!R3C52</stp>
        <tr r="AZ3" s="1"/>
      </tp>
    </main>
    <main first="bloomberg.rtd">
      <tp>
        <v>0</v>
        <stp/>
        <stp>##V3_BDPV12</stp>
        <stp>LO24 GR Equity</stp>
        <stp>TOTAL_PAYOUT</stp>
        <stp>[Top400_pruebas.xlsx]Actualizable!R433C53</stp>
        <tr r="BA433" s="1"/>
      </tp>
    </main>
    <main first="bloomberg.rtd">
      <tp>
        <v>0</v>
        <stp/>
        <stp>##V3_BDPV12</stp>
        <stp>ICP1V FH Equity</stp>
        <stp>TOTAL_PAYOUT</stp>
        <stp>[Top400_pruebas.xlsx]Actualizable!R992C53</stp>
        <tr r="BA992" s="1"/>
      </tp>
    </main>
    <main first="bloomberg.rtd">
      <tp>
        <v>122.80208808</v>
        <stp/>
        <stp>##V3_BDPV12</stp>
        <stp>PUM GR Equity</stp>
        <stp>TOTAL_PAYOUT</stp>
        <stp>[Top400_pruebas.xlsx]Actualizable!R475C53</stp>
        <tr r="BA475" s="1"/>
      </tp>
      <tp>
        <v>225.51392074</v>
        <stp/>
        <stp>##V3_BDPV12</stp>
        <stp>TTC US Equity</stp>
        <stp>TOTAL_PAYOUT</stp>
        <stp>[Top400_pruebas.xlsx]Actualizable!R864C53</stp>
        <tr r="BA864" s="1"/>
      </tp>
      <tp>
        <v>8074.6558000000005</v>
        <stp/>
        <stp>##V3_BDPV12</stp>
        <stp>RIO LN Equity</stp>
        <stp>TOTAL_PAYOUT</stp>
        <stp>[Top400_pruebas.xlsx]Actualizable!R345C53</stp>
        <tr r="BA345" s="1"/>
      </tp>
      <tp>
        <v>57.66</v>
        <stp/>
        <stp>##V3_BDPV12</stp>
        <stp>ARB AU Equity</stp>
        <stp>TOTAL_PAYOUT</stp>
        <stp>[Top400_pruebas.xlsx]Actualizable!R130C53</stp>
        <tr r="BA130" s="1"/>
      </tp>
      <tp>
        <v>42.271999999999998</v>
        <stp/>
        <stp>##V3_BDPV12</stp>
        <stp>BRG AU Equity</stp>
        <stp>TOTAL_PAYOUT</stp>
        <stp>[Top400_pruebas.xlsx]Actualizable!R408C53</stp>
        <tr r="BA408" s="1"/>
      </tp>
      <tp>
        <v>103.79300000000001</v>
        <stp/>
        <stp>##V3_BDPV12</stp>
        <stp>PTC US Equity</stp>
        <stp>TOTAL_PAYOUT</stp>
        <stp>[Top400_pruebas.xlsx]Actualizable!R622C53</stp>
        <tr r="BA622" s="1"/>
      </tp>
      <tp>
        <v>107.02848</v>
        <stp/>
        <stp>##V3_BDPV12</stp>
        <stp>KTB US Equity</stp>
        <stp>TOTAL_PAYOUT</stp>
        <stp>[Top400_pruebas.xlsx]Actualizable!R506C53</stp>
        <tr r="BA506" s="1"/>
      </tp>
      <tp>
        <v>2.1268905</v>
        <stp/>
        <stp>##V3_BDPV12</stp>
        <stp>JEN BB Equity</stp>
        <stp>TOTAL_PAYOUT</stp>
        <stp>[Top400_pruebas.xlsx]Actualizable!R943C53</stp>
        <tr r="BA943" s="1"/>
      </tp>
      <tp t="s">
        <v>#N/A N/A</v>
        <stp/>
        <stp>##V3_BDPV12</stp>
        <stp>ORA AU Equity</stp>
        <stp>TOTAL_PAYOUT</stp>
        <stp>[Top400_pruebas.xlsx]Actualizable!R784C53</stp>
        <tr r="BA784" s="1"/>
      </tp>
      <tp>
        <v>10.397713</v>
        <stp/>
        <stp>##V3_BDPV12</stp>
        <stp>EUZ GR Equity</stp>
        <stp>TOTAL_PAYOUT</stp>
        <stp>[Top400_pruebas.xlsx]Actualizable!R352C53</stp>
        <tr r="BA352" s="1"/>
      </tp>
      <tp t="s">
        <v>#N/A N/A</v>
        <stp/>
        <stp>##V3_BDPV12</stp>
        <stp>KNIN SW Equity</stp>
        <stp>TOTAL_PAYOUT</stp>
        <stp>[Top400_pruebas.xlsx]Actualizable!R90C53</stp>
        <tr r="BA90" s="1"/>
      </tp>
      <tp>
        <v>108.06</v>
        <stp/>
        <stp>##V3_BDPV12</stp>
        <stp>WTS US Equity</stp>
        <stp>TOTAL_PAYOUT</stp>
        <stp>[Top400_pruebas.xlsx]Actualizable!R911C53</stp>
        <tr r="BA911" s="1"/>
      </tp>
      <tp>
        <v>37.523034039999999</v>
        <stp/>
        <stp>##V3_BDPV12</stp>
        <stp>CTS US Equity</stp>
        <stp>TOTAL_PAYOUT</stp>
        <stp>[Top400_pruebas.xlsx]Actualizable!R972C53</stp>
        <tr r="BA972" s="1"/>
      </tp>
      <tp>
        <v>2341.4</v>
        <stp/>
        <stp>##V3_BDPV12</stp>
        <stp>STX US Equity</stp>
        <stp>TOTAL_PAYOUT</stp>
        <stp>[Top400_pruebas.xlsx]Actualizable!R560C53</stp>
        <tr r="BA560" s="1"/>
      </tp>
    </main>
    <main first="bloomberg.rtd">
      <tp>
        <v>0</v>
        <stp/>
        <stp>##V3_BDPV12</stp>
        <stp>GTX US Equity</stp>
        <stp>TOTAL_PAYOUT</stp>
        <stp>[Top400_pruebas.xlsx]Actualizable!R755C53</stp>
        <tr r="BA755" s="1"/>
      </tp>
      <tp>
        <v>115.00328</v>
        <stp/>
        <stp>##V3_BDPV12</stp>
        <stp>GPW PW Equity</stp>
        <stp>TOTAL_PAYOUT</stp>
        <stp>[Top400_pruebas.xlsx]Actualizable!R927C53</stp>
        <tr r="BA927" s="1"/>
      </tp>
      <tp>
        <v>50.74424415</v>
        <stp/>
        <stp>##V3_BDPV12</stp>
        <stp>CTT SS Equity</stp>
        <stp>TOTAL_PAYOUT</stp>
        <stp>[Top400_pruebas.xlsx]Actualizable!R502C53</stp>
        <tr r="BA502" s="1"/>
      </tp>
      <tp>
        <v>29.875211287000003</v>
        <stp/>
        <stp>##V3_BDPV12</stp>
        <stp>SIS CN Equity</stp>
        <stp>TOTAL_PAYOUT</stp>
        <stp>[Top400_pruebas.xlsx]Actualizable!R295C53</stp>
        <tr r="BA295" s="1"/>
      </tp>
      <tp>
        <v>333</v>
        <stp/>
        <stp>##V3_BDPV12</stp>
        <stp>ITT US Equity</stp>
        <stp>TOTAL_PAYOUT</stp>
        <stp>[Top400_pruebas.xlsx]Actualizable!R485C53</stp>
        <tr r="BA485" s="1"/>
      </tp>
      <tp>
        <v>0</v>
        <stp/>
        <stp>##V3_BDPV12</stp>
        <stp>APR PW Equity</stp>
        <stp>TOTAL_PAYOUT</stp>
        <stp>[Top400_pruebas.xlsx]Actualizable!R131C53</stp>
        <tr r="BA131" s="1"/>
      </tp>
      <tp>
        <v>135.72605200000001</v>
        <stp/>
        <stp>##V3_BDPV12</stp>
        <stp>GPP PW Equity</stp>
        <stp>TOTAL_PAYOUT</stp>
        <stp>[Top400_pruebas.xlsx]Actualizable!R565C53</stp>
        <tr r="BA565" s="1"/>
      </tp>
      <tp>
        <v>3025.2660000000001</v>
        <stp/>
        <stp>##V3_BDPV12</stp>
        <stp>ITW US Equity</stp>
        <stp>TOTAL_PAYOUT</stp>
        <stp>[Top400_pruebas.xlsx]Actualizable!R366C53</stp>
        <tr r="BA366" s="1"/>
      </tp>
      <tp>
        <v>3892.0785465500003</v>
        <stp/>
        <stp>##V3_BDPV12</stp>
        <stp>WTW US Equity</stp>
        <stp>TOTAL_PAYOUT</stp>
        <stp>[Top400_pruebas.xlsx]Actualizable!R384C53</stp>
        <tr r="BA384" s="1"/>
      </tp>
      <tp>
        <v>-1.3360000000000001</v>
        <stp/>
        <stp>##V3_BDPV12</stp>
        <stp>FC US Equity</stp>
        <stp>TOTAL_PAYOUT</stp>
        <stp>[Top400_pruebas.xlsx]Actualizable!R625C53</stp>
        <tr r="BA625" s="1"/>
      </tp>
      <tp>
        <v>25.778562300000001</v>
        <stp/>
        <stp>##V3_BDPV12</stp>
        <stp>CKN LN Equity</stp>
        <stp>TOTAL_PAYOUT</stp>
        <stp>[Top400_pruebas.xlsx]Actualizable!R96C53</stp>
        <tr r="BA96" s="1"/>
      </tp>
      <tp>
        <v>2289.600806335</v>
        <stp/>
        <stp>##V3_BDPV12</stp>
        <stp>ZTS US Equity</stp>
        <stp>TOTAL_PAYOUT</stp>
        <stp>[Top400_pruebas.xlsx]Actualizable!R52C53</stp>
        <tr r="BA52" s="1"/>
      </tp>
      <tp>
        <v>1424.8625283399999</v>
        <stp/>
        <stp>##V3_BDPV12</stp>
        <stp>EA US Equity</stp>
        <stp>TOTAL_PAYOUT</stp>
        <stp>[Top400_pruebas.xlsx]Actualizable!R1102C53</stp>
        <tr r="BA1102" s="1"/>
      </tp>
      <tp>
        <v>0</v>
        <stp/>
        <stp>##V3_BDPV12</stp>
        <stp>FTK GR Equity</stp>
        <stp>TOTAL_PAYOUT</stp>
        <stp>[Top400_pruebas.xlsx]Actualizable!R294C53</stp>
        <tr r="BA294" s="1"/>
      </tp>
      <tp>
        <v>28.1129079</v>
        <stp/>
        <stp>##V3_BDPV12</stp>
        <stp>HSN AU Equity</stp>
        <stp>TOTAL_PAYOUT</stp>
        <stp>[Top400_pruebas.xlsx]Actualizable!R620C53</stp>
        <tr r="BA620" s="1"/>
      </tp>
      <tp>
        <v>-36.638398560000006</v>
        <stp/>
        <stp>##V3_BDPV12</stp>
        <stp>PSI AU Equity</stp>
        <stp>TOTAL_PAYOUT</stp>
        <stp>[Top400_pruebas.xlsx]Actualizable!R283C53</stp>
        <tr r="BA283" s="1"/>
      </tp>
      <tp>
        <v>231.10395542000001</v>
        <stp/>
        <stp>##V3_BDPV12</stp>
        <stp>BVI FP Equity</stp>
        <stp>TOTAL_PAYOUT</stp>
        <stp>[Top400_pruebas.xlsx]Actualizable!R357C53</stp>
        <tr r="BA357" s="1"/>
      </tp>
      <tp>
        <v>-3918.9999999999995</v>
        <stp/>
        <stp>##V3_BDPV12</stp>
        <stp>CSL AU Equity</stp>
        <stp>TOTAL_PAYOUT</stp>
        <stp>[Top400_pruebas.xlsx]Actualizable!R138C53</stp>
        <tr r="BA138" s="1"/>
      </tp>
      <tp>
        <v>35.588000000000001</v>
        <stp/>
        <stp>##V3_BDPV12</stp>
        <stp>FBD ID Equity</stp>
        <stp>TOTAL_PAYOUT</stp>
        <stp>[Top400_pruebas.xlsx]Actualizable!R883C53</stp>
        <tr r="BA883" s="1"/>
      </tp>
      <tp>
        <v>1852.1475687000002</v>
        <stp/>
        <stp>##V3_BDPV12</stp>
        <stp>YUM US Equity</stp>
        <stp>TOTAL_PAYOUT</stp>
        <stp>[Top400_pruebas.xlsx]Actualizable!R234C53</stp>
        <tr r="BA234" s="1"/>
      </tp>
      <tp>
        <v>383</v>
        <stp/>
        <stp>##V3_BDPV12</stp>
        <stp>HUM US Equity</stp>
        <stp>TOTAL_PAYOUT</stp>
        <stp>[Top400_pruebas.xlsx]Actualizable!R341C53</stp>
        <tr r="BA341" s="1"/>
      </tp>
      <tp>
        <v>31.47466403</v>
        <stp/>
        <stp>##V3_BDPV12</stp>
        <stp>JHD LN Equity</stp>
        <stp>TOTAL_PAYOUT</stp>
        <stp>[Top400_pruebas.xlsx]Actualizable!R669C53</stp>
        <tr r="BA669" s="1"/>
      </tp>
      <tp>
        <v>250.50399999999999</v>
        <stp/>
        <stp>##V3_BDPV12</stp>
        <stp>IHG LN Equity</stp>
        <stp>TOTAL_PAYOUT</stp>
        <stp>[Top400_pruebas.xlsx]Actualizable!R171C53</stp>
        <tr r="BA171" s="1"/>
      </tp>
      <tp>
        <v>457.6</v>
        <stp/>
        <stp>##V3_BDPV12</stp>
        <stp>ASX AU Equity</stp>
        <stp>TOTAL_PAYOUT</stp>
        <stp>[Top400_pruebas.xlsx]Actualizable!R228C53</stp>
        <tr r="BA228" s="1"/>
      </tp>
      <tp>
        <v>171.38802240000001</v>
        <stp/>
        <stp>##V3_BDPV12</stp>
        <stp>MTX GR Equity</stp>
        <stp>TOTAL_PAYOUT</stp>
        <stp>[Top400_pruebas.xlsx]Actualizable!R299C53</stp>
        <tr r="BA299" s="1"/>
      </tp>
      <tp>
        <v>1131.0481972999999</v>
        <stp/>
        <stp>##V3_BDPV12</stp>
        <stp>FICO US Equity</stp>
        <stp>TOTAL_PAYOUT</stp>
        <stp>[Top400_pruebas.xlsx]Actualizable!R35C53</stp>
        <tr r="BA35" s="1"/>
      </tp>
      <tp>
        <v>0</v>
        <stp/>
        <stp>##V3_BDPV12</stp>
        <stp>SUS SS Equity</stp>
        <stp>TOTAL_PAYOUT</stp>
        <stp>[Top400_pruebas.xlsx]Actualizable!R557C53</stp>
        <tr r="BA557" s="1"/>
      </tp>
      <tp>
        <v>35.745966600000003</v>
        <stp/>
        <stp>##V3_BDPV12</stp>
        <stp>NWO GR Equity</stp>
        <stp>TOTAL_PAYOUT</stp>
        <stp>[Top400_pruebas.xlsx]Actualizable!R490C53</stp>
        <tr r="BA490" s="1"/>
      </tp>
      <tp>
        <v>206.41911999999999</v>
        <stp/>
        <stp>##V3_BDPV12</stp>
        <stp>PKI CN Equity</stp>
        <stp>TOTAL_PAYOUT</stp>
        <stp>[Top400_pruebas.xlsx]Actualizable!R447C53</stp>
        <tr r="BA447" s="1"/>
      </tp>
      <tp>
        <v>427.31428799999998</v>
        <stp/>
        <stp>##V3_BDPV12</stp>
        <stp>EVO SS Equity</stp>
        <stp>TOTAL_PAYOUT</stp>
        <stp>[Top400_pruebas.xlsx]Actualizable!R301C53</stp>
        <tr r="BA301" s="1"/>
      </tp>
      <tp>
        <v>187.93655694</v>
        <stp/>
        <stp>##V3_BDPV12</stp>
        <stp>RUI FP Equity</stp>
        <stp>TOTAL_PAYOUT</stp>
        <stp>[Top400_pruebas.xlsx]Actualizable!R680C53</stp>
        <tr r="BA680" s="1"/>
      </tp>
      <tp>
        <v>65.450717999999995</v>
        <stp/>
        <stp>##V3_BDPV12</stp>
        <stp>IPH AU Equity</stp>
        <stp>TOTAL_PAYOUT</stp>
        <stp>[Top400_pruebas.xlsx]Actualizable!R604C53</stp>
        <tr r="BA604" s="1"/>
      </tp>
      <tp t="s">
        <v>#N/A N/A</v>
        <stp/>
        <stp>##V3_BDPV12</stp>
        <stp>GJF NO Equity</stp>
        <stp>TOTAL_PAYOUT</stp>
        <stp>[Top400_pruebas.xlsx]Actualizable!R812C53</stp>
        <tr r="BA812" s="1"/>
      </tp>
      <tp>
        <v>15.9225552</v>
        <stp/>
        <stp>##V3_BDPV12</stp>
        <stp>AUB FP Equity</stp>
        <stp>TOTAL_PAYOUT</stp>
        <stp>[Top400_pruebas.xlsx]Actualizable!R348C53</stp>
        <tr r="BA348" s="1"/>
      </tp>
      <tp>
        <v>1.1434500000000001</v>
        <stp/>
        <stp>##V3_BDPV12</stp>
        <stp>KPG AU Equity</stp>
        <stp>TOTAL_PAYOUT</stp>
        <stp>[Top400_pruebas.xlsx]Actualizable!R240C53</stp>
        <tr r="BA240" s="1"/>
      </tp>
      <tp>
        <v>625.34500000000003</v>
        <stp/>
        <stp>##V3_BDPV12</stp>
        <stp>APA AU Equity</stp>
        <stp>TOTAL_PAYOUT</stp>
        <stp>[Top400_pruebas.xlsx]Actualizable!R454C53</stp>
        <tr r="BA454" s="1"/>
      </tp>
      <tp>
        <v>369.03643416</v>
        <stp/>
        <stp>##V3_BDPV12</stp>
        <stp>MPL AU Equity</stp>
        <stp>TOTAL_PAYOUT</stp>
        <stp>[Top400_pruebas.xlsx]Actualizable!R819C53</stp>
        <tr r="BA819" s="1"/>
      </tp>
      <tp>
        <v>689.77698850000002</v>
        <stp/>
        <stp>##V3_BDPV12</stp>
        <stp>PUB FP Equity</stp>
        <stp>TOTAL_PAYOUT</stp>
        <stp>[Top400_pruebas.xlsx]Actualizable!R461C53</stp>
        <tr r="BA461" s="1"/>
      </tp>
      <tp>
        <v>2335.4</v>
        <stp/>
        <stp>##V3_BDPV12</stp>
        <stp>CVS US Equity</stp>
        <stp>TOTAL_PAYOUT</stp>
        <stp>[Top400_pruebas.xlsx]Actualizable!R810C53</stp>
        <tr r="BA810" s="1"/>
      </tp>
      <tp>
        <v>184.58366709999999</v>
        <stp/>
        <stp>##V3_BDPV12</stp>
        <stp>NVT US Equity</stp>
        <stp>TOTAL_PAYOUT</stp>
        <stp>[Top400_pruebas.xlsx]Actualizable!R941C53</stp>
        <tr r="BA941" s="1"/>
      </tp>
      <tp>
        <v>326.01384144000002</v>
        <stp/>
        <stp>##V3_BDPV12</stp>
        <stp>CPU AU Equity</stp>
        <stp>TOTAL_PAYOUT</stp>
        <stp>[Top400_pruebas.xlsx]Actualizable!R926C53</stp>
        <tr r="BA926" s="1"/>
      </tp>
      <tp>
        <v>223.113</v>
        <stp/>
        <stp>##V3_BDPV12</stp>
        <stp>KRU PW Equity</stp>
        <stp>TOTAL_PAYOUT</stp>
        <stp>[Top400_pruebas.xlsx]Actualizable!R919C53</stp>
        <tr r="BA919" s="1"/>
      </tp>
      <tp>
        <v>614.49491999999998</v>
        <stp/>
        <stp>##V3_BDPV12</stp>
        <stp>AVY US Equity</stp>
        <stp>TOTAL_PAYOUT</stp>
        <stp>[Top400_pruebas.xlsx]Actualizable!R687C53</stp>
        <tr r="BA687" s="1"/>
      </tp>
      <tp>
        <v>1258</v>
        <stp/>
        <stp>##V3_BDPV12</stp>
        <stp>RKT LN Equity</stp>
        <stp>TOTAL_PAYOUT</stp>
        <stp>[Top400_pruebas.xlsx]Actualizable!R650C53</stp>
        <tr r="BA650" s="1"/>
      </tp>
      <tp>
        <v>232.23542156740001</v>
        <stp/>
        <stp>##V3_BDPV12</stp>
        <stp>VVV US Equity</stp>
        <stp>TOTAL_PAYOUT</stp>
        <stp>[Top400_pruebas.xlsx]Actualizable!R349C53</stp>
        <tr r="BA349" s="1"/>
      </tp>
      <tp>
        <v>1711.08518</v>
        <stp/>
        <stp>##V3_BDPV12</stp>
        <stp>KER FP Equity</stp>
        <stp>TOTAL_PAYOUT</stp>
        <stp>[Top400_pruebas.xlsx]Actualizable!R98C53</stp>
        <tr r="BA98" s="1"/>
      </tp>
      <tp>
        <v>53.094087600000002</v>
        <stp/>
        <stp>##V3_BDPV12</stp>
        <stp>ZV IM Equity</stp>
        <stp>TOTAL_PAYOUT</stp>
        <stp>[Top400_pruebas.xlsx]Actualizable!R487C53</stp>
        <tr r="BA487" s="1"/>
      </tp>
      <tp>
        <v>-7.5309999999999997</v>
        <stp/>
        <stp>##V3_BDPV12</stp>
        <stp>DV US Equity</stp>
        <stp>TOTAL_PAYOUT</stp>
        <stp>[Top400_pruebas.xlsx]Actualizable!R400C53</stp>
        <tr r="BA400" s="1"/>
      </tp>
      <tp>
        <v>3233.1516000000001</v>
        <stp/>
        <stp>##V3_BDPV12</stp>
        <stp>DG US Equity</stp>
        <stp>TOTAL_PAYOUT</stp>
        <stp>[Top400_pruebas.xlsx]Actualizable!R376C53</stp>
        <tr r="BA376" s="1"/>
      </tp>
      <tp>
        <v>4938.3155999999999</v>
        <stp/>
        <stp>##V3_BDPV12</stp>
        <stp>DE US Equity</stp>
        <stp>TOTAL_PAYOUT</stp>
        <stp>[Top400_pruebas.xlsx]Actualizable!R244C53</stp>
        <tr r="BA244" s="1"/>
      </tp>
      <tp>
        <v>3.8144071560000001</v>
        <stp/>
        <stp>##V3_BDPV12</stp>
        <stp>AFX LN Equity</stp>
        <stp>TOTAL_PAYOUT</stp>
        <stp>[Top400_pruebas.xlsx]Actualizable!R55C53</stp>
        <tr r="BA55" s="1"/>
      </tp>
      <tp>
        <v>21065.713500000002</v>
        <stp/>
        <stp>##V3_BDPV12</stp>
        <stp>DSV DC Equity</stp>
        <stp>TOTAL_PAYOUT</stp>
        <stp>[Top400_pruebas.xlsx]Actualizable!R8C53</stp>
        <tr r="BA8" s="1"/>
      </tp>
      <tp>
        <v>101.77573040999999</v>
        <stp/>
        <stp>##V3_BDPV12</stp>
        <stp>PIA IM Equity</stp>
        <stp>TOTAL_PAYOUT</stp>
        <stp>[Top400_pruebas.xlsx]Actualizable!R811C53</stp>
        <tr r="BA811" s="1"/>
      </tp>
      <tp>
        <v>-6.1040179999999999</v>
        <stp/>
        <stp>##V3_BDPV12</stp>
        <stp>SVN IR Equity</stp>
        <stp>TOTAL_PAYOUT</stp>
        <stp>[Top400_pruebas.xlsx]Actualizable!R521C53</stp>
        <tr r="BA521" s="1"/>
      </tp>
      <tp>
        <v>168</v>
        <stp/>
        <stp>##V3_BDPV12</stp>
        <stp>NWG SS Equity</stp>
        <stp>TOTAL_PAYOUT</stp>
        <stp>[Top400_pruebas.xlsx]Actualizable!R867C53</stp>
        <tr r="BA867" s="1"/>
      </tp>
      <tp>
        <v>25.884</v>
        <stp/>
        <stp>##V3_BDPV12</stp>
        <stp>WJG LN Equity</stp>
        <stp>TOTAL_PAYOUT</stp>
        <stp>[Top400_pruebas.xlsx]Actualizable!R675C53</stp>
        <tr r="BA675" s="1"/>
      </tp>
      <tp>
        <v>51.162711000000002</v>
        <stp/>
        <stp>##V3_BDPV12</stp>
        <stp>ATE FP Equity</stp>
        <stp>TOTAL_PAYOUT</stp>
        <stp>[Top400_pruebas.xlsx]Actualizable!R768C53</stp>
        <tr r="BA768" s="1"/>
      </tp>
      <tp>
        <v>143.45850483999999</v>
        <stp/>
        <stp>##V3_BDPV12</stp>
        <stp>WWE US Equity</stp>
        <stp>TOTAL_PAYOUT</stp>
        <stp>[Top400_pruebas.xlsx]Actualizable!R740C53</stp>
        <tr r="BA740" s="1"/>
      </tp>
      <tp>
        <v>27.199343000399999</v>
        <stp/>
        <stp>##V3_BDPV12</stp>
        <stp>VID SM Equity</stp>
        <stp>TOTAL_PAYOUT</stp>
        <stp>[Top400_pruebas.xlsx]Actualizable!R163C53</stp>
        <tr r="BA163" s="1"/>
      </tp>
      <tp t="s">
        <v>#N/A N/A</v>
        <stp/>
        <stp>##V3_BDPV12</stp>
        <stp>EVD GR Equity</stp>
        <stp>TOTAL_PAYOUT</stp>
        <stp>[Top400_pruebas.xlsx]Actualizable!R143C53</stp>
        <tr r="BA143" s="1"/>
      </tp>
      <tp t="s">
        <v>#N/A N/A</v>
        <stp/>
        <stp>##V3_BDPV12</stp>
        <stp>CIE SM Equity</stp>
        <stp>TOTAL_PAYOUT</stp>
        <stp>[Top400_pruebas.xlsx]Actualizable!R127C53</stp>
        <tr r="BA127" s="1"/>
      </tp>
      <tp t="s">
        <v>#N/A N/A</v>
        <stp/>
        <stp>##V3_BDPV12</stp>
        <stp>DIA IM Equity</stp>
        <stp>TOTAL_PAYOUT</stp>
        <stp>[Top400_pruebas.xlsx]Actualizable!R535C53</stp>
        <tr r="BA535" s="1"/>
      </tp>
      <tp>
        <v>30.025453425800002</v>
        <stp/>
        <stp>##V3_BDPV12</stp>
        <stp>AJB LN Equity</stp>
        <stp>TOTAL_PAYOUT</stp>
        <stp>[Top400_pruebas.xlsx]Actualizable!R537C53</stp>
        <tr r="BA537" s="1"/>
      </tp>
      <tp>
        <v>6562.6177961314606</v>
        <stp/>
        <stp>##V3_BDPV12</stp>
        <stp>BKNG US Equity</stp>
        <stp>TOTAL_PAYOUT</stp>
        <stp>[Top400_pruebas.xlsx]Actualizable!R64C53</stp>
        <tr r="BA64" s="1"/>
      </tp>
      <tp>
        <v>321.45509999999996</v>
        <stp/>
        <stp>##V3_BDPV12</stp>
        <stp>JKHY US Equity</stp>
        <stp>TOTAL_PAYOUT</stp>
        <stp>[Top400_pruebas.xlsx]Actualizable!R80C53</stp>
        <tr r="BA80" s="1"/>
      </tp>
      <tp>
        <v>65.957042549999997</v>
        <stp/>
        <stp>##V3_BDPV12</stp>
        <stp>ITP FP Equity</stp>
        <stp>TOTAL_PAYOUT</stp>
        <stp>[Top400_pruebas.xlsx]Actualizable!R155C53</stp>
        <tr r="BA155" s="1"/>
      </tp>
      <tp>
        <v>90.52584576000001</v>
        <stp/>
        <stp>##V3_BDPV12</stp>
        <stp>VIS SM Equity</stp>
        <stp>TOTAL_PAYOUT</stp>
        <stp>[Top400_pruebas.xlsx]Actualizable!R305C53</stp>
        <tr r="BA305" s="1"/>
      </tp>
      <tp>
        <v>947.77648062369997</v>
        <stp/>
        <stp>##V3_BDPV12</stp>
        <stp>GWW US Equity</stp>
        <stp>TOTAL_PAYOUT</stp>
        <stp>[Top400_pruebas.xlsx]Actualizable!R524C53</stp>
        <tr r="BA524" s="1"/>
      </tp>
      <tp>
        <v>114.94290670000001</v>
        <stp/>
        <stp>##V3_BDPV12</stp>
        <stp>GTT FP Equity</stp>
        <stp>TOTAL_PAYOUT</stp>
        <stp>[Top400_pruebas.xlsx]Actualizable!R152C53</stp>
        <tr r="BA152" s="1"/>
      </tp>
      <tp>
        <v>2756.367056</v>
        <stp/>
        <stp>##V3_BDPV12</stp>
        <stp>EL US Equity</stp>
        <stp>TOTAL_PAYOUT</stp>
        <stp>[Top400_pruebas.xlsx]Actualizable!R289C53</stp>
        <tr r="BA289" s="1"/>
      </tp>
      <tp t="s">
        <v>#N/A N/A</v>
        <stp/>
        <stp>##V3_BDPV12</stp>
        <stp>VAN BB Equity</stp>
        <stp>TOTAL_PAYOUT</stp>
        <stp>[Top400_pruebas.xlsx]Actualizable!R791C53</stp>
        <tr r="BA791" s="1"/>
      </tp>
      <tp>
        <v>1027.7637206400002</v>
        <stp/>
        <stp>##V3_BDPV12</stp>
        <stp>APH US Equity</stp>
        <stp>TOTAL_PAYOUT</stp>
        <stp>[Top400_pruebas.xlsx]Actualizable!R365C53</stp>
        <tr r="BA365" s="1"/>
      </tp>
      <tp>
        <v>467.25099999999998</v>
        <stp/>
        <stp>##V3_BDPV12</stp>
        <stp>HVN AU Equity</stp>
        <stp>TOTAL_PAYOUT</stp>
        <stp>[Top400_pruebas.xlsx]Actualizable!R576C53</stp>
        <tr r="BA576" s="1"/>
      </tp>
      <tp>
        <v>176.07499999999999</v>
        <stp/>
        <stp>##V3_BDPV12</stp>
        <stp>XTB PW Equity</stp>
        <stp>TOTAL_PAYOUT</stp>
        <stp>[Top400_pruebas.xlsx]Actualizable!R977C53</stp>
        <tr r="BA977" s="1"/>
      </tp>
      <tp>
        <v>57.77297446</v>
        <stp/>
        <stp>##V3_BDPV12</stp>
        <stp>STH PW Equity</stp>
        <stp>TOTAL_PAYOUT</stp>
        <stp>[Top400_pruebas.xlsx]Actualizable!R527C53</stp>
        <tr r="BA527" s="1"/>
      </tp>
      <tp>
        <v>335.00262399999997</v>
        <stp/>
        <stp>##V3_BDPV12</stp>
        <stp>TPL US Equity</stp>
        <stp>TOTAL_PAYOUT</stp>
        <stp>[Top400_pruebas.xlsx]Actualizable!R358C53</stp>
        <tr r="BA358" s="1"/>
      </tp>
      <tp>
        <v>17.143932960000001</v>
        <stp/>
        <stp>##V3_BDPV12</stp>
        <stp>MVF AU Equity</stp>
        <stp>TOTAL_PAYOUT</stp>
        <stp>[Top400_pruebas.xlsx]Actualizable!R866C53</stp>
        <tr r="BA866" s="1"/>
      </tp>
      <tp>
        <v>85.3</v>
        <stp/>
        <stp>##V3_BDPV12</stp>
        <stp>IMI LN Equity</stp>
        <stp>TOTAL_PAYOUT</stp>
        <stp>[Top400_pruebas.xlsx]Actualizable!R928C53</stp>
        <tr r="BA928" s="1"/>
      </tp>
      <tp>
        <v>815.85323549999998</v>
        <stp/>
        <stp>##V3_BDPV12</stp>
        <stp>IPG US Equity</stp>
        <stp>TOTAL_PAYOUT</stp>
        <stp>[Top400_pruebas.xlsx]Actualizable!R405C53</stp>
        <tr r="BA405" s="1"/>
      </tp>
      <tp>
        <v>760</v>
        <stp/>
        <stp>##V3_BDPV12</stp>
        <stp>PPG US Equity</stp>
        <stp>TOTAL_PAYOUT</stp>
        <stp>[Top400_pruebas.xlsx]Actualizable!R570C53</stp>
        <tr r="BA570" s="1"/>
      </tp>
      <tp>
        <v>268.37784566200003</v>
        <stp/>
        <stp>##V3_BDPV12</stp>
        <stp>RPM US Equity</stp>
        <stp>TOTAL_PAYOUT</stp>
        <stp>[Top400_pruebas.xlsx]Actualizable!R935C53</stp>
        <tr r="BA935" s="1"/>
      </tp>
      <tp>
        <v>1391.3</v>
        <stp/>
        <stp>##V3_BDPV12</stp>
        <stp>APD US Equity</stp>
        <stp>TOTAL_PAYOUT</stp>
        <stp>[Top400_pruebas.xlsx]Actualizable!R391C53</stp>
        <tr r="BA391" s="1"/>
      </tp>
      <tp>
        <v>34.406486675700002</v>
        <stp/>
        <stp>##V3_BDPV12</stp>
        <stp>TPB US Equity</stp>
        <stp>TOTAL_PAYOUT</stp>
        <stp>[Top400_pruebas.xlsx]Actualizable!R468C53</stp>
        <tr r="BA468" s="1"/>
      </tp>
      <tp>
        <v>458.34730824999997</v>
        <stp/>
        <stp>##V3_BDPV12</stp>
        <stp>DPZ US Equity</stp>
        <stp>TOTAL_PAYOUT</stp>
        <stp>[Top400_pruebas.xlsx]Actualizable!R147C53</stp>
        <tr r="BA147" s="1"/>
      </tp>
      <tp>
        <v>33.1543238</v>
        <stp/>
        <stp>##V3_BDPV12</stp>
        <stp>BAR BB Equity</stp>
        <stp>TOTAL_PAYOUT</stp>
        <stp>[Top400_pruebas.xlsx]Actualizable!R987C53</stp>
        <tr r="BA987" s="1"/>
      </tp>
      <tp>
        <v>4.782</v>
        <stp/>
        <stp>##V3_BDPV12</stp>
        <stp>AMS LN Equity</stp>
        <stp>TOTAL_PAYOUT</stp>
        <stp>[Top400_pruebas.xlsx]Actualizable!R973C53</stp>
        <tr r="BA973" s="1"/>
      </tp>
      <tp>
        <v>17.0915</v>
        <stp/>
        <stp>##V3_BDPV12</stp>
        <stp>MPX US Equity</stp>
        <stp>TOTAL_PAYOUT</stp>
        <stp>[Top400_pruebas.xlsx]Actualizable!R737C53</stp>
        <tr r="BA737" s="1"/>
      </tp>
      <tp t="s">
        <v>#N/A N/A</v>
        <stp/>
        <stp>##V3_BDPV12</stp>
        <stp>BMY LN Equity</stp>
        <stp>TOTAL_PAYOUT</stp>
        <stp>[Top400_pruebas.xlsx]Actualizable!R752C53</stp>
        <tr r="BA752" s="1"/>
      </tp>
      <tp>
        <v>38.57</v>
        <stp/>
        <stp>##V3_BDPV12</stp>
        <stp>COR PL Equity</stp>
        <stp>TOTAL_PAYOUT</stp>
        <stp>[Top400_pruebas.xlsx]Actualizable!R165C53</stp>
        <tr r="BA165" s="1"/>
      </tp>
      <tp>
        <v>41.90849</v>
        <stp/>
        <stp>##V3_BDPV12</stp>
        <stp>GPP US Equity</stp>
        <stp>TOTAL_PAYOUT</stp>
        <stp>[Top400_pruebas.xlsx]Actualizable!R442C53</stp>
        <tr r="BA442" s="1"/>
      </tp>
      <tp>
        <v>8601</v>
        <stp/>
        <stp>##V3_BDPV12</stp>
        <stp>UPS US Equity</stp>
        <stp>TOTAL_PAYOUT</stp>
        <stp>[Top400_pruebas.xlsx]Actualizable!R785C53</stp>
        <tr r="BA785" s="1"/>
      </tp>
      <tp t="s">
        <v>#N/A N/A</v>
        <stp/>
        <stp>##V3_BDPV12</stp>
        <stp>RMV LN Equity</stp>
        <stp>TOTAL_PAYOUT</stp>
        <stp>[Top400_pruebas.xlsx]Actualizable!R100C53</stp>
        <tr r="BA100" s="1"/>
      </tp>
      <tp>
        <v>1931.5253411199999</v>
        <stp/>
        <stp>##V3_BDPV12</stp>
        <stp>TPR US Equity</stp>
        <stp>TOTAL_PAYOUT</stp>
        <stp>[Top400_pruebas.xlsx]Actualizable!R484C53</stp>
        <tr r="BA484" s="1"/>
      </tp>
      <tp>
        <v>14.82200003</v>
        <stp/>
        <stp>##V3_BDPV12</stp>
        <stp>JLG AU Equity</stp>
        <stp>TOTAL_PAYOUT</stp>
        <stp>[Top400_pruebas.xlsx]Actualizable!R44C53</stp>
        <tr r="BA44" s="1"/>
      </tp>
      <tp>
        <v>450.92738758999997</v>
        <stp/>
        <stp>##V3_BDPV12</stp>
        <stp>BC US Equity</stp>
        <stp>TOTAL_PAYOUT</stp>
        <stp>[Top400_pruebas.xlsx]Actualizable!R795C53</stp>
        <tr r="BA795" s="1"/>
      </tp>
      <tp>
        <v>-9.6940464196200011</v>
        <stp/>
        <stp>##V3_BDPV12</stp>
        <stp>BA US Equity</stp>
        <stp>TOTAL_PAYOUT</stp>
        <stp>[Top400_pruebas.xlsx]Actualizable!R306C53</stp>
        <tr r="BA306" s="1"/>
      </tp>
    </main>
    <main first="bloomberg.rtd">
      <tp>
        <v>249.23400000000001</v>
        <stp/>
        <stp>##V3_BDPV12</stp>
        <stp>AM FP Equity</stp>
        <stp>TOTAL_PAYOUT</stp>
        <stp>[Top400_pruebas.xlsx]Actualizable!R469C53</stp>
        <tr r="BA469" s="1"/>
      </tp>
      <tp>
        <v>1502.8691219499999</v>
        <stp/>
        <stp>##V3_BDPV12</stp>
        <stp>AI FP Equity</stp>
        <stp>TOTAL_PAYOUT</stp>
        <stp>[Top400_pruebas.xlsx]Actualizable!R115C53</stp>
        <tr r="BA115" s="1"/>
      </tp>
      <tp>
        <v>10.828953513216</v>
        <stp/>
        <stp>##V3_BDPV12</stp>
        <stp>DOM SM Equity</stp>
        <stp>TOTAL_PAYOUT</stp>
        <stp>[Top400_pruebas.xlsx]Actualizable!R608C53</stp>
        <tr r="BA608" s="1"/>
      </tp>
      <tp t="s">
        <v>#N/A N/A</v>
        <stp/>
        <stp>##V3_BDPV12</stp>
        <stp>TRI FP Equity</stp>
        <stp>TOTAL_PAYOUT</stp>
        <stp>[Top400_pruebas.xlsx]Actualizable!R472C53</stp>
        <tr r="BA472" s="1"/>
      </tp>
      <tp>
        <v>26.651037600000002</v>
        <stp/>
        <stp>##V3_BDPV12</stp>
        <stp>NRO FP Equity</stp>
        <stp>TOTAL_PAYOUT</stp>
        <stp>[Top400_pruebas.xlsx]Actualizable!R382C53</stp>
        <tr r="BA382" s="1"/>
      </tp>
      <tp>
        <v>99</v>
        <stp/>
        <stp>##V3_BDPV12</stp>
        <stp>DLG LN Equity</stp>
        <stp>TOTAL_PAYOUT</stp>
        <stp>[Top400_pruebas.xlsx]Actualizable!R868C53</stp>
        <tr r="BA868" s="1"/>
      </tp>
      <tp>
        <v>29.931000000000001</v>
        <stp/>
        <stp>##V3_BDPV12</stp>
        <stp>SOL IM Equity</stp>
        <stp>TOTAL_PAYOUT</stp>
        <stp>[Top400_pruebas.xlsx]Actualizable!R262C53</stp>
        <tr r="BA262" s="1"/>
      </tp>
      <tp>
        <v>4.4934802999999999</v>
        <stp/>
        <stp>##V3_BDPV12</stp>
        <stp>MOL IM Equity</stp>
        <stp>TOTAL_PAYOUT</stp>
        <stp>[Top400_pruebas.xlsx]Actualizable!R298C53</stp>
        <tr r="BA298" s="1"/>
      </tp>
      <tp>
        <v>23.810376200000007</v>
        <stp/>
        <stp>##V3_BDPV12</stp>
        <stp>OCI NA Equity</stp>
        <stp>TOTAL_PAYOUT</stp>
        <stp>[Top400_pruebas.xlsx]Actualizable!R917C53</stp>
        <tr r="BA917" s="1"/>
      </tp>
      <tp>
        <v>183.19499999999999</v>
        <stp/>
        <stp>##V3_BDPV12</stp>
        <stp>LOG SM Equity</stp>
        <stp>TOTAL_PAYOUT</stp>
        <stp>[Top400_pruebas.xlsx]Actualizable!R434C53</stp>
        <tr r="BA434" s="1"/>
      </tp>
      <tp>
        <v>178.13958300000002</v>
        <stp/>
        <stp>##V3_BDPV12</stp>
        <stp>ERF FP Equity</stp>
        <stp>TOTAL_PAYOUT</stp>
        <stp>[Top400_pruebas.xlsx]Actualizable!R302C53</stp>
        <tr r="BA302" s="1"/>
      </tp>
      <tp>
        <v>15.583226808000001</v>
        <stp/>
        <stp>##V3_BDPV12</stp>
        <stp>PLC CN Equity</stp>
        <stp>TOTAL_PAYOUT</stp>
        <stp>[Top400_pruebas.xlsx]Actualizable!R402C53</stp>
        <tr r="BA402" s="1"/>
      </tp>
      <tp>
        <v>209.9</v>
        <stp/>
        <stp>##V3_BDPV12</stp>
        <stp>FPE GR Equity</stp>
        <stp>TOTAL_PAYOUT</stp>
        <stp>[Top400_pruebas.xlsx]Actualizable!R312C53</stp>
        <tr r="BA312" s="1"/>
      </tp>
      <tp>
        <v>205.2</v>
        <stp/>
        <stp>##V3_BDPV12</stp>
        <stp>STR AV Equity</stp>
        <stp>TOTAL_PAYOUT</stp>
        <stp>[Top400_pruebas.xlsx]Actualizable!R818C53</stp>
        <tr r="BA818" s="1"/>
      </tp>
      <tp>
        <v>47.459739599999999</v>
        <stp/>
        <stp>##V3_BDPV12</stp>
        <stp>DOV IM Equity</stp>
        <stp>TOTAL_PAYOUT</stp>
        <stp>[Top400_pruebas.xlsx]Actualizable!R991C53</stp>
        <tr r="BA991" s="1"/>
      </tp>
      <tp>
        <v>18.689</v>
        <stp/>
        <stp>##V3_BDPV12</stp>
        <stp>ALS CN Equity</stp>
        <stp>TOTAL_PAYOUT</stp>
        <stp>[Top400_pruebas.xlsx]Actualizable!R668C53</stp>
        <tr r="BA668" s="1"/>
      </tp>
      <tp>
        <v>20.161000000000001</v>
        <stp/>
        <stp>##V3_BDPV12</stp>
        <stp>IQV US Equity</stp>
        <stp>TOTAL_PAYOUT</stp>
        <stp>[Top400_pruebas.xlsx]Actualizable!R246C53</stp>
        <tr r="BA246" s="1"/>
      </tp>
      <tp t="s">
        <v>#N/A N/A</v>
        <stp/>
        <stp>##V3_BDPV12</stp>
        <stp>CR US Equity</stp>
        <stp>TOTAL_PAYOUT</stp>
        <stp>[Top400_pruebas.xlsx]Actualizable!R905C53</stp>
        <tr r="BA905" s="1"/>
      </tp>
      <tp>
        <v>955</v>
        <stp/>
        <stp>##V3_BDPV12</stp>
        <stp>CF US Equity</stp>
        <stp>TOTAL_PAYOUT</stp>
        <stp>[Top400_pruebas.xlsx]Actualizable!R134C53</stp>
        <tr r="BA134" s="1"/>
      </tp>
      <tp>
        <v>296.96142467999999</v>
        <stp/>
        <stp>##V3_BDPV12</stp>
        <stp>CE US Equity</stp>
        <stp>TOTAL_PAYOUT</stp>
        <stp>[Top400_pruebas.xlsx]Actualizable!R561C53</stp>
        <tr r="BA561" s="1"/>
      </tp>
      <tp>
        <v>9140.6631006400003</v>
        <stp/>
        <stp>##V3_BDPV12</stp>
        <stp>CI US Equity</stp>
        <stp>TOTAL_PAYOUT</stp>
        <stp>[Top400_pruebas.xlsx]Actualizable!R414C53</stp>
        <tr r="BA414" s="1"/>
      </tp>
      <tp>
        <v>2445.7039999999997</v>
        <stp/>
        <stp>##V3_BDPV12</stp>
        <stp>CL US Equity</stp>
        <stp>TOTAL_PAYOUT</stp>
        <stp>[Top400_pruebas.xlsx]Actualizable!R448C53</stp>
        <tr r="BA448" s="1"/>
      </tp>
      <tp>
        <v>190.90449412499999</v>
        <stp/>
        <stp>##V3_BDPV12</stp>
        <stp>HL/ LN Equity</stp>
        <stp>TOTAL_PAYOUT</stp>
        <stp>[Top400_pruebas.xlsx]Actualizable!R938C53</stp>
        <tr r="BA938" s="1"/>
      </tp>
      <tp>
        <v>-6.5135852000000014</v>
        <stp/>
        <stp>##V3_BDPV12</stp>
        <stp>ELN IM Equity</stp>
        <stp>TOTAL_PAYOUT</stp>
        <stp>[Top400_pruebas.xlsx]Actualizable!R790C53</stp>
        <tr r="BA790" s="1"/>
      </tp>
      <tp>
        <v>39.838122939999998</v>
        <stp/>
        <stp>##V3_BDPV12</stp>
        <stp>DOM LN Equity</stp>
        <stp>TOTAL_PAYOUT</stp>
        <stp>[Top400_pruebas.xlsx]Actualizable!R544C53</stp>
        <tr r="BA544" s="1"/>
      </tp>
      <tp>
        <v>-0.2</v>
        <stp/>
        <stp>##V3_BDPV12</stp>
        <stp>BOO LN Equity</stp>
        <stp>TOTAL_PAYOUT</stp>
        <stp>[Top400_pruebas.xlsx]Actualizable!R786C53</stp>
        <tr r="BA786" s="1"/>
      </tp>
      <tp>
        <v>19.925189949</v>
        <stp/>
        <stp>##V3_BDPV12</stp>
        <stp>SOM LN Equity</stp>
        <stp>TOTAL_PAYOUT</stp>
        <stp>[Top400_pruebas.xlsx]Actualizable!R645C53</stp>
        <tr r="BA645" s="1"/>
      </tp>
      <tp>
        <v>252</v>
        <stp/>
        <stp>##V3_BDPV12</stp>
        <stp>UCB BB Equity</stp>
        <stp>TOTAL_PAYOUT</stp>
        <stp>[Top400_pruebas.xlsx]Actualizable!R947C53</stp>
        <tr r="BA947" s="1"/>
      </tp>
      <tp>
        <v>202.36520752000001</v>
        <stp/>
        <stp>##V3_BDPV12</stp>
        <stp>BRC US Equity</stp>
        <stp>TOTAL_PAYOUT</stp>
        <stp>[Top400_pruebas.xlsx]Actualizable!R994C53</stp>
        <tr r="BA994" s="1"/>
      </tp>
      <tp>
        <v>18.502775719999999</v>
        <stp/>
        <stp>##V3_BDPV12</stp>
        <stp>YSN GR Equity</stp>
        <stp>TOTAL_PAYOUT</stp>
        <stp>[Top400_pruebas.xlsx]Actualizable!R221C53</stp>
        <tr r="BA221" s="1"/>
      </tp>
      <tp>
        <v>6750</v>
        <stp/>
        <stp>##V3_BDPV12</stp>
        <stp>MRK US Equity</stp>
        <stp>TOTAL_PAYOUT</stp>
        <stp>[Top400_pruebas.xlsx]Actualizable!R429C53</stp>
        <tr r="BA429" s="1"/>
      </tp>
      <tp t="s">
        <v>#N/A N/A</v>
        <stp/>
        <stp>##V3_BDPV12</stp>
        <stp>BSL GR Equity</stp>
        <stp>TOTAL_PAYOUT</stp>
        <stp>[Top400_pruebas.xlsx]Actualizable!R394C53</stp>
        <tr r="BA394" s="1"/>
      </tp>
      <tp>
        <v>201.77084613970001</v>
        <stp/>
        <stp>##V3_BDPV12</stp>
        <stp>BRO US Equity</stp>
        <stp>TOTAL_PAYOUT</stp>
        <stp>[Top400_pruebas.xlsx]Actualizable!R158C53</stp>
        <tr r="BA158" s="1"/>
      </tp>
      <tp>
        <v>72.000356159999995</v>
        <stp/>
        <stp>##V3_BDPV12</stp>
        <stp>DLG IM Equity</stp>
        <stp>TOTAL_PAYOUT</stp>
        <stp>[Top400_pruebas.xlsx]Actualizable!R684C53</stp>
        <tr r="BA684" s="1"/>
      </tp>
      <tp>
        <v>-97.891999999999996</v>
        <stp/>
        <stp>##V3_BDPV12</stp>
        <stp>CTD AU Equity</stp>
        <stp>TOTAL_PAYOUT</stp>
        <stp>[Top400_pruebas.xlsx]Actualizable!R453C53</stp>
        <tr r="BA453" s="1"/>
      </tp>
      <tp>
        <v>8365.8626377000001</v>
        <stp/>
        <stp>##V3_BDPV12</stp>
        <stp>INTU US Equity</stp>
        <stp>TOTAL_PAYOUT</stp>
        <stp>[Top400_pruebas.xlsx]Actualizable!R79C53</stp>
        <tr r="BA79" s="1"/>
      </tp>
      <tp>
        <v>179.976</v>
        <stp/>
        <stp>##V3_BDPV12</stp>
        <stp>ANSS US Equity</stp>
        <stp>TOTAL_PAYOUT</stp>
        <stp>[Top400_pruebas.xlsx]Actualizable!R30C53</stp>
        <tr r="BA30" s="1"/>
      </tp>
      <tp>
        <v>691.85051392000003</v>
        <stp/>
        <stp>##V3_BDPV12</stp>
        <stp>MNST US Equity</stp>
        <stp>TOTAL_PAYOUT</stp>
        <stp>[Top400_pruebas.xlsx]Actualizable!R15C53</stp>
        <tr r="BA15" s="1"/>
      </tp>
      <tp>
        <v>897.05963938000002</v>
        <stp/>
        <stp>##V3_BDPV12</stp>
        <stp>SNPS US Equity</stp>
        <stp>TOTAL_PAYOUT</stp>
        <stp>[Top400_pruebas.xlsx]Actualizable!R39C53</stp>
        <tr r="BA39" s="1"/>
      </tp>
      <tp>
        <v>104.575</v>
        <stp/>
        <stp>##V3_BDPV12</stp>
        <stp>ROR LN Equity</stp>
        <stp>TOTAL_PAYOUT</stp>
        <stp>[Top400_pruebas.xlsx]Actualizable!R888C53</stp>
        <tr r="BA888" s="1"/>
      </tp>
      <tp>
        <v>1280.788</v>
        <stp/>
        <stp>##V3_BDPV12</stp>
        <stp>POW CN Equity</stp>
        <stp>TOTAL_PAYOUT</stp>
        <stp>[Top400_pruebas.xlsx]Actualizable!R861C53</stp>
        <tr r="BA861" s="1"/>
      </tp>
      <tp>
        <v>692.90663788999996</v>
        <stp/>
        <stp>##V3_BDPV12</stp>
        <stp>ARW US Equity</stp>
        <stp>TOTAL_PAYOUT</stp>
        <stp>[Top400_pruebas.xlsx]Actualizable!R932C53</stp>
        <tr r="BA932" s="1"/>
      </tp>
      <tp>
        <v>345.6</v>
        <stp/>
        <stp>##V3_BDPV12</stp>
        <stp>JMT PL Equity</stp>
        <stp>TOTAL_PAYOUT</stp>
        <stp>[Top400_pruebas.xlsx]Actualizable!R536C53</stp>
        <tr r="BA536" s="1"/>
      </tp>
      <tp>
        <v>192.60000000000002</v>
        <stp/>
        <stp>##V3_BDPV12</stp>
        <stp>TRU US Equity</stp>
        <stp>TOTAL_PAYOUT</stp>
        <stp>[Top400_pruebas.xlsx]Actualizable!R148C53</stp>
        <tr r="BA148" s="1"/>
      </tp>
      <tp>
        <v>51.975000000000001</v>
        <stp/>
        <stp>##V3_BDPV12</stp>
        <stp>NEM GR Equity</stp>
        <stp>TOTAL_PAYOUT</stp>
        <stp>[Top400_pruebas.xlsx]Actualizable!R65C53</stp>
        <tr r="BA65" s="1"/>
      </tp>
      <tp>
        <v>158.1</v>
        <stp/>
        <stp>##V3_BDPV12</stp>
        <stp>SUL AU Equity</stp>
        <stp>TOTAL_PAYOUT</stp>
        <stp>[Top400_pruebas.xlsx]Actualizable!R569C53</stp>
        <tr r="BA569" s="1"/>
      </tp>
      <tp>
        <v>478.13228080000005</v>
        <stp/>
        <stp>##V3_BDPV12</stp>
        <stp>TOM NO Equity</stp>
        <stp>TOTAL_PAYOUT</stp>
        <stp>[Top400_pruebas.xlsx]Actualizable!R694C53</stp>
        <tr r="BA694" s="1"/>
      </tp>
      <tp>
        <v>1210</v>
        <stp/>
        <stp>##V3_BDPV12</stp>
        <stp>MSI US Equity</stp>
        <stp>TOTAL_PAYOUT</stp>
        <stp>[Top400_pruebas.xlsx]Actualizable!R307C53</stp>
        <tr r="BA307" s="1"/>
      </tp>
      <tp>
        <v>11.891722</v>
        <stp/>
        <stp>##V3_BDPV12</stp>
        <stp>LPE FP Equity</stp>
        <stp>TOTAL_PAYOUT</stp>
        <stp>[Top400_pruebas.xlsx]Actualizable!R871C53</stp>
        <tr r="BA871" s="1"/>
      </tp>
      <tp>
        <v>368.27083148999992</v>
        <stp/>
        <stp>##V3_BDPV12</stp>
        <stp>WSO US Equity</stp>
        <stp>TOTAL_PAYOUT</stp>
        <stp>[Top400_pruebas.xlsx]Actualizable!R272C53</stp>
        <tr r="BA272" s="1"/>
      </tp>
      <tp>
        <v>1487.83960275</v>
        <stp/>
        <stp>##V3_BDPV12</stp>
        <stp>ABI BB Equity</stp>
        <stp>TOTAL_PAYOUT</stp>
        <stp>[Top400_pruebas.xlsx]Actualizable!R452C53</stp>
        <tr r="BA452" s="1"/>
      </tp>
      <tp>
        <v>517.10500000000002</v>
        <stp/>
        <stp>##V3_BDPV12</stp>
        <stp>CSL US Equity</stp>
        <stp>TOTAL_PAYOUT</stp>
        <stp>[Top400_pruebas.xlsx]Actualizable!R308C53</stp>
        <tr r="BA308" s="1"/>
      </tp>
      <tp>
        <v>268852884253.19998</v>
        <stp/>
        <stp>##V3_BDPV12</stp>
        <stp>ASML NA Equity</stp>
        <stp>CUR_MKT_CAP</stp>
        <stp>[Top400_pruebas.xlsx]Actualizable!R3C29</stp>
        <tr r="AC3" s="1"/>
      </tp>
      <tp>
        <v>656.8</v>
        <stp/>
        <stp>##V3_BDPV12</stp>
        <stp>INF LN Equity</stp>
        <stp>TOTAL_PAYOUT</stp>
        <stp>[Top400_pruebas.xlsx]Actualizable!R722C53</stp>
        <tr r="BA722" s="1"/>
      </tp>
      <tp>
        <v>-294.08499999999998</v>
        <stp/>
        <stp>##V3_BDPV12</stp>
        <stp>AUB AU Equity</stp>
        <stp>TOTAL_PAYOUT</stp>
        <stp>[Top400_pruebas.xlsx]Actualizable!R215C53</stp>
        <tr r="BA215" s="1"/>
      </tp>
      <tp>
        <v>4267</v>
        <stp/>
        <stp>##V3_BDPV12</stp>
        <stp>NSC US Equity</stp>
        <stp>TOTAL_PAYOUT</stp>
        <stp>[Top400_pruebas.xlsx]Actualizable!R361C53</stp>
        <tr r="BA361" s="1"/>
      </tp>
      <tp>
        <v>-38.488668399999938</v>
        <stp/>
        <stp>##V3_BDPV12</stp>
        <stp>MRK GR Equity</stp>
        <stp>TOTAL_PAYOUT</stp>
        <stp>[Top400_pruebas.xlsx]Actualizable!R874C53</stp>
        <tr r="BA874" s="1"/>
      </tp>
      <tp>
        <v>122.792</v>
        <stp/>
        <stp>##V3_BDPV12</stp>
        <stp>SSD US Equity</stp>
        <stp>TOTAL_PAYOUT</stp>
        <stp>[Top400_pruebas.xlsx]Actualizable!R757C53</stp>
        <tr r="BA757" s="1"/>
      </tp>
      <tp>
        <v>104.76260596</v>
        <stp/>
        <stp>##V3_BDPV12</stp>
        <stp>MSA US Equity</stp>
        <stp>TOTAL_PAYOUT</stp>
        <stp>[Top400_pruebas.xlsx]Actualizable!R459C53</stp>
        <tr r="BA459" s="1"/>
      </tp>
      <tp t="s">
        <v>#N/A N/A</v>
        <stp/>
        <stp>##V3_BDPV12</stp>
        <stp>IPN FP Equity</stp>
        <stp>TOTAL_PAYOUT</stp>
        <stp>[Top400_pruebas.xlsx]Actualizable!R909C53</stp>
        <tr r="BA909" s="1"/>
      </tp>
      <tp>
        <v>0</v>
        <stp/>
        <stp>##V3_BDPV12</stp>
        <stp>NOD NO Equity</stp>
        <stp>TOTAL_PAYOUT</stp>
        <stp>[Top400_pruebas.xlsx]Actualizable!R343C53</stp>
        <tr r="BA343" s="1"/>
      </tp>
      <tp>
        <v>796.4</v>
        <stp/>
        <stp>##V3_BDPV12</stp>
        <stp>RSG US Equity</stp>
        <stp>TOTAL_PAYOUT</stp>
        <stp>[Top400_pruebas.xlsx]Actualizable!R157C53</stp>
        <tr r="BA157" s="1"/>
      </tp>
      <tp>
        <v>612.0539526</v>
        <stp/>
        <stp>##V3_BDPV12</stp>
        <stp>POOL US Equity</stp>
        <stp>TOTAL_PAYOUT</stp>
        <stp>[Top400_pruebas.xlsx]Actualizable!R89C53</stp>
        <tr r="BA89" s="1"/>
      </tp>
      <tp>
        <v>243.81604867999999</v>
        <stp/>
        <stp>##V3_BDPV12</stp>
        <stp>GOLF US Equity</stp>
        <stp>TOTAL_PAYOUT</stp>
        <stp>[Top400_pruebas.xlsx]Actualizable!R91C53</stp>
        <tr r="BA91" s="1"/>
      </tp>
      <tp>
        <v>5585.4680159999998</v>
        <stp/>
        <stp>##V3_BDPV12</stp>
        <stp>CSX US Equity</stp>
        <stp>TOTAL_PAYOUT</stp>
        <stp>[Top400_pruebas.xlsx]Actualizable!R359C53</stp>
        <tr r="BA359" s="1"/>
      </tp>
      <tp>
        <v>18.094999999999999</v>
        <stp/>
        <stp>##V3_BDPV12</stp>
        <stp>NZX NZ Equity</stp>
        <stp>TOTAL_PAYOUT</stp>
        <stp>[Top400_pruebas.xlsx]Actualizable!R397C53</stp>
        <tr r="BA397" s="1"/>
      </tp>
      <tp>
        <v>1151.0485900000001</v>
        <stp/>
        <stp>##V3_BDPV12</stp>
        <stp>HSY US Equity</stp>
        <stp>TOTAL_PAYOUT</stp>
        <stp>[Top400_pruebas.xlsx]Actualizable!R325C53</stp>
        <tr r="BA325" s="1"/>
      </tp>
      <tp>
        <v>1.9764135199999999</v>
        <stp/>
        <stp>##V3_BDPV12</stp>
        <stp>CUV AU Equity</stp>
        <stp>TOTAL_PAYOUT</stp>
        <stp>[Top400_pruebas.xlsx]Actualizable!R842C53</stp>
        <tr r="BA842" s="1"/>
      </tp>
      <tp>
        <v>236.70000000000002</v>
        <stp/>
        <stp>##V3_BDPV12</stp>
        <stp>WST US Equity</stp>
        <stp>TOTAL_PAYOUT</stp>
        <stp>[Top400_pruebas.xlsx]Actualizable!R598C53</stp>
        <tr r="BA598" s="1"/>
      </tp>
      <tp>
        <v>39.252000000000002</v>
        <stp/>
        <stp>##V3_BDPV12</stp>
        <stp>CSV US Equity</stp>
        <stp>TOTAL_PAYOUT</stp>
        <stp>[Top400_pruebas.xlsx]Actualizable!R574C53</stp>
        <tr r="BA574" s="1"/>
      </tp>
      <tp t="s">
        <v>#N/A N/A</v>
        <stp/>
        <stp>##V3_BDPV12</stp>
        <stp>AMP IM Equity</stp>
        <stp>TOTAL_PAYOUT</stp>
        <stp>[Top400_pruebas.xlsx]Actualizable!R347C53</stp>
        <tr r="BA347" s="1"/>
      </tp>
      <tp>
        <v>273.82922347700003</v>
        <stp/>
        <stp>##V3_BDPV12</stp>
        <stp>AMS SM Equity</stp>
        <stp>TOTAL_PAYOUT</stp>
        <stp>[Top400_pruebas.xlsx]Actualizable!R117C53</stp>
        <tr r="BA117" s="1"/>
      </tp>
      <tp>
        <v>235.62</v>
        <stp/>
        <stp>##V3_BDPV12</stp>
        <stp>FNV CN Equity</stp>
        <stp>TOTAL_PAYOUT</stp>
        <stp>[Top400_pruebas.xlsx]Actualizable!R328C53</stp>
        <tr r="BA328" s="1"/>
      </tp>
      <tp>
        <v>107.0784</v>
        <stp/>
        <stp>##V3_BDPV12</stp>
        <stp>SRT GR Equity</stp>
        <stp>TOTAL_PAYOUT</stp>
        <stp>[Top400_pruebas.xlsx]Actualizable!R161C53</stp>
        <tr r="BA161" s="1"/>
      </tp>
      <tp>
        <v>59.741853749999997</v>
        <stp/>
        <stp>##V3_BDPV12</stp>
        <stp>IPS FP Equity</stp>
        <stp>TOTAL_PAYOUT</stp>
        <stp>[Top400_pruebas.xlsx]Actualizable!R683C53</stp>
        <tr r="BA683" s="1"/>
      </tp>
      <tp>
        <v>50.051981570000002</v>
        <stp/>
        <stp>##V3_BDPV12</stp>
        <stp>ENT LN Equity</stp>
        <stp>TOTAL_PAYOUT</stp>
        <stp>[Top400_pruebas.xlsx]Actualizable!R209C53</stp>
        <tr r="BA209" s="1"/>
      </tp>
      <tp>
        <v>84.278013540000003</v>
        <stp/>
        <stp>##V3_BDPV12</stp>
        <stp>AL US Equity</stp>
        <stp>TOTAL_PAYOUT</stp>
        <stp>[Top400_pruebas.xlsx]Actualizable!R990C53</stp>
        <tr r="BA990" s="1"/>
      </tp>
      <tp t="s">
        <v>#N/A N/A</v>
        <stp/>
        <stp>##V3_BDPV12</stp>
        <stp>BB FP Equity</stp>
        <stp>TOTAL_PAYOUT</stp>
        <stp>[Top400_pruebas.xlsx]Actualizable!R717C53</stp>
        <tr r="BA717" s="1"/>
      </tp>
      <tp>
        <v>1228.215862</v>
        <stp/>
        <stp>##V3_BDPV12</stp>
        <stp>BN FP Equity</stp>
        <stp>TOTAL_PAYOUT</stp>
        <stp>[Top400_pruebas.xlsx]Actualizable!R847C53</stp>
        <tr r="BA847" s="1"/>
      </tp>
      <tp>
        <v>16.344000000000001</v>
        <stp/>
        <stp>##V3_BDPV12</stp>
        <stp>FAN LN Equity</stp>
        <stp>TOTAL_PAYOUT</stp>
        <stp>[Top400_pruebas.xlsx]Actualizable!R760C53</stp>
        <tr r="BA760" s="1"/>
      </tp>
      <tp>
        <v>2531.6606000199999</v>
        <stp/>
        <stp>##V3_BDPV12</stp>
        <stp>AAL LN Equity</stp>
        <stp>TOTAL_PAYOUT</stp>
        <stp>[Top400_pruebas.xlsx]Actualizable!R648C53</stp>
        <tr r="BA648" s="1"/>
      </tp>
      <tp>
        <v>44.003608874999998</v>
        <stp/>
        <stp>##V3_BDPV12</stp>
        <stp>BAG LN Equity</stp>
        <stp>TOTAL_PAYOUT</stp>
        <stp>[Top400_pruebas.xlsx]Actualizable!R849C53</stp>
        <tr r="BA849" s="1"/>
      </tp>
      <tp>
        <v>192.959204</v>
        <stp/>
        <stp>##V3_BDPV12</stp>
        <stp>UMI BB Equity</stp>
        <stp>TOTAL_PAYOUT</stp>
        <stp>[Top400_pruebas.xlsx]Actualizable!R957C53</stp>
        <tr r="BA957" s="1"/>
      </tp>
      <tp>
        <v>758.3</v>
        <stp/>
        <stp>##V3_BDPV12</stp>
        <stp>AZJ AU Equity</stp>
        <stp>TOTAL_PAYOUT</stp>
        <stp>[Top400_pruebas.xlsx]Actualizable!R815C53</stp>
        <tr r="BA815" s="1"/>
      </tp>
      <tp>
        <v>83.513800000000003</v>
        <stp/>
        <stp>##V3_BDPV12</stp>
        <stp>GAW LN Equity</stp>
        <stp>TOTAL_PAYOUT</stp>
        <stp>[Top400_pruebas.xlsx]Actualizable!R243C53</stp>
        <tr r="BA243" s="1"/>
      </tp>
      <tp>
        <v>8041.1302558699999</v>
        <stp/>
        <stp>##V3_BDPV12</stp>
        <stp>PM US Equity</stp>
        <stp>TOTAL_PAYOUT</stp>
        <stp>[Top400_pruebas.xlsx]Actualizable!R11C53</stp>
        <tr r="BA11" s="1"/>
      </tp>
      <tp>
        <v>187.10000000000002</v>
        <stp/>
        <stp>##V3_BDPV12</stp>
        <stp>ROP US Equity</stp>
        <stp>TOTAL_PAYOUT</stp>
        <stp>[Top400_pruebas.xlsx]Actualizable!R81C53</stp>
        <tr r="BA81" s="1"/>
      </tp>
      <tp>
        <v>256.20748276250004</v>
        <stp/>
        <stp>##V3_BDPV12</stp>
        <stp>BR US Equity</stp>
        <stp>TOTAL_PAYOUT</stp>
        <stp>[Top400_pruebas.xlsx]Actualizable!R37C53</stp>
        <tr r="BA37" s="1"/>
      </tp>
      <tp>
        <v>1580.14618776</v>
        <stp/>
        <stp>##V3_BDPV12</stp>
        <stp>EW US Equity</stp>
        <stp>TOTAL_PAYOUT</stp>
        <stp>[Top400_pruebas.xlsx]Actualizable!R18C53</stp>
        <tr r="BA18" s="1"/>
      </tp>
      <tp>
        <v>830.76652107000007</v>
        <stp/>
        <stp>##V3_BDPV12</stp>
        <stp>BA/ LN Equity</stp>
        <stp>TOTAL_PAYOUT</stp>
        <stp>[Top400_pruebas.xlsx]Actualizable!R699C53</stp>
        <tr r="BA699" s="1"/>
      </tp>
      <tp>
        <v>-5.2</v>
        <stp/>
        <stp>##V3_BDPV12</stp>
        <stp>ZI US Equity</stp>
        <stp>TOTAL_PAYOUT</stp>
        <stp>[Top400_pruebas.xlsx]Actualizable!R1133C53</stp>
        <tr r="BA1133" s="1"/>
      </tp>
      <tp t="s">
        <v>#N/A N/A</v>
        <stp/>
        <stp>##V3_BDPV12</stp>
        <stp>MCM SM Equity</stp>
        <stp>TOTAL_PAYOUT</stp>
        <stp>[Top400_pruebas.xlsx]Actualizable!R446C53</stp>
        <tr r="BA446" s="1"/>
      </tp>
      <tp>
        <v>50.918700253951997</v>
        <stp/>
        <stp>##V3_BDPV12</stp>
        <stp>GCO SM Equity</stp>
        <stp>TOTAL_PAYOUT</stp>
        <stp>[Top400_pruebas.xlsx]Actualizable!R525C53</stp>
        <tr r="BA525" s="1"/>
      </tp>
      <tp>
        <v>68.961082368999996</v>
        <stp/>
        <stp>##V3_BDPV12</stp>
        <stp>PAYC US Equity</stp>
        <stp>TOTAL_PAYOUT</stp>
        <stp>[Top400_pruebas.xlsx]Actualizable!R74C53</stp>
        <tr r="BA74" s="1"/>
      </tp>
      <tp>
        <v>31.469081500000001</v>
        <stp/>
        <stp>##V3_BDPV12</stp>
        <stp>SCF IM Equity</stp>
        <stp>TOTAL_PAYOUT</stp>
        <stp>[Top400_pruebas.xlsx]Actualizable!R779C53</stp>
        <tr r="BA779" s="1"/>
      </tp>
      <tp>
        <v>-3.5999999999999997E-2</v>
        <stp/>
        <stp>##V3_BDPV12</stp>
        <stp>ATM NZ Equity</stp>
        <stp>TOTAL_PAYOUT</stp>
        <stp>[Top400_pruebas.xlsx]Actualizable!R853C53</stp>
        <tr r="BA853" s="1"/>
      </tp>
      <tp>
        <v>939.99999999999989</v>
        <stp/>
        <stp>##V3_BDPV12</stp>
        <stp>FAST US Equity</stp>
        <stp>TOTAL_PAYOUT</stp>
        <stp>[Top400_pruebas.xlsx]Actualizable!R97C53</stp>
        <tr r="BA97" s="1"/>
      </tp>
      <tp>
        <v>1667.3575366538998</v>
        <stp/>
        <stp>##V3_BDPV12</stp>
        <stp>YAR NO Equity</stp>
        <stp>TOTAL_PAYOUT</stp>
        <stp>[Top400_pruebas.xlsx]Actualizable!R925C53</stp>
        <tr r="BA925" s="1"/>
      </tp>
      <tp>
        <v>61.254227499999999</v>
        <stp/>
        <stp>##V3_BDPV12</stp>
        <stp>MAS NO Equity</stp>
        <stp>TOTAL_PAYOUT</stp>
        <stp>[Top400_pruebas.xlsx]Actualizable!R890C53</stp>
        <tr r="BA890" s="1"/>
      </tp>
      <tp>
        <v>249.02263199999999</v>
        <stp/>
        <stp>##V3_BDPV12</stp>
        <stp>RACE US Equity</stp>
        <stp>TOTAL_PAYOUT</stp>
        <stp>[Top400_pruebas.xlsx]Actualizable!R14C53</stp>
        <tr r="BA14" s="1"/>
      </tp>
      <tp t="s">
        <v>#N/A N/A</v>
        <stp/>
        <stp>##V3_BDPV12</stp>
        <stp>LR FP Equity</stp>
        <stp>TOTAL_PAYOUT</stp>
        <stp>[Top400_pruebas.xlsx]Actualizable!R714C53</stp>
        <tr r="BA714" s="1"/>
      </tp>
      <tp t="s">
        <v>#N/A Field Not Applicable</v>
        <stp/>
        <stp>##V3_BDPV12</stp>
        <stp>ASML NA Equity</stp>
        <stp>LISTING_DATE</stp>
        <stp>[Top400_pruebas.xlsx]Actualizable!R3C43</stp>
        <tr r="AQ3" s="1"/>
      </tp>
      <tp>
        <v>2373.74593314</v>
        <stp/>
        <stp>##V3_BDPV12</stp>
        <stp>SHW US Equity</stp>
        <stp>TOTAL_PAYOUT</stp>
        <stp>[Top400_pruebas.xlsx]Actualizable!R93C53</stp>
        <tr r="BA93" s="1"/>
      </tp>
      <tp>
        <v>280.24618670000001</v>
        <stp/>
        <stp>##V3_BDPV12</stp>
        <stp>ON US Equity</stp>
        <stp>TOTAL_PAYOUT</stp>
        <stp>[Top400_pruebas.xlsx]Actualizable!R865C53</stp>
        <tr r="BA865" s="1"/>
      </tp>
      <tp>
        <v>4.8434942599999999</v>
        <stp/>
        <stp>##V3_BDPV12</stp>
        <stp>JDG LN Equity</stp>
        <stp>TOTAL_PAYOUT</stp>
        <stp>[Top400_pruebas.xlsx]Actualizable!R49C53</stp>
        <tr r="BA49" s="1"/>
      </tp>
      <tp>
        <v>239.49499900000001</v>
        <stp/>
        <stp>##V3_BDPV12</stp>
        <stp>WCN CN Equity</stp>
        <stp>TOTAL_PAYOUT</stp>
        <stp>[Top400_pruebas.xlsx]Actualizable!R173C53</stp>
        <tr r="BA173" s="1"/>
      </tp>
      <tp t="s">
        <v>#N/A N/A</v>
        <stp/>
        <stp>##V3_BDPV12</stp>
        <stp>CCH LN Equity</stp>
        <stp>TOTAL_PAYOUT</stp>
        <stp>[Top400_pruebas.xlsx]Actualizable!R834C53</stp>
        <tr r="BA834" s="1"/>
      </tp>
      <tp t="s">
        <v>#N/A N/A</v>
        <stp/>
        <stp>##V3_BDPV12</stp>
        <stp>BCG LN Equity</stp>
        <stp>TOTAL_PAYOUT</stp>
        <stp>[Top400_pruebas.xlsx]Actualizable!R267C53</stp>
        <tr r="BA267" s="1"/>
      </tp>
      <tp>
        <v>184.51625869999998</v>
        <stp/>
        <stp>##V3_BDPV12</stp>
        <stp>DCC LN Equity</stp>
        <stp>TOTAL_PAYOUT</stp>
        <stp>[Top400_pruebas.xlsx]Actualizable!R652C53</stp>
        <tr r="BA652" s="1"/>
      </tp>
      <tp>
        <v>-236.577</v>
        <stp/>
        <stp>##V3_BDPV12</stp>
        <stp>YCA LN Equity</stp>
        <stp>TOTAL_PAYOUT</stp>
        <stp>[Top400_pruebas.xlsx]Actualizable!R631C53</stp>
        <tr r="BA631" s="1"/>
      </tp>
      <tp>
        <v>0</v>
        <stp/>
        <stp>##V3_BDPV12</stp>
        <stp>PXA AU Equity</stp>
        <stp>TOTAL_PAYOUT</stp>
        <stp>[Top400_pruebas.xlsx]Actualizable!R655C53</stp>
        <tr r="BA655" s="1"/>
      </tp>
      <tp>
        <v>-88</v>
        <stp/>
        <stp>##V3_BDPV12</stp>
        <stp>ABNB US Equity</stp>
        <stp>TOTAL_PAYOUT</stp>
        <stp>[Top400_pruebas.xlsx]Actualizable!R70C53</stp>
        <tr r="BA70" s="1"/>
      </tp>
      <tp>
        <v>83.967872</v>
        <stp/>
        <stp>##V3_BDPV12</stp>
        <stp>SCT LN Equity</stp>
        <stp>TOTAL_PAYOUT</stp>
        <stp>[Top400_pruebas.xlsx]Actualizable!R971C53</stp>
        <tr r="BA971" s="1"/>
      </tp>
      <tp>
        <v>51.4</v>
        <stp/>
        <stp>##V3_BDPV12</stp>
        <stp>VCT LN Equity</stp>
        <stp>TOTAL_PAYOUT</stp>
        <stp>[Top400_pruebas.xlsx]Actualizable!R409C53</stp>
        <tr r="BA409" s="1"/>
      </tp>
      <tp>
        <v>2.9061410099999998</v>
        <stp/>
        <stp>##V3_BDPV12</stp>
        <stp>TCS CN Equity</stp>
        <stp>TOTAL_PAYOUT</stp>
        <stp>[Top400_pruebas.xlsx]Actualizable!R623C53</stp>
        <tr r="BA623" s="1"/>
      </tp>
      <tp>
        <v>24.083000000000013</v>
        <stp/>
        <stp>##V3_BDPV12</stp>
        <stp>DDR AU Equity</stp>
        <stp>TOTAL_PAYOUT</stp>
        <stp>[Top400_pruebas.xlsx]Actualizable!R60C53</stp>
        <tr r="BA60" s="1"/>
      </tp>
      <tp>
        <v>2152.9269599999998</v>
        <stp/>
        <stp>##V3_BDPV12</stp>
        <stp>CDI FP Equity</stp>
        <stp>TOTAL_PAYOUT</stp>
        <stp>[Top400_pruebas.xlsx]Actualizable!R94C53</stp>
        <tr r="BA94" s="1"/>
      </tp>
      <tp>
        <v>3107.9193720000003</v>
        <stp/>
        <stp>##V3_BDPV12</stp>
        <stp>OR FP Equity</stp>
        <stp>TOTAL_PAYOUT</stp>
        <stp>[Top400_pruebas.xlsx]Actualizable!R168C53</stp>
        <tr r="BA168" s="1"/>
      </tp>
      <tp>
        <v>934</v>
        <stp/>
        <stp>##V3_BDPV12</stp>
        <stp>IMB LN Equity</stp>
        <stp>TOTAL_PAYOUT</stp>
        <stp>[Top400_pruebas.xlsx]Actualizable!R88C53</stp>
        <tr r="BA88" s="1"/>
      </tp>
      <tp>
        <v>17.033831399999997</v>
        <stp/>
        <stp>##V3_BDPV12</stp>
        <stp>DAL IM Equity</stp>
        <stp>TOTAL_PAYOUT</stp>
        <stp>[Top400_pruebas.xlsx]Actualizable!R641C53</stp>
        <tr r="BA641" s="1"/>
      </tp>
      <tp>
        <v>-14.103</v>
        <stp/>
        <stp>##V3_BDPV12</stp>
        <stp>PCTY US Equity</stp>
        <stp>TOTAL_PAYOUT</stp>
        <stp>[Top400_pruebas.xlsx]Actualizable!R63C53</stp>
        <tr r="BA63" s="1"/>
      </tp>
      <tp>
        <v>924.89162999999996</v>
        <stp/>
        <stp>##V3_BDPV12</stp>
        <stp>UMG NA Equity</stp>
        <stp>TOTAL_PAYOUT</stp>
        <stp>[Top400_pruebas.xlsx]Actualizable!R494C53</stp>
        <tr r="BA494" s="1"/>
      </tp>
      <tp>
        <v>2878.16</v>
        <stp/>
        <stp>##V3_BDPV12</stp>
        <stp>MU US Equity</stp>
        <stp>TOTAL_PAYOUT</stp>
        <stp>[Top400_pruebas.xlsx]Actualizable!R381C53</stp>
        <tr r="BA381" s="1"/>
      </tp>
      <tp>
        <v>9.9824829499999996</v>
        <stp/>
        <stp>##V3_BDPV12</stp>
        <stp>SG IM Equity</stp>
        <stp>TOTAL_PAYOUT</stp>
        <stp>[Top400_pruebas.xlsx]Actualizable!R721C53</stp>
        <tr r="BA721" s="1"/>
      </tp>
      <tp>
        <v>8461</v>
        <stp/>
        <stp>##V3_BDPV12</stp>
        <stp>MO US Equity</stp>
        <stp>TOTAL_PAYOUT</stp>
        <stp>[Top400_pruebas.xlsx]Actualizable!R203C53</stp>
        <tr r="BA203" s="1"/>
      </tp>
      <tp>
        <v>39.462636780000004</v>
        <stp/>
        <stp>##V3_BDPV12</stp>
        <stp>SL IM Equity</stp>
        <stp>TOTAL_PAYOUT</stp>
        <stp>[Top400_pruebas.xlsx]Actualizable!R758C53</stp>
        <tr r="BA758" s="1"/>
      </tp>
      <tp>
        <v>3.54</v>
        <stp/>
        <stp>##V3_BDPV12</stp>
        <stp>PIC BB Equity</stp>
        <stp>TOTAL_PAYOUT</stp>
        <stp>[Top400_pruebas.xlsx]Actualizable!R962C53</stp>
        <tr r="BA962" s="1"/>
      </tp>
      <tp>
        <v>1666.587</v>
        <stp/>
        <stp>##V3_BDPV12</stp>
        <stp>REL LN Equity</stp>
        <stp>TOTAL_PAYOUT</stp>
        <stp>[Top400_pruebas.xlsx]Actualizable!R191C53</stp>
        <tr r="BA191" s="1"/>
      </tp>
      <tp>
        <v>785.80100000000004</v>
        <stp/>
        <stp>##V3_BDPV12</stp>
        <stp>IDXX US Equity</stp>
        <stp>TOTAL_PAYOUT</stp>
        <stp>[Top400_pruebas.xlsx]Actualizable!R59C53</stp>
        <tr r="BA59" s="1"/>
      </tp>
      <tp>
        <v>7725.7684085800001</v>
        <stp/>
        <stp>##V3_BDPV12</stp>
        <stp>TXN US Equity</stp>
        <stp>TOTAL_PAYOUT</stp>
        <stp>[Top400_pruebas.xlsx]Actualizable!R113C53</stp>
        <tr r="BA113" s="1"/>
      </tp>
      <tp>
        <v>958.87204999999994</v>
        <stp/>
        <stp>##V3_BDPV12</stp>
        <stp>ADSK US Equity</stp>
        <stp>TOTAL_PAYOUT</stp>
        <stp>[Top400_pruebas.xlsx]Actualizable!R40C53</stp>
        <tr r="BA40" s="1"/>
      </tp>
      <tp>
        <v>30.651599999999998</v>
        <stp/>
        <stp>##V3_BDPV12</stp>
        <stp>GEN LN Equity</stp>
        <stp>TOTAL_PAYOUT</stp>
        <stp>[Top400_pruebas.xlsx]Actualizable!R848C53</stp>
        <tr r="BA848" s="1"/>
      </tp>
      <tp>
        <v>1056.33964356</v>
        <stp/>
        <stp>##V3_BDPV12</stp>
        <stp>CDNS US Equity</stp>
        <stp>TOTAL_PAYOUT</stp>
        <stp>[Top400_pruebas.xlsx]Actualizable!R36C53</stp>
        <tr r="BA36" s="1"/>
      </tp>
      <tp>
        <v>4.1478682740000004</v>
        <stp/>
        <stp>##V3_BDPV12</stp>
        <stp>TET LN Equity</stp>
        <stp>TOTAL_PAYOUT</stp>
        <stp>[Top400_pruebas.xlsx]Actualizable!R989C53</stp>
        <tr r="BA989" s="1"/>
      </tp>
      <tp>
        <v>1482.77087994</v>
        <stp/>
        <stp>##V3_BDPV12</stp>
        <stp>ODFL US Equity</stp>
        <stp>TOTAL_PAYOUT</stp>
        <stp>[Top400_pruebas.xlsx]Actualizable!R57C53</stp>
        <tr r="BA57" s="1"/>
      </tp>
      <tp>
        <v>124.8</v>
        <stp/>
        <stp>##V3_BDPV12</stp>
        <stp>CHR DC Equity</stp>
        <stp>TOTAL_PAYOUT</stp>
        <stp>[Top400_pruebas.xlsx]Actualizable!R281C53</stp>
        <tr r="BA281" s="1"/>
      </tp>
      <tp>
        <v>4844.4350929800003</v>
        <stp/>
        <stp>##V3_BDPV12</stp>
        <stp>AXP US Equity</stp>
        <stp>TOTAL_PAYOUT</stp>
        <stp>[Top400_pruebas.xlsx]Actualizable!R351C53</stp>
        <tr r="BA351" s="1"/>
      </tp>
      <tp>
        <v>98.958248749999996</v>
        <stp/>
        <stp>##V3_BDPV12</stp>
        <stp>KCR FH Equity</stp>
        <stp>TOTAL_PAYOUT</stp>
        <stp>[Top400_pruebas.xlsx]Actualizable!R653C53</stp>
        <tr r="BA653" s="1"/>
      </tp>
      <tp>
        <v>9.9090000000000007</v>
        <stp/>
        <stp>##V3_BDPV12</stp>
        <stp>AEP LN Equity</stp>
        <stp>TOTAL_PAYOUT</stp>
        <stp>[Top400_pruebas.xlsx]Actualizable!R726C53</stp>
        <tr r="BA726" s="1"/>
      </tp>
      <tp>
        <v>667.49437469999998</v>
        <stp/>
        <stp>##V3_BDPV12</stp>
        <stp>NDAQ US Equity</stp>
        <stp>TOTAL_PAYOUT</stp>
        <stp>[Top400_pruebas.xlsx]Actualizable!R76C53</stp>
        <tr r="BA76" s="1"/>
      </tp>
      <tp>
        <v>42.754999999999995</v>
        <stp/>
        <stp>##V3_BDPV12</stp>
        <stp>TEP LN Equity</stp>
        <stp>TOTAL_PAYOUT</stp>
        <stp>[Top400_pruebas.xlsx]Actualizable!R640C53</stp>
        <tr r="BA640" s="1"/>
      </tp>
      <tp>
        <v>236.93563386000002</v>
        <stp/>
        <stp>##V3_BDPV12</stp>
        <stp>ENX FP Equity</stp>
        <stp>TOTAL_PAYOUT</stp>
        <stp>[Top400_pruebas.xlsx]Actualizable!R31C53</stp>
        <tr r="BA31" s="1"/>
      </tp>
      <tp>
        <v>-62.286999999999999</v>
        <stp/>
        <stp>##V3_BDPV12</stp>
        <stp>ZM US Equity</stp>
        <stp>TOTAL_PAYOUT</stp>
        <stp>[Top400_pruebas.xlsx]Actualizable!R1106C53</stp>
        <tr r="BA1106" s="1"/>
      </tp>
      <tp>
        <v>146.76060000000001</v>
        <stp/>
        <stp>##V3_BDPV12</stp>
        <stp>SY1 GR Equity</stp>
        <stp>TOTAL_PAYOUT</stp>
        <stp>[Top400_pruebas.xlsx]Actualizable!R571C53</stp>
        <tr r="BA571" s="1"/>
      </tp>
      <tp>
        <v>0</v>
        <stp/>
        <stp>##V3_BDPV12</stp>
        <stp>OX2 SS Equity</stp>
        <stp>TOTAL_PAYOUT</stp>
        <stp>[Top400_pruebas.xlsx]Actualizable!R657C53</stp>
        <tr r="BA657" s="1"/>
      </tp>
      <tp>
        <v>1051</v>
        <stp/>
        <stp>##V3_BDPV12</stp>
        <stp>SYK US Equity</stp>
        <stp>TOTAL_PAYOUT</stp>
        <stp>[Top400_pruebas.xlsx]Actualizable!R319C53</stp>
        <tr r="BA319" s="1"/>
      </tp>
      <tp>
        <v>465.2</v>
        <stp/>
        <stp>##V3_BDPV12</stp>
        <stp>ADM LN Equity</stp>
        <stp>TOTAL_PAYOUT</stp>
        <stp>[Top400_pruebas.xlsx]Actualizable!R792C53</stp>
        <tr r="BA792" s="1"/>
      </tp>
      <tp>
        <v>231.4</v>
        <stp/>
        <stp>##V3_BDPV12</stp>
        <stp>FPH NZ Equity</stp>
        <stp>TOTAL_PAYOUT</stp>
        <stp>[Top400_pruebas.xlsx]Actualizable!R591C53</stp>
        <tr r="BA591" s="1"/>
      </tp>
      <tp>
        <v>517.00864000000001</v>
        <stp/>
        <stp>##V3_BDPV12</stp>
        <stp>AYI US Equity</stp>
        <stp>TOTAL_PAYOUT</stp>
        <stp>[Top400_pruebas.xlsx]Actualizable!R685C53</stp>
        <tr r="BA685" s="1"/>
      </tp>
      <tp>
        <v>39.664635159999996</v>
        <stp/>
        <stp>##V3_BDPV12</stp>
        <stp>SIM DC Equity</stp>
        <stp>TOTAL_PAYOUT</stp>
        <stp>[Top400_pruebas.xlsx]Actualizable!R399C53</stp>
        <tr r="BA399" s="1"/>
      </tp>
      <tp>
        <v>27930</v>
        <stp/>
        <stp>##V3_BDPV12</stp>
        <stp>META US Equity</stp>
        <stp>TOTAL_PAYOUT</stp>
        <stp>[Top400_pruebas.xlsx]Actualizable!R27C53</stp>
        <tr r="BA27" s="1"/>
      </tp>
      <tp>
        <v>39.309000840000003</v>
        <stp/>
        <stp>##V3_BDPV12</stp>
        <stp>FDM LN Equity</stp>
        <stp>TOTAL_PAYOUT</stp>
        <stp>[Top400_pruebas.xlsx]Actualizable!R914C53</stp>
        <tr r="BA914" s="1"/>
      </tp>
      <tp t="s">
        <v>#N/A N/A</v>
        <stp/>
        <stp>##V3_BDPV12</stp>
        <stp>NXU GR Equity</stp>
        <stp>TOTAL_PAYOUT</stp>
        <stp>[Top400_pruebas.xlsx]Actualizable!R401C53</stp>
        <tr r="BA401" s="1"/>
      </tp>
      <tp>
        <v>164.99902272000003</v>
        <stp/>
        <stp>##V3_BDPV12</stp>
        <stp>NYT US Equity</stp>
        <stp>TOTAL_PAYOUT</stp>
        <stp>[Top400_pruebas.xlsx]Actualizable!R728C53</stp>
        <tr r="BA728" s="1"/>
      </tp>
      <tp>
        <v>8.4741395999999991</v>
        <stp/>
        <stp>##V3_BDPV12</stp>
        <stp>DGV IM Equity</stp>
        <stp>TOTAL_PAYOUT</stp>
        <stp>[Top400_pruebas.xlsx]Actualizable!R493C53</stp>
        <tr r="BA493" s="1"/>
      </tp>
      <tp>
        <v>132.69999999999999</v>
        <stp/>
        <stp>##V3_BDPV12</stp>
        <stp>DIM FP Equity</stp>
        <stp>TOTAL_PAYOUT</stp>
        <stp>[Top400_pruebas.xlsx]Actualizable!R67C53</stp>
        <tr r="BA67" s="1"/>
      </tp>
      <tp t="s">
        <v>#N/A N/A</v>
        <stp/>
        <stp>##V3_BDPV12</stp>
        <stp>DSY FP Equity</stp>
        <stp>TOTAL_PAYOUT</stp>
        <stp>[Top400_pruebas.xlsx]Actualizable!R38C53</stp>
        <tr r="BA38" s="1"/>
      </tp>
      <tp>
        <v>8250.9359516000004</v>
        <stp/>
        <stp>##V3_BDPV12</stp>
        <stp>KO US Equity</stp>
        <stp>TOTAL_PAYOUT</stp>
        <stp>[Top400_pruebas.xlsx]Actualizable!R377C53</stp>
        <tr r="BA377" s="1"/>
      </tp>
      <tp>
        <v>627.42924846000005</v>
        <stp/>
        <stp>##V3_BDPV12</stp>
        <stp>HO FP Equity</stp>
        <stp>TOTAL_PAYOUT</stp>
        <stp>[Top400_pruebas.xlsx]Actualizable!R712C53</stp>
        <tr r="BA712" s="1"/>
      </tp>
      <tp>
        <v>34.561935775899997</v>
        <stp/>
        <stp>##V3_BDPV12</stp>
        <stp>JD/ LN Equity</stp>
        <stp>TOTAL_PAYOUT</stp>
        <stp>[Top400_pruebas.xlsx]Actualizable!R149C53</stp>
        <tr r="BA149" s="1"/>
      </tp>
      <tp>
        <v>1409.0329925899998</v>
        <stp/>
        <stp>##V3_BDPV12</stp>
        <stp>EL FP Equity</stp>
        <stp>TOTAL_PAYOUT</stp>
        <stp>[Top400_pruebas.xlsx]Actualizable!R1017C53</stp>
        <tr r="BA1017" s="1"/>
      </tp>
      <tp>
        <v>40.893118999999999</v>
        <stp/>
        <stp>##V3_BDPV12</stp>
        <stp>SEM PL Equity</stp>
        <stp>TOTAL_PAYOUT</stp>
        <stp>[Top400_pruebas.xlsx]Actualizable!R663C53</stp>
        <tr r="BA663" s="1"/>
      </tp>
      <tp>
        <v>192.89999999999998</v>
        <stp/>
        <stp>##V3_BDPV12</stp>
        <stp>IGG LN Equity</stp>
        <stp>TOTAL_PAYOUT</stp>
        <stp>[Top400_pruebas.xlsx]Actualizable!R937C53</stp>
        <tr r="BA937" s="1"/>
      </tp>
      <tp>
        <v>4030</v>
        <stp/>
        <stp>##V3_BDPV12</stp>
        <stp>DGE LN Equity</stp>
        <stp>TOTAL_PAYOUT</stp>
        <stp>[Top400_pruebas.xlsx]Actualizable!R482C53</stp>
        <tr r="BA482" s="1"/>
      </tp>
      <tp>
        <v>1174.642703</v>
        <stp/>
        <stp>##V3_BDPV12</stp>
        <stp>AZA SS Equity</stp>
        <stp>TOTAL_PAYOUT</stp>
        <stp>[Top400_pruebas.xlsx]Actualizable!R296C53</stp>
        <tr r="BA296" s="1"/>
      </tp>
      <tp>
        <v>9.9998488000000005</v>
        <stp/>
        <stp>##V3_BDPV12</stp>
        <stp>CGY CN Equity</stp>
        <stp>TOTAL_PAYOUT</stp>
        <stp>[Top400_pruebas.xlsx]Actualizable!R393C53</stp>
        <tr r="BA393" s="1"/>
      </tp>
      <tp>
        <v>14.511040000000001</v>
        <stp/>
        <stp>##V3_BDPV12</stp>
        <stp>AZZ US Equity</stp>
        <stp>TOTAL_PAYOUT</stp>
        <stp>[Top400_pruebas.xlsx]Actualizable!R708C53</stp>
        <tr r="BA708" s="1"/>
      </tp>
      <tp t="s">
        <v>#N/A N/A</v>
        <stp/>
        <stp>##V3_BDPV12</stp>
        <stp>FDR SM Equity</stp>
        <stp>TOTAL_PAYOUT</stp>
        <stp>[Top400_pruebas.xlsx]Actualizable!R729C53</stp>
        <tr r="BA729" s="1"/>
      </tp>
      <tp>
        <v>1857.0265096900002</v>
        <stp/>
        <stp>##V3_BDPV12</stp>
        <stp>TDG US Equity</stp>
        <stp>TOTAL_PAYOUT</stp>
        <stp>[Top400_pruebas.xlsx]Actualizable!R16C53</stp>
        <tr r="BA16" s="1"/>
      </tp>
      <tp>
        <v>-23.6</v>
        <stp/>
        <stp>##V3_BDPV12</stp>
        <stp>TDY US Equity</stp>
        <stp>TOTAL_PAYOUT</stp>
        <stp>[Top400_pruebas.xlsx]Actualizable!R83C53</stp>
        <tr r="BA83" s="1"/>
      </tp>
      <tp>
        <v>14135.356456199999</v>
        <stp/>
        <stp>##V3_BDPV12</stp>
        <stp>HD US Equity</stp>
        <stp>TOTAL_PAYOUT</stp>
        <stp>[Top400_pruebas.xlsx]Actualizable!R121C53</stp>
        <tr r="BA121" s="1"/>
      </tp>
    </main>
    <main first="bloomberg.rtd">
      <tp>
        <v>-80.587000000000003</v>
        <stp/>
        <stp>##V3_BDPV12</stp>
        <stp>TTD US Equity</stp>
        <stp>TOTAL_PAYOUT</stp>
        <stp>[Top400_pruebas.xlsx]Actualizable!R84C53</stp>
        <tr r="BA84" s="1"/>
      </tp>
      <tp>
        <v>-15.760999999999999</v>
        <stp/>
        <stp>##V3_BDPV12</stp>
        <stp>TYL US Equity</stp>
        <stp>TOTAL_PAYOUT</stp>
        <stp>[Top400_pruebas.xlsx]Actualizable!R77C53</stp>
        <tr r="BA77" s="1"/>
      </tp>
      <tp>
        <v>158.47613900000002</v>
        <stp/>
        <stp>##V3_BDPV12</stp>
        <stp>X CN Equity</stp>
        <stp>TOTAL_PAYOUT</stp>
        <stp>[Top400_pruebas.xlsx]Actualizable!R264C53</stp>
        <tr r="BA264" s="1"/>
      </tp>
      <tp>
        <v>702.4</v>
        <stp/>
        <stp>##V3_BDPV12</stp>
        <stp>IFC CN Equity</stp>
        <stp>TOTAL_PAYOUT</stp>
        <stp>[Top400_pruebas.xlsx]Actualizable!R837C53</stp>
        <tr r="BA837" s="1"/>
      </tp>
      <tp>
        <v>4374</v>
        <stp/>
        <stp>##V3_BDPV12</stp>
        <stp>MFC CN Equity</stp>
        <stp>TOTAL_PAYOUT</stp>
        <stp>[Top400_pruebas.xlsx]Actualizable!R877C53</stp>
        <tr r="BA877" s="1"/>
      </tp>
      <tp t="s">
        <v>#N/A N/A</v>
        <stp/>
        <stp>##V3_BDPV12</stp>
        <stp>FFH CN Equity</stp>
        <stp>TOTAL_PAYOUT</stp>
        <stp>[Top400_pruebas.xlsx]Actualizable!R777C53</stp>
        <tr r="BA777" s="1"/>
      </tp>
      <tp>
        <v>275.07144604999996</v>
        <stp/>
        <stp>##V3_BDPV12</stp>
        <stp>REC IM Equity</stp>
        <stp>TOTAL_PAYOUT</stp>
        <stp>[Top400_pruebas.xlsx]Actualizable!R411C53</stp>
        <tr r="BA411" s="1"/>
      </tp>
      <tp>
        <v>37.278236</v>
        <stp/>
        <stp>##V3_BDPV12</stp>
        <stp>REY IM Equity</stp>
        <stp>TOTAL_PAYOUT</stp>
        <stp>[Top400_pruebas.xlsx]Actualizable!R132C53</stp>
        <tr r="BA132" s="1"/>
      </tp>
      <tp>
        <v>16.453803569400002</v>
        <stp/>
        <stp>##V3_BDPV12</stp>
        <stp>TFW LN Equity</stp>
        <stp>TOTAL_PAYOUT</stp>
        <stp>[Top400_pruebas.xlsx]Actualizable!R672C53</stp>
        <tr r="BA672" s="1"/>
      </tp>
      <tp t="s">
        <v>#N/A N/A</v>
        <stp/>
        <stp>##V3_BDPV12</stp>
        <stp>SES IM Equity</stp>
        <stp>TOTAL_PAYOUT</stp>
        <stp>[Top400_pruebas.xlsx]Actualizable!R585C53</stp>
        <tr r="BA585" s="1"/>
      </tp>
      <tp>
        <v>1066.3384529</v>
        <stp/>
        <stp>##V3_BDPV12</stp>
        <stp>IT US Equity</stp>
        <stp>TOTAL_PAYOUT</stp>
        <stp>[Top400_pruebas.xlsx]Actualizable!R237C53</stp>
        <tr r="BA237" s="1"/>
      </tp>
      <tp>
        <v>6659.152</v>
        <stp/>
        <stp>##V3_BDPV12</stp>
        <stp>CNR CN Equity</stp>
        <stp>TOTAL_PAYOUT</stp>
        <stp>[Top400_pruebas.xlsx]Actualizable!R62C53</stp>
        <tr r="BA62" s="1"/>
      </tp>
      <tp t="s">
        <v>#N/A N/A</v>
        <stp/>
        <stp>##V3_BDPV12</stp>
        <stp>JBH AU Equity</stp>
        <stp>TOTAL_PAYOUT</stp>
        <stp>[Top400_pruebas.xlsx]Actualizable!R229C53</stp>
        <tr r="BA229" s="1"/>
      </tp>
      <tp>
        <v>16404.885120966803</v>
        <stp/>
        <stp>##V3_BDPV12</stp>
        <stp>ADI US Equity</stp>
        <stp>TOTAL_PAYOUT</stp>
        <stp>[Top400_pruebas.xlsx]Actualizable!R317C53</stp>
        <tr r="BA317" s="1"/>
      </tp>
      <tp>
        <v>158.77328880000002</v>
        <stp/>
        <stp>##V3_BDPV12</stp>
        <stp>BEI GR Equity</stp>
        <stp>TOTAL_PAYOUT</stp>
        <stp>[Top400_pruebas.xlsx]Actualizable!R473C53</stp>
        <tr r="BA473" s="1"/>
      </tp>
      <tp t="s">
        <v>#N/A N/A</v>
        <stp/>
        <stp>##V3_BDPV12</stp>
        <stp>NTG DC Equity</stp>
        <stp>TOTAL_PAYOUT</stp>
        <stp>[Top400_pruebas.xlsx]Actualizable!R840C53</stp>
        <tr r="BA840" s="1"/>
      </tp>
      <tp>
        <v>0</v>
        <stp/>
        <stp>##V3_BDPV12</stp>
        <stp>PDD US Equity</stp>
        <stp>TOTAL_PAYOUT</stp>
        <stp>[Top400_pruebas.xlsx]Actualizable!R600C53</stp>
        <tr r="BA600" s="1"/>
      </tp>
      <tp>
        <v>-0.1</v>
        <stp/>
        <stp>##V3_BDPV12</stp>
        <stp>GYM LN Equity</stp>
        <stp>TOTAL_PAYOUT</stp>
        <stp>[Top400_pruebas.xlsx]Actualizable!R839C53</stp>
        <tr r="BA839" s="1"/>
      </tp>
      <tp t="s">
        <v>#N/A N/A</v>
        <stp/>
        <stp>##V3_BDPV12</stp>
        <stp>STG DC Equity</stp>
        <stp>TOTAL_PAYOUT</stp>
        <stp>[Top400_pruebas.xlsx]Actualizable!R274C53</stp>
        <tr r="BA274" s="1"/>
      </tp>
      <tp>
        <v>203.49391999999997</v>
        <stp/>
        <stp>##V3_BDPV12</stp>
        <stp>EXPO US Equity</stp>
        <stp>TOTAL_PAYOUT</stp>
        <stp>[Top400_pruebas.xlsx]Actualizable!R86C53</stp>
        <tr r="BA86" s="1"/>
      </tp>
      <tp>
        <v>2912.48</v>
        <stp/>
        <stp>##V3_BDPV12</stp>
        <stp>NDA SS Equity</stp>
        <stp>TOTAL_PAYOUT</stp>
        <stp>[Top400_pruebas.xlsx]Actualizable!R627C53</stp>
        <tr r="BA627" s="1"/>
      </tp>
      <tp t="s">
        <v>#N/A N/A</v>
        <stp/>
        <stp>##V3_BDPV12</stp>
        <stp>SGO FP Equity</stp>
        <stp>TOTAL_PAYOUT</stp>
        <stp>[Top400_pruebas.xlsx]Actualizable!R884C53</stp>
        <tr r="BA884" s="1"/>
      </tp>
      <tp>
        <v>5242.6174294519997</v>
        <stp/>
        <stp>##V3_BDPV12</stp>
        <stp>BATS LN Equity</stp>
        <stp>TOTAL_PAYOUT</stp>
        <stp>[Top400_pruebas.xlsx]Actualizable!R95C53</stp>
        <tr r="BA95" s="1"/>
      </tp>
      <tp>
        <v>211.238418</v>
        <stp/>
        <stp>##V3_BDPV12</stp>
        <stp>PDX SS Equity</stp>
        <stp>TOTAL_PAYOUT</stp>
        <stp>[Top400_pruebas.xlsx]Actualizable!R611C53</stp>
        <tr r="BA611" s="1"/>
      </tp>
      <tp>
        <v>3362.248</v>
        <stp/>
        <stp>##V3_BDPV12</stp>
        <stp>MDT US Equity</stp>
        <stp>TOTAL_PAYOUT</stp>
        <stp>[Top400_pruebas.xlsx]Actualizable!R553C53</stp>
        <tr r="BA553" s="1"/>
      </tp>
      <tp>
        <v>1609.2631800200002</v>
        <stp/>
        <stp>##V3_BDPV12</stp>
        <stp>BDX US Equity</stp>
        <stp>TOTAL_PAYOUT</stp>
        <stp>[Top400_pruebas.xlsx]Actualizable!R836C53</stp>
        <tr r="BA836" s="1"/>
      </tp>
      <tp>
        <v>89.8</v>
        <stp/>
        <stp>##V3_BDPV12</stp>
        <stp>KSP ID Equity</stp>
        <stp>TOTAL_PAYOUT</stp>
        <stp>[Top400_pruebas.xlsx]Actualizable!R465C53</stp>
        <tr r="BA465" s="1"/>
      </tp>
    </main>
    <main first="bloomberg.rtd">
      <tp>
        <v>0</v>
        <stp/>
        <stp>##V3_BDPV12</stp>
        <stp>AMZN US Equity</stp>
        <stp>TOTAL_PAYOUT</stp>
        <stp>[Top400_pruebas.xlsx]Actualizable!R4C53</stp>
        <tr r="BA4" s="1"/>
      </tp>
    </main>
    <main first="bloomberg.rtd">
      <tp t="s">
        <v>#N/A N/A</v>
        <stp/>
        <stp>##V3_BDPV12</stp>
        <stp>ASML NA Equity</stp>
        <stp>TOTAL_PAYOUT</stp>
        <stp>[Top400_pruebas.xlsx]Actualizable!R3C53</stp>
        <tr r="BA3" s="1"/>
      </tp>
      <tp>
        <v>104794.3667</v>
        <stp/>
        <stp>##V3_BDPV12</stp>
        <stp>AAPL US Equity</stp>
        <stp>TOTAL_PAYOUT</stp>
        <stp>[Top400_pruebas.xlsx]Actualizable!R6C53</stp>
        <tr r="BA6" s="1"/>
      </tp>
    </main>
    <main first="bloomberg.rtd">
      <tp>
        <v>94.23879500000001</v>
        <stp/>
        <stp>##V3_BDPV12</stp>
        <stp>HEM SS Equity</stp>
        <stp>TOTAL_PAYOUT</stp>
        <stp>[Top400_pruebas.xlsx]Actualizable!R350C53</stp>
        <tr r="BA350" s="1"/>
      </tp>
      <tp>
        <v>8031</v>
        <stp/>
        <stp>##V3_BDPV12</stp>
        <stp>BRK/A US Equity</stp>
        <stp>TOTAL_PAYOUT</stp>
        <stp>[Top400_pruebas.xlsx]Actualizable!R9C53</stp>
        <tr r="BA9" s="1"/>
      </tp>
      <tp>
        <v>398.6</v>
        <stp/>
        <stp>##V3_BDPV12</stp>
        <stp>SEE US Equity</stp>
        <stp>TOTAL_PAYOUT</stp>
        <stp>[Top400_pruebas.xlsx]Actualizable!R744C53</stp>
        <tr r="BA744" s="1"/>
      </tp>
      <tp>
        <v>48.6</v>
        <stp/>
        <stp>##V3_BDPV12</stp>
        <stp>NCK AU Equity</stp>
        <stp>TOTAL_PAYOUT</stp>
        <stp>[Top400_pruebas.xlsx]Actualizable!R984C53</stp>
        <tr r="BA984" s="1"/>
      </tp>
      <tp>
        <v>2073.3265576029999</v>
        <stp/>
        <stp>##V3_BDPV12</stp>
        <stp>TEL US Equity</stp>
        <stp>TOTAL_PAYOUT</stp>
        <stp>[Top400_pruebas.xlsx]Actualizable!R809C53</stp>
        <tr r="BA809" s="1"/>
      </tp>
      <tp>
        <v>0</v>
        <stp/>
        <stp>##V3_BDPV12</stp>
        <stp>AER US Equity</stp>
        <stp>TOTAL_PAYOUT</stp>
        <stp>[Top400_pruebas.xlsx]Actualizable!R983C53</stp>
        <tr r="BA983" s="1"/>
      </tp>
      <tp>
        <v>78.900000000000006</v>
        <stp/>
        <stp>##V3_BDPV12</stp>
        <stp>SXS LN Equity</stp>
        <stp>TOTAL_PAYOUT</stp>
        <stp>[Top400_pruebas.xlsx]Actualizable!R948C53</stp>
        <tr r="BA948" s="1"/>
      </tp>
      <tp>
        <v>136.27446830000002</v>
        <stp/>
        <stp>##V3_BDPV12</stp>
        <stp>WEX US Equity</stp>
        <stp>TOTAL_PAYOUT</stp>
        <stp>[Top400_pruebas.xlsx]Actualizable!R548C53</stp>
        <tr r="BA548" s="1"/>
      </tp>
      <tp>
        <v>162.38</v>
        <stp/>
        <stp>##V3_BDPV12</stp>
        <stp>IEX US Equity</stp>
        <stp>TOTAL_PAYOUT</stp>
        <stp>[Top400_pruebas.xlsx]Actualizable!R431C53</stp>
        <tr r="BA431" s="1"/>
      </tp>
      <tp>
        <v>20.119</v>
        <stp/>
        <stp>##V3_BDPV12</stp>
        <stp>CAR PW Equity</stp>
        <stp>TOTAL_PAYOUT</stp>
        <stp>[Top400_pruebas.xlsx]Actualizable!R286C53</stp>
        <tr r="BA286" s="1"/>
      </tp>
      <tp>
        <v>7594.6679999999997</v>
        <stp/>
        <stp>##V3_BDPV12</stp>
        <stp>PEP US Equity</stp>
        <stp>TOTAL_PAYOUT</stp>
        <stp>[Top400_pruebas.xlsx]Actualizable!R364C53</stp>
        <tr r="BA364" s="1"/>
      </tp>
      <tp>
        <v>883.94064000000003</v>
        <stp/>
        <stp>##V3_BDPV12</stp>
        <stp>TER US Equity</stp>
        <stp>TOTAL_PAYOUT</stp>
        <stp>[Top400_pruebas.xlsx]Actualizable!R543C53</stp>
        <tr r="BA543" s="1"/>
      </tp>
      <tp t="s">
        <v>#N/A N/A</v>
        <stp/>
        <stp>##V3_BDPV12</stp>
        <stp>ADS GR Equity</stp>
        <stp>TOTAL_PAYOUT</stp>
        <stp>[Top400_pruebas.xlsx]Actualizable!R483C53</stp>
        <tr r="BA483" s="1"/>
      </tp>
      <tp>
        <v>0</v>
        <stp/>
        <stp>##V3_BDPV12</stp>
        <stp>TEQ SS Equity</stp>
        <stp>TOTAL_PAYOUT</stp>
        <stp>[Top400_pruebas.xlsx]Actualizable!R736C53</stp>
        <tr r="BA736" s="1"/>
      </tp>
      <tp t="s">
        <v>#N/A N/A</v>
        <stp/>
        <stp>##V3_BDPV12</stp>
        <stp>IP IM Equity</stp>
        <stp>TOTAL_PAYOUT</stp>
        <stp>[Top400_pruebas.xlsx]Actualizable!R581C53</stp>
        <tr r="BA581" s="1"/>
      </tp>
      <tp>
        <v>2603</v>
        <stp/>
        <stp>##V3_BDPV12</stp>
        <stp>WM US Equity</stp>
        <stp>TOTAL_PAYOUT</stp>
        <stp>[Top400_pruebas.xlsx]Actualizable!R160C53</stp>
        <tr r="BA160" s="1"/>
      </tp>
    </main>
    <main first="bloomberg.rtd">
      <tp>
        <v>11643.54718548</v>
        <stp/>
        <stp>##V3_BDPV12</stp>
        <stp>PFE US Equity</stp>
        <stp>TOTAL_PAYOUT</stp>
        <stp>[Top400_pruebas.xlsx]Actualizable!R504C53</stp>
        <tr r="BA504" s="1"/>
      </tp>
      <tp>
        <v>33.728580899999997</v>
        <stp/>
        <stp>##V3_BDPV12</stp>
        <stp>BEN FP Equity</stp>
        <stp>TOTAL_PAYOUT</stp>
        <stp>[Top400_pruebas.xlsx]Actualizable!R824C53</stp>
        <tr r="BA824" s="1"/>
      </tp>
      <tp>
        <v>227.61524169999998</v>
        <stp/>
        <stp>##V3_BDPV12</stp>
        <stp>TEP FP Equity</stp>
        <stp>TOTAL_PAYOUT</stp>
        <stp>[Top400_pruebas.xlsx]Actualizable!R558C53</stp>
        <tr r="BA558" s="1"/>
      </tp>
      <tp>
        <v>110.6558775</v>
        <stp/>
        <stp>##V3_BDPV12</stp>
        <stp>MBR PW Equity</stp>
        <stp>TOTAL_PAYOUT</stp>
        <stp>[Top400_pruebas.xlsx]Actualizable!R686C53</stp>
        <tr r="BA686" s="1"/>
      </tp>
      <tp>
        <v>2992</v>
        <stp/>
        <stp>##V3_BDPV12</stp>
        <stp>DFS US Equity</stp>
        <stp>TOTAL_PAYOUT</stp>
        <stp>[Top400_pruebas.xlsx]Actualizable!R568C53</stp>
        <tr r="BA568" s="1"/>
      </tp>
      <tp>
        <v>2284.4673377483441</v>
        <stp/>
        <stp>##V3_BDPV12</stp>
        <stp>TT US Equity</stp>
        <stp>TOTAL_PAYOUT</stp>
        <stp>[Top400_pruebas.xlsx]Actualizable!R540C53</stp>
        <tr r="BA540" s="1"/>
      </tp>
      <tp>
        <v>11.249000000000001</v>
        <stp/>
        <stp>##V3_BDPV12</stp>
        <stp>HEI US Equity</stp>
        <stp>TOTAL_PAYOUT</stp>
        <stp>[Top400_pruebas.xlsx]Actualizable!R26C53</stp>
        <tr r="BA26" s="1"/>
      </tp>
      <tp>
        <v>327.46125469000003</v>
        <stp/>
        <stp>##V3_BDPV12</stp>
        <stp>GGG US Equity</stp>
        <stp>TOTAL_PAYOUT</stp>
        <stp>[Top400_pruebas.xlsx]Actualizable!R304C53</stp>
        <tr r="BA304" s="1"/>
      </tp>
      <tp>
        <v>80.497</v>
        <stp/>
        <stp>##V3_BDPV12</stp>
        <stp>AFX GR Equity</stp>
        <stp>TOTAL_PAYOUT</stp>
        <stp>[Top400_pruebas.xlsx]Actualizable!R162C53</stp>
        <tr r="BA162" s="1"/>
      </tp>
      <tp>
        <v>20.111999999999998</v>
        <stp/>
        <stp>##V3_BDPV12</stp>
        <stp>EVS BB Equity</stp>
        <stp>TOTAL_PAYOUT</stp>
        <stp>[Top400_pruebas.xlsx]Actualizable!R980C53</stp>
        <tr r="BA980" s="1"/>
      </tp>
      <tp>
        <v>153.096</v>
        <stp/>
        <stp>##V3_BDPV12</stp>
        <stp>CAR AU Equity</stp>
        <stp>TOTAL_PAYOUT</stp>
        <stp>[Top400_pruebas.xlsx]Actualizable!R220C53</stp>
        <tr r="BA220" s="1"/>
      </tp>
      <tp>
        <v>1568.2446540000001</v>
        <stp/>
        <stp>##V3_BDPV12</stp>
        <stp>DGX US Equity</stp>
        <stp>TOTAL_PAYOUT</stp>
        <stp>[Top400_pruebas.xlsx]Actualizable!R808C53</stp>
        <tr r="BA808" s="1"/>
      </tp>
      <tp>
        <v>127.5219987</v>
        <stp/>
        <stp>##V3_BDPV12</stp>
        <stp>VGR US Equity</stp>
        <stp>TOTAL_PAYOUT</stp>
        <stp>[Top400_pruebas.xlsx]Actualizable!R250C53</stp>
        <tr r="BA250" s="1"/>
      </tp>
      <tp>
        <v>72.973687499999997</v>
        <stp/>
        <stp>##V3_BDPV12</stp>
        <stp>BAP AU Equity</stp>
        <stp>TOTAL_PAYOUT</stp>
        <stp>[Top400_pruebas.xlsx]Actualizable!R572C53</stp>
        <tr r="BA572" s="1"/>
      </tp>
      <tp>
        <v>1485</v>
        <stp/>
        <stp>##V3_BDPV12</stp>
        <stp>ICE US Equity</stp>
        <stp>TOTAL_PAYOUT</stp>
        <stp>[Top400_pruebas.xlsx]Actualizable!R34C53</stp>
        <tr r="BA34" s="1"/>
      </tp>
      <tp>
        <v>520.94000000000005</v>
        <stp/>
        <stp>##V3_BDPV12</stp>
        <stp>K US Equity</stp>
        <stp>TOTAL_PAYOUT</stp>
        <stp>[Top400_pruebas.xlsx]Actualizable!R509C53</stp>
        <tr r="BA509" s="1"/>
      </tp>
      <tp>
        <v>396.33426040000001</v>
        <stp/>
        <stp>##V3_BDPV12</stp>
        <stp>J US Equity</stp>
        <stp>TOTAL_PAYOUT</stp>
        <stp>[Top400_pruebas.xlsx]Actualizable!R691C53</stp>
        <tr r="BA691" s="1"/>
      </tp>
      <tp>
        <v>651.45723989850001</v>
        <stp/>
        <stp>##V3_BDPV12</stp>
        <stp>A US Equity</stp>
        <stp>TOTAL_PAYOUT</stp>
        <stp>[Top400_pruebas.xlsx]Actualizable!R956C53</stp>
        <tr r="BA956" s="1"/>
      </tp>
      <tp>
        <v>3.4430840249806804</v>
        <stp/>
        <stp>##V3_BDPV12</stp>
        <stp>ASML NA Equity</stp>
        <stp>FREE_CASH_FLOW_YIELD</stp>
        <stp>[Top400_pruebas.xlsx]Actualizable!R3C33</stp>
        <tr r="AG3" s="1"/>
      </tp>
    </main>
    <main first="bloomberg.rtd">
      <tp>
        <v>571.20933845080003</v>
        <stp/>
        <stp>##V3_BDPV12</stp>
        <stp>UI US Equity</stp>
        <stp>TOTAL_PAYOUT</stp>
        <stp>[Top400_pruebas.xlsx]Actualizable!R435C53</stp>
        <tr r="BA435" s="1"/>
      </tp>
      <tp>
        <v>43.114172400000001</v>
        <stp/>
        <stp>##V3_BDPV12</stp>
        <stp>AAD GR Equity</stp>
        <stp>TOTAL_PAYOUT</stp>
        <stp>[Top400_pruebas.xlsx]Actualizable!R133C53</stp>
        <tr r="BA133" s="1"/>
      </tp>
      <tp>
        <v>153.495</v>
        <stp/>
        <stp>##V3_BDPV12</stp>
        <stp>RAA GR Equity</stp>
        <stp>TOTAL_PAYOUT</stp>
        <stp>[Top400_pruebas.xlsx]Actualizable!R449C53</stp>
        <tr r="BA449" s="1"/>
      </tp>
      <tp>
        <v>93.866010400000008</v>
        <stp/>
        <stp>##V3_BDPV12</stp>
        <stp>RCO FP Equity</stp>
        <stp>TOTAL_PAYOUT</stp>
        <stp>[Top400_pruebas.xlsx]Actualizable!R893C53</stp>
        <tr r="BA893" s="1"/>
      </tp>
      <tp>
        <v>14394.95</v>
        <stp/>
        <stp>##V3_BDPV12</stp>
        <stp>V US Equity</stp>
        <stp>TOTAL_PAYOUT</stp>
        <stp>[Top400_pruebas.xlsx]Actualizable!R24C53</stp>
        <tr r="BA24" s="1"/>
      </tp>
      <tp>
        <v>-177</v>
        <stp/>
        <stp>##V3_BDPV12</stp>
        <stp>NOW US Equity</stp>
        <stp>TOTAL_PAYOUT</stp>
        <stp>[Top400_pruebas.xlsx]Actualizable!R82C53</stp>
        <tr r="BA82" s="1"/>
      </tp>
      <tp>
        <v>797.72763785000006</v>
        <stp/>
        <stp>##V3_BDPV12</stp>
        <stp>RH US Equity</stp>
        <stp>TOTAL_PAYOUT</stp>
        <stp>[Top400_pruebas.xlsx]Actualizable!R954C53</stp>
        <tr r="BA954" s="1"/>
      </tp>
    </main>
    <main first="bloomberg.rtd">
      <tp>
        <v>0</v>
        <stp/>
        <stp>##V3_BDPV12</stp>
        <stp>NA9 GR Equity</stp>
        <stp>TOTAL_PAYOUT</stp>
        <stp>[Top400_pruebas.xlsx]Actualizable!R355C53</stp>
        <tr r="BA355" s="1"/>
      </tp>
      <tp>
        <v>0</v>
        <stp/>
        <stp>##V3_BDPV12</stp>
        <stp>PEN PW Equity</stp>
        <stp>TOTAL_PAYOUT</stp>
        <stp>[Top400_pruebas.xlsx]Actualizable!R656C53</stp>
        <tr r="BA656" s="1"/>
      </tp>
      <tp>
        <v>123.3157975</v>
        <stp/>
        <stp>##V3_BDPV12</stp>
        <stp>ASM NA Equity</stp>
        <stp>TOTAL_PAYOUT</stp>
        <stp>[Top400_pruebas.xlsx]Actualizable!R189C53</stp>
        <tr r="BA189" s="1"/>
      </tp>
      <tp>
        <v>1547.31123503</v>
        <stp/>
        <stp>##V3_BDPV12</stp>
        <stp>CAH US Equity</stp>
        <stp>TOTAL_PAYOUT</stp>
        <stp>[Top400_pruebas.xlsx]Actualizable!R787C53</stp>
        <tr r="BA787" s="1"/>
      </tp>
      <tp>
        <v>51</v>
        <stp/>
        <stp>##V3_BDPV12</stp>
        <stp>DBG FP Equity</stp>
        <stp>TOTAL_PAYOUT</stp>
        <stp>[Top400_pruebas.xlsx]Actualizable!R763C53</stp>
        <tr r="BA763" s="1"/>
      </tp>
      <tp>
        <v>8.0590674599999996</v>
        <stp/>
        <stp>##V3_BDPV12</stp>
        <stp>TNOM FH Equity</stp>
        <stp>TOTAL_PAYOUT</stp>
        <stp>[Top400_pruebas.xlsx]Actualizable!R99C53</stp>
        <tr r="BA99" s="1"/>
      </tp>
      <tp>
        <v>622.88075441000001</v>
        <stp/>
        <stp>##V3_BDPV12</stp>
        <stp>DSM NA Equity</stp>
        <stp>TOTAL_PAYOUT</stp>
        <stp>[Top400_pruebas.xlsx]Actualizable!R969C53</stp>
        <tr r="BA969" s="1"/>
      </tp>
      <tp>
        <v>40.453661999999994</v>
        <stp/>
        <stp>##V3_BDPV12</stp>
        <stp>NEU PW Equity</stp>
        <stp>TOTAL_PAYOUT</stp>
        <stp>[Top400_pruebas.xlsx]Actualizable!R423C53</stp>
        <tr r="BA423" s="1"/>
      </tp>
      <tp>
        <v>2924.4</v>
        <stp/>
        <stp>##V3_BDPV12</stp>
        <stp>MAR US Equity</stp>
        <stp>TOTAL_PAYOUT</stp>
        <stp>[Top400_pruebas.xlsx]Actualizable!R156C53</stp>
        <tr r="BA156" s="1"/>
      </tp>
      <tp>
        <v>438.95593367999999</v>
        <stp/>
        <stp>##V3_BDPV12</stp>
        <stp>HAS US Equity</stp>
        <stp>TOTAL_PAYOUT</stp>
        <stp>[Top400_pruebas.xlsx]Actualizable!R638C53</stp>
        <tr r="BA638" s="1"/>
      </tp>
      <tp>
        <v>893.48979478999991</v>
        <stp/>
        <stp>##V3_BDPV12</stp>
        <stp>WAT US Equity</stp>
        <stp>TOTAL_PAYOUT</stp>
        <stp>[Top400_pruebas.xlsx]Actualizable!R139C53</stp>
        <tr r="BA139" s="1"/>
      </tp>
      <tp>
        <v>1171.72</v>
        <stp/>
        <stp>##V3_BDPV12</stp>
        <stp>MAS US Equity</stp>
        <stp>TOTAL_PAYOUT</stp>
        <stp>[Top400_pruebas.xlsx]Actualizable!R725C53</stp>
        <tr r="BA725" s="1"/>
      </tp>
      <tp>
        <v>6660.6990000000005</v>
        <stp/>
        <stp>##V3_BDPV12</stp>
        <stp>CAT US Equity</stp>
        <stp>TOTAL_PAYOUT</stp>
        <stp>[Top400_pruebas.xlsx]Actualizable!R363C53</stp>
        <tr r="BA363" s="1"/>
      </tp>
      <tp>
        <v>19.659437499999999</v>
        <stp/>
        <stp>##V3_BDPV12</stp>
        <stp>RBT FP Equity</stp>
        <stp>TOTAL_PAYOUT</stp>
        <stp>[Top400_pruebas.xlsx]Actualizable!R263C53</stp>
        <tr r="BA263" s="1"/>
      </tp>
      <tp>
        <v>38.940115460000001</v>
        <stp/>
        <stp>##V3_BDPV12</stp>
        <stp>MT IM Equity</stp>
        <stp>TOTAL_PAYOUT</stp>
        <stp>[Top400_pruebas.xlsx]Actualizable!R748C53</stp>
        <tr r="BA748" s="1"/>
      </tp>
    </main>
    <main first="bloomberg.rtd">
      <tp t="s">
        <v>#N/A N/A</v>
        <stp/>
        <stp>##V3_BDPV12</stp>
        <stp>AD NA Equity</stp>
        <stp>TOTAL_PAYOUT</stp>
        <stp>[Top400_pruebas.xlsx]Actualizable!R885C53</stp>
        <tr r="BA885" s="1"/>
      </tp>
    </main>
    <main first="bloomberg.rtd">
      <tp t="s">
        <v>#N/A N/A</v>
        <stp/>
        <stp>##V3_BDPV12</stp>
        <stp>DT US Equity</stp>
        <stp>TOTAL_PAYOUT</stp>
        <stp>[Top400_pruebas.xlsx]Actualizable!R1084C53</stp>
        <tr r="BA1084" s="1"/>
      </tp>
      <tp>
        <v>353.93412301000001</v>
        <stp/>
        <stp>##V3_BDPV12</stp>
        <stp>ST US Equity</stp>
        <stp>TOTAL_PAYOUT</stp>
        <stp>[Top400_pruebas.xlsx]Actualizable!R1004C53</stp>
        <tr r="BA1004" s="1"/>
      </tp>
      <tp>
        <v>40.031658310000005</v>
        <stp/>
        <stp>##V3_BDPV12</stp>
        <stp>SKL NZ Equity</stp>
        <stp>TOTAL_PAYOUT</stp>
        <stp>[Top400_pruebas.xlsx]Actualizable!R539C53</stp>
        <tr r="BA539" s="1"/>
      </tp>
      <tp t="s">
        <v>#N/A N/A</v>
        <stp/>
        <stp>##V3_BDPV12</stp>
        <stp>JFN SW Equity</stp>
        <stp>TOTAL_PAYOUT</stp>
        <stp>[Top400_pruebas.xlsx]Actualizable!R798C53</stp>
        <tr r="BA798" s="1"/>
      </tp>
      <tp>
        <v>68.735895299999996</v>
        <stp/>
        <stp>##V3_BDPV12</stp>
        <stp>CDA AU Equity</stp>
        <stp>TOTAL_PAYOUT</stp>
        <stp>[Top400_pruebas.xlsx]Actualizable!R280C53</stp>
        <tr r="BA280" s="1"/>
      </tp>
      <tp t="s">
        <v>#N/A N/A</v>
        <stp/>
        <stp>##V3_BDPV12</stp>
        <stp>SDF AU Equity</stp>
        <stp>TOTAL_PAYOUT</stp>
        <stp>[Top400_pruebas.xlsx]Actualizable!R178C53</stp>
        <tr r="BA178" s="1"/>
      </tp>
      <tp>
        <v>852</v>
        <stp/>
        <stp>##V3_BDPV12</stp>
        <stp>SAF FP Equity</stp>
        <stp>TOTAL_PAYOUT</stp>
        <stp>[Top400_pruebas.xlsx]Actualizable!R175C53</stp>
        <tr r="BA175" s="1"/>
      </tp>
      <tp>
        <v>846.11275534000004</v>
        <stp/>
        <stp>##V3_BDPV12</stp>
        <stp>ABC US Equity</stp>
        <stp>TOTAL_PAYOUT</stp>
        <stp>[Top400_pruebas.xlsx]Actualizable!R526C53</stp>
        <tr r="BA526" s="1"/>
      </tp>
      <tp>
        <v>5093.3832059200004</v>
        <stp/>
        <stp>##V3_BDPV12</stp>
        <stp>SAN FP Equity</stp>
        <stp>TOTAL_PAYOUT</stp>
        <stp>[Top400_pruebas.xlsx]Actualizable!R882C53</stp>
        <tr r="BA882" s="1"/>
      </tp>
      <tp t="s">
        <v>#N/A N/A</v>
        <stp/>
        <stp>##V3_BDPV12</stp>
        <stp>CAP FP Equity</stp>
        <stp>TOTAL_PAYOUT</stp>
        <stp>[Top400_pruebas.xlsx]Actualizable!R922C53</stp>
        <tr r="BA922" s="1"/>
      </tp>
      <tp>
        <v>131.23558</v>
        <stp/>
        <stp>##V3_BDPV12</stp>
        <stp>CBZ US Equity</stp>
        <stp>TOTAL_PAYOUT</stp>
        <stp>[Top400_pruebas.xlsx]Actualizable!R270C53</stp>
        <tr r="BA270" s="1"/>
      </tp>
      <tp>
        <v>7450.5963032670006</v>
        <stp/>
        <stp>##V3_BDPV12</stp>
        <stp>ABT US Equity</stp>
        <stp>TOTAL_PAYOUT</stp>
        <stp>[Top400_pruebas.xlsx]Actualizable!R953C53</stp>
        <tr r="BA953" s="1"/>
      </tp>
      <tp>
        <v>94.000665170000005</v>
        <stp/>
        <stp>##V3_BDPV12</stp>
        <stp>CBT US Equity</stp>
        <stp>TOTAL_PAYOUT</stp>
        <stp>[Top400_pruebas.xlsx]Actualizable!R556C53</stp>
        <tr r="BA556" s="1"/>
      </tp>
      <tp>
        <v>1085.175</v>
        <stp/>
        <stp>##V3_BDPV12</stp>
        <stp>CFR SW Equity</stp>
        <stp>TOTAL_PAYOUT</stp>
        <stp>[Top400_pruebas.xlsx]Actualizable!R236C53</stp>
        <tr r="BA236" s="1"/>
      </tp>
      <tp>
        <v>53.6001154</v>
        <stp/>
        <stp>##V3_BDPV12</stp>
        <stp>PBT US Equity</stp>
        <stp>TOTAL_PAYOUT</stp>
        <stp>[Top400_pruebas.xlsx]Actualizable!R362C53</stp>
        <tr r="BA362" s="1"/>
      </tp>
      <tp t="s">
        <v>#N/A N/A</v>
        <stp/>
        <stp>##V3_BDPV12</stp>
        <stp>BESI NA Equity</stp>
        <stp>TOTAL_PAYOUT</stp>
        <stp>[Top400_pruebas.xlsx]Actualizable!R56C53</stp>
        <tr r="BA56" s="1"/>
      </tp>
      <tp t="s">
        <v>#N/A N/A</v>
        <stp/>
        <stp>##V3_BDPV12</stp>
        <stp>SW FP Equity</stp>
        <stp>TOTAL_PAYOUT</stp>
        <stp>[Top400_pruebas.xlsx]Actualizable!R636C53</stp>
        <tr r="BA636" s="1"/>
      </tp>
      <tp t="s">
        <v>#N/A N/A</v>
        <stp/>
        <stp>##V3_BDPV12</stp>
        <stp>SU FP Equity</stp>
        <stp>TOTAL_PAYOUT</stp>
        <stp>[Top400_pruebas.xlsx]Actualizable!R649C53</stp>
        <tr r="BA649" s="1"/>
      </tp>
      <tp>
        <v>19003.90977188</v>
        <stp/>
        <stp>##V3_BDPV12</stp>
        <stp>PG US Equity</stp>
        <stp>TOTAL_PAYOUT</stp>
        <stp>[Top400_pruebas.xlsx]Actualizable!R443C53</stp>
        <tr r="BA443" s="1"/>
      </tp>
      <tp>
        <v>1450.1723400000001</v>
        <stp/>
        <stp>##V3_BDPV12</stp>
        <stp>WKL NA Equity</stp>
        <stp>TOTAL_PAYOUT</stp>
        <stp>[Top400_pruebas.xlsx]Actualizable!R48C53</stp>
        <tr r="BA48" s="1"/>
      </tp>
      <tp>
        <v>37.64998112</v>
        <stp/>
        <stp>##V3_BDPV12</stp>
        <stp>LYV US Equity</stp>
        <stp>TOTAL_PAYOUT</stp>
        <stp>[Top400_pruebas.xlsx]Actualizable!R87C53</stp>
        <tr r="BA87" s="1"/>
      </tp>
      <tp>
        <v>947.35221878000004</v>
        <stp/>
        <stp>##V3_BDPV12</stp>
        <stp>PH US Equity</stp>
        <stp>TOTAL_PAYOUT</stp>
        <stp>[Top400_pruebas.xlsx]Actualizable!R174C53</stp>
        <tr r="BA174" s="1"/>
      </tp>
      <tp>
        <v>720.0560377999999</v>
        <stp/>
        <stp>##V3_BDPV12</stp>
        <stp>SO FP Equity</stp>
        <stp>TOTAL_PAYOUT</stp>
        <stp>[Top400_pruebas.xlsx]Actualizable!R739C53</stp>
        <tr r="BA739" s="1"/>
      </tp>
      <tp>
        <v>81.900000000000006</v>
        <stp/>
        <stp>##V3_BDPV12</stp>
        <stp>BC8 GR Equity</stp>
        <stp>TOTAL_PAYOUT</stp>
        <stp>[Top400_pruebas.xlsx]Actualizable!R217C53</stp>
        <tr r="BA217" s="1"/>
      </tp>
      <tp>
        <v>1076.5775546278001</v>
        <stp/>
        <stp>##V3_BDPV12</stp>
        <stp>ECL US Equity</stp>
        <stp>TOTAL_PAYOUT</stp>
        <stp>[Top400_pruebas.xlsx]Actualizable!R545C53</stp>
        <tr r="BA545" s="1"/>
      </tp>
      <tp>
        <v>793.32100000000003</v>
        <stp/>
        <stp>##V3_BDPV12</stp>
        <stp>SCI US Equity</stp>
        <stp>TOTAL_PAYOUT</stp>
        <stp>[Top400_pruebas.xlsx]Actualizable!R238C53</stp>
        <tr r="BA238" s="1"/>
      </tp>
      <tp>
        <v>88.594999999999999</v>
        <stp/>
        <stp>##V3_BDPV12</stp>
        <stp>FCN US Equity</stp>
        <stp>TOTAL_PAYOUT</stp>
        <stp>[Top400_pruebas.xlsx]Actualizable!R586C53</stp>
        <tr r="BA586" s="1"/>
      </tp>
      <tp>
        <v>106.35301159999999</v>
        <stp/>
        <stp>##V3_BDPV12</stp>
        <stp>CCK US Equity</stp>
        <stp>TOTAL_PAYOUT</stp>
        <stp>[Top400_pruebas.xlsx]Actualizable!R688C53</stp>
        <tr r="BA688" s="1"/>
      </tp>
      <tp>
        <v>268.62320025000002</v>
        <stp/>
        <stp>##V3_BDPV12</stp>
        <stp>DCI US Equity</stp>
        <stp>TOTAL_PAYOUT</stp>
        <stp>[Top400_pruebas.xlsx]Actualizable!R517C53</stp>
        <tr r="BA517" s="1"/>
      </tp>
      <tp>
        <v>5222.4333147999996</v>
        <stp/>
        <stp>##V3_BDPV12</stp>
        <stp>ACN US Equity</stp>
        <stp>TOTAL_PAYOUT</stp>
        <stp>[Top400_pruebas.xlsx]Actualizable!R112C53</stp>
        <tr r="BA112" s="1"/>
      </tp>
      <tp>
        <v>5005</v>
        <stp/>
        <stp>##V3_BDPV12</stp>
        <stp>MCK US Equity</stp>
        <stp>TOTAL_PAYOUT</stp>
        <stp>[Top400_pruebas.xlsx]Actualizable!R531C53</stp>
        <tr r="BA531" s="1"/>
      </tp>
      <tp>
        <v>155.9</v>
        <stp/>
        <stp>##V3_BDPV12</stp>
        <stp>SEK AU Equity</stp>
        <stp>TOTAL_PAYOUT</stp>
        <stp>[Top400_pruebas.xlsx]Actualizable!R513C53</stp>
        <tr r="BA513" s="1"/>
      </tp>
      <tp t="s">
        <v>#N/A N/A</v>
        <stp/>
        <stp>##V3_BDPV12</stp>
        <stp>IEL AU Equity</stp>
        <stp>TOTAL_PAYOUT</stp>
        <stp>[Top400_pruebas.xlsx]Actualizable!R260C53</stp>
        <tr r="BA260" s="1"/>
      </tp>
      <tp>
        <v>145.346</v>
        <stp/>
        <stp>##V3_BDPV12</stp>
        <stp>REH AU Equity</stp>
        <stp>TOTAL_PAYOUT</stp>
        <stp>[Top400_pruebas.xlsx]Actualizable!R996C53</stp>
        <tr r="BA996" s="1"/>
      </tp>
      <tp>
        <v>5564</v>
        <stp/>
        <stp>##V3_BDPV12</stp>
        <stp>MBG GR Equity</stp>
        <stp>TOTAL_PAYOUT</stp>
        <stp>[Top400_pruebas.xlsx]Actualizable!R698C53</stp>
        <tr r="BA698" s="1"/>
      </tp>
      <tp>
        <v>7650.3795200000004</v>
        <stp/>
        <stp>##V3_BDPV12</stp>
        <stp>HCA US Equity</stp>
        <stp>TOTAL_PAYOUT</stp>
        <stp>[Top400_pruebas.xlsx]Actualizable!R183C53</stp>
        <tr r="BA183" s="1"/>
      </tp>
      <tp>
        <v>158.49925999999999</v>
        <stp/>
        <stp>##V3_BDPV12</stp>
        <stp>BCC US Equity</stp>
        <stp>TOTAL_PAYOUT</stp>
        <stp>[Top400_pruebas.xlsx]Actualizable!R793C53</stp>
        <tr r="BA793" s="1"/>
      </tp>
      <tp>
        <v>9.3990849999999995</v>
        <stp/>
        <stp>##V3_BDPV12</stp>
        <stp>CCF US Equity</stp>
        <stp>TOTAL_PAYOUT</stp>
        <stp>[Top400_pruebas.xlsx]Actualizable!R291C53</stp>
        <tr r="BA291" s="1"/>
      </tp>
      <tp>
        <v>7755.8950259599997</v>
        <stp/>
        <stp>##V3_BDPV12</stp>
        <stp>MCD US Equity</stp>
        <stp>TOTAL_PAYOUT</stp>
        <stp>[Top400_pruebas.xlsx]Actualizable!R233C53</stp>
        <tr r="BA233" s="1"/>
      </tp>
      <tp>
        <v>1463.4666260099998</v>
        <stp/>
        <stp>##V3_BDPV12</stp>
        <stp>MCO US Equity</stp>
        <stp>TOTAL_PAYOUT</stp>
        <stp>[Top400_pruebas.xlsx]Actualizable!R23C53</stp>
        <tr r="BA23" s="1"/>
      </tp>
    </main>
    <main first="bloomberg.rtd">
      <tp>
        <v>1066.7643061000001</v>
        <stp/>
        <stp>##V3_BDPV12</stp>
        <stp>MTD US Equity</stp>
        <stp>TOTAL_PAYOUT</stp>
        <stp>[Top400_pruebas.xlsx]Actualizable!R43C53</stp>
        <tr r="BA43" s="1"/>
      </tp>
      <tp>
        <v>1058.5628682000001</v>
        <stp/>
        <stp>##V3_BDPV12</stp>
        <stp>RI FP Equity</stp>
        <stp>TOTAL_PAYOUT</stp>
        <stp>[Top400_pruebas.xlsx]Actualizable!R426C53</stp>
        <tr r="BA426" s="1"/>
      </tp>
      <tp>
        <v>649.560202</v>
        <stp/>
        <stp>##V3_BDPV12</stp>
        <stp>DB1 GR Equity</stp>
        <stp>TOTAL_PAYOUT</stp>
        <stp>[Top400_pruebas.xlsx]Actualizable!R226C53</stp>
        <tr r="BA226" s="1"/>
      </tp>
      <tp>
        <v>18</v>
        <stp/>
        <stp>##V3_BDPV12</stp>
        <stp>CRL IM Equity</stp>
        <stp>TOTAL_PAYOUT</stp>
        <stp>[Top400_pruebas.xlsx]Actualizable!R441C53</stp>
        <tr r="BA441" s="1"/>
      </tp>
      <tp>
        <v>173.36041672000002</v>
        <stp/>
        <stp>##V3_BDPV12</stp>
        <stp>BOL FP Equity</stp>
        <stp>TOTAL_PAYOUT</stp>
        <stp>[Top400_pruebas.xlsx]Actualizable!R710C53</stp>
        <tr r="BA710" s="1"/>
      </tp>
      <tp>
        <v>99.014011299999993</v>
        <stp/>
        <stp>##V3_BDPV12</stp>
        <stp>MLI US Equity</stp>
        <stp>TOTAL_PAYOUT</stp>
        <stp>[Top400_pruebas.xlsx]Actualizable!R333C53</stp>
        <tr r="BA333" s="1"/>
      </tp>
      <tp>
        <v>5310.5243226000002</v>
        <stp/>
        <stp>##V3_BDPV12</stp>
        <stp>BLK US Equity</stp>
        <stp>TOTAL_PAYOUT</stp>
        <stp>[Top400_pruebas.xlsx]Actualizable!R111C53</stp>
        <tr r="BA111" s="1"/>
      </tp>
      <tp>
        <v>236.18483814879102</v>
        <stp/>
        <stp>##V3_BDPV12</stp>
        <stp>HLI US Equity</stp>
        <stp>TOTAL_PAYOUT</stp>
        <stp>[Top400_pruebas.xlsx]Actualizable!R374C53</stp>
        <tr r="BA374" s="1"/>
      </tp>
      <tp>
        <v>364.30504000000002</v>
        <stp/>
        <stp>##V3_BDPV12</stp>
        <stp>RLI US Equity</stp>
        <stp>TOTAL_PAYOUT</stp>
        <stp>[Top400_pruebas.xlsx]Actualizable!R541C53</stp>
        <tr r="BA541" s="1"/>
      </tp>
      <tp>
        <v>284.20591145000003</v>
        <stp/>
        <stp>##V3_BDPV12</stp>
        <stp>WLK US Equity</stp>
        <stp>TOTAL_PAYOUT</stp>
        <stp>[Top400_pruebas.xlsx]Actualizable!R519C53</stp>
        <tr r="BA519" s="1"/>
      </tp>
      <tp>
        <v>212.88945898</v>
        <stp/>
        <stp>##V3_BDPV12</stp>
        <stp>CLH US Equity</stp>
        <stp>TOTAL_PAYOUT</stp>
        <stp>[Top400_pruebas.xlsx]Actualizable!R671C53</stp>
        <tr r="BA671" s="1"/>
      </tp>
      <tp>
        <v>90.688429999999997</v>
        <stp/>
        <stp>##V3_BDPV12</stp>
        <stp>BRE IM Equity</stp>
        <stp>TOTAL_PAYOUT</stp>
        <stp>[Top400_pruebas.xlsx]Actualizable!R499C53</stp>
        <tr r="BA499" s="1"/>
      </tp>
      <tp>
        <v>129.10199999999998</v>
        <stp/>
        <stp>##V3_BDPV12</stp>
        <stp>MPWR US Equity</stp>
        <stp>TOTAL_PAYOUT</stp>
        <stp>[Top400_pruebas.xlsx]Actualizable!R66C53</stp>
        <tr r="BA66" s="1"/>
      </tp>
      <tp>
        <v>36.246299200000003</v>
        <stp/>
        <stp>##V3_BDPV12</stp>
        <stp>KOF FP Equity</stp>
        <stp>TOTAL_PAYOUT</stp>
        <stp>[Top400_pruebas.xlsx]Actualizable!R637C53</stp>
        <tr r="BA637" s="1"/>
      </tp>
      <tp>
        <v>0</v>
        <stp/>
        <stp>##V3_BDPV12</stp>
        <stp>SOI FP Equity</stp>
        <stp>TOTAL_PAYOUT</stp>
        <stp>[Top400_pruebas.xlsx]Actualizable!R918C53</stp>
        <tr r="BA918" s="1"/>
      </tp>
      <tp>
        <v>179.92420000000001</v>
        <stp/>
        <stp>##V3_BDPV12</stp>
        <stp>ALB US Equity</stp>
        <stp>TOTAL_PAYOUT</stp>
        <stp>[Top400_pruebas.xlsx]Actualizable!R265C53</stp>
        <tr r="BA265" s="1"/>
      </tp>
      <tp>
        <v>-37.732999999999997</v>
        <stp/>
        <stp>##V3_BDPV12</stp>
        <stp>CPRT US Equity</stp>
        <stp>TOTAL_PAYOUT</stp>
        <stp>[Top400_pruebas.xlsx]Actualizable!R17C53</stp>
        <tr r="BA17" s="1"/>
      </tp>
      <tp>
        <v>31.631000000000004</v>
        <stp/>
        <stp>##V3_BDPV12</stp>
        <stp>SPSC US Equity</stp>
        <stp>TOTAL_PAYOUT</stp>
        <stp>[Top400_pruebas.xlsx]Actualizable!R71C53</stp>
        <tr r="BA71" s="1"/>
      </tp>
      <tp>
        <v>248.02200000000002</v>
        <stp/>
        <stp>##V3_BDPV12</stp>
        <stp>BLD US Equity</stp>
        <stp>TOTAL_PAYOUT</stp>
        <stp>[Top400_pruebas.xlsx]Actualizable!R336C53</stp>
        <tr r="BA336" s="1"/>
      </tp>
      <tp>
        <v>56.531999999999996</v>
        <stp/>
        <stp>##V3_BDPV12</stp>
        <stp>DMP GR Equity</stp>
        <stp>TOTAL_PAYOUT</stp>
        <stp>[Top400_pruebas.xlsx]Actualizable!R913C53</stp>
        <tr r="BA913" s="1"/>
      </tp>
      <tp t="s">
        <v>#N/A N/A</v>
        <stp/>
        <stp>##V3_BDPV12</stp>
        <stp>SOP FP Equity</stp>
        <stp>TOTAL_PAYOUT</stp>
        <stp>[Top400_pruebas.xlsx]Actualizable!R946C53</stp>
        <tr r="BA946" s="1"/>
      </tp>
      <tp>
        <v>5167.5967799999999</v>
        <stp/>
        <stp>##V3_BDPV12</stp>
        <stp>LLY US Equity</stp>
        <stp>TOTAL_PAYOUT</stp>
        <stp>[Top400_pruebas.xlsx]Actualizable!R182C53</stp>
        <tr r="BA182" s="1"/>
      </tp>
      <tp t="s">
        <v>#N/A N/A</v>
        <stp/>
        <stp>##V3_BDPV12</stp>
        <stp>ORS IM Equity</stp>
        <stp>TOTAL_PAYOUT</stp>
        <stp>[Top400_pruebas.xlsx]Actualizable!R907C53</stp>
        <tr r="BA907" s="1"/>
      </tp>
      <tp>
        <v>26.67929346</v>
        <stp/>
        <stp>##V3_BDPV12</stp>
        <stp>PRT IM Equity</stp>
        <stp>TOTAL_PAYOUT</stp>
        <stp>[Top400_pruebas.xlsx]Actualizable!R803C53</stp>
        <tr r="BA803" s="1"/>
      </tp>
      <tp>
        <v>591</v>
        <stp/>
        <stp>##V3_BDPV12</stp>
        <stp>CLX US Equity</stp>
        <stp>TOTAL_PAYOUT</stp>
        <stp>[Top400_pruebas.xlsx]Actualizable!R673C53</stp>
        <tr r="BA673" s="1"/>
      </tp>
      <tp>
        <v>7567.0339924720001</v>
        <stp/>
        <stp>##V3_BDPV12</stp>
        <stp>SPGI US Equity</stp>
        <stp>TOTAL_PAYOUT</stp>
        <stp>[Top400_pruebas.xlsx]Actualizable!R19C53</stp>
        <tr r="BA19" s="1"/>
      </tp>
      <tp>
        <v>1001.6736478999999</v>
        <stp/>
        <stp>##V3_BDPV12</stp>
        <stp>FLT US Equity</stp>
        <stp>TOTAL_PAYOUT</stp>
        <stp>[Top400_pruebas.xlsx]Actualizable!R480C53</stp>
        <tr r="BA480" s="1"/>
      </tp>
      <tp>
        <v>0</v>
        <stp/>
        <stp>##V3_BDPV12</stp>
        <stp>XPEL US Equity</stp>
        <stp>TOTAL_PAYOUT</stp>
        <stp>[Top400_pruebas.xlsx]Actualizable!R13C53</stp>
        <tr r="BA13" s="1"/>
      </tp>
      <tp>
        <v>1731.5481012499999</v>
        <stp/>
        <stp>##V3_BDPV12</stp>
        <stp>HLT US Equity</stp>
        <stp>TOTAL_PAYOUT</stp>
        <stp>[Top400_pruebas.xlsx]Actualizable!R154C53</stp>
        <tr r="BA154" s="1"/>
      </tp>
      <tp>
        <v>5481</v>
        <stp/>
        <stp>##V3_BDPV12</stp>
        <stp>BMW GR Equity</stp>
        <stp>TOTAL_PAYOUT</stp>
        <stp>[Top400_pruebas.xlsx]Actualizable!R378C53</stp>
        <tr r="BA378" s="1"/>
      </tp>
      <tp>
        <v>3347</v>
        <stp/>
        <stp>##V3_BDPV12</stp>
        <stp>ELV US Equity</stp>
        <stp>TOTAL_PAYOUT</stp>
        <stp>[Top400_pruebas.xlsx]Actualizable!R179C53</stp>
        <tr r="BA179" s="1"/>
      </tp>
      <tp>
        <v>601.1</v>
        <stp/>
        <stp>##V3_BDPV12</stp>
        <stp>EPR NO Equity</stp>
        <stp>TOTAL_PAYOUT</stp>
        <stp>[Top400_pruebas.xlsx]Actualizable!R590C53</stp>
        <tr r="BA590" s="1"/>
      </tp>
      <tp>
        <v>-27.009607019999997</v>
        <stp/>
        <stp>##V3_BDPV12</stp>
        <stp>EPAM US Equity</stp>
        <stp>TOTAL_PAYOUT</stp>
        <stp>[Top400_pruebas.xlsx]Actualizable!R54C53</stp>
        <tr r="BA54" s="1"/>
      </tp>
      <tp>
        <v>3.9550000000000001</v>
        <stp/>
        <stp>##V3_BDPV12</stp>
        <stp>SLP US Equity</stp>
        <stp>TOTAL_PAYOUT</stp>
        <stp>[Top400_pruebas.xlsx]Actualizable!R612C53</stp>
        <tr r="BA612" s="1"/>
      </tp>
      <tp t="s">
        <v>#N/A N/A</v>
        <stp/>
        <stp>##V3_BDPV12</stp>
        <stp>BSY US Equity</stp>
        <stp>TOTAL_PAYOUT</stp>
        <stp>[Top400_pruebas.xlsx]Actualizable!R41C53</stp>
        <tr r="BA41" s="1"/>
      </tp>
      <tp>
        <v>24.173000000000002</v>
        <stp/>
        <stp>##V3_BDPV12</stp>
        <stp>BMI US Equity</stp>
        <stp>TOTAL_PAYOUT</stp>
        <stp>[Top400_pruebas.xlsx]Actualizable!R176C53</stp>
        <tr r="BA176" s="1"/>
      </tp>
      <tp>
        <v>4418.78173161</v>
        <stp/>
        <stp>##V3_BDPV12</stp>
        <stp>MMM US Equity</stp>
        <stp>TOTAL_PAYOUT</stp>
        <stp>[Top400_pruebas.xlsx]Actualizable!R773C53</stp>
        <tr r="BA773" s="1"/>
      </tp>
      <tp>
        <v>3470.4</v>
        <stp/>
        <stp>##V3_BDPV12</stp>
        <stp>TMO US Equity</stp>
        <stp>TOTAL_PAYOUT</stp>
        <stp>[Top400_pruebas.xlsx]Actualizable!R223C53</stp>
        <tr r="BA223" s="1"/>
      </tp>
      <tp>
        <v>1229.2014998259999</v>
        <stp/>
        <stp>##V3_BDPV12</stp>
        <stp>CMI US Equity</stp>
        <stp>TOTAL_PAYOUT</stp>
        <stp>[Top400_pruebas.xlsx]Actualizable!R412C53</stp>
        <tr r="BA412" s="1"/>
      </tp>
      <tp t="s">
        <v>#N/A N/A</v>
        <stp/>
        <stp>##V3_BDPV12</stp>
        <stp>WPK CN Equity</stp>
        <stp>TOTAL_PAYOUT</stp>
        <stp>[Top400_pruebas.xlsx]Actualizable!R730C53</stp>
        <tr r="BA730" s="1"/>
      </tp>
      <tp>
        <v>28.577000000000002</v>
        <stp/>
        <stp>##V3_BDPV12</stp>
        <stp>CKF AU Equity</stp>
        <stp>TOTAL_PAYOUT</stp>
        <stp>[Top400_pruebas.xlsx]Actualizable!R968C53</stp>
        <tr r="BA968" s="1"/>
      </tp>
      <tp>
        <v>116.3352</v>
        <stp/>
        <stp>##V3_BDPV12</stp>
        <stp>VMI US Equity</stp>
        <stp>TOTAL_PAYOUT</stp>
        <stp>[Top400_pruebas.xlsx]Actualizable!R660C53</stp>
        <tr r="BA660" s="1"/>
      </tp>
      <tp>
        <v>2598.91578936</v>
        <stp/>
        <stp>##V3_BDPV12</stp>
        <stp>MMC US Equity</stp>
        <stp>TOTAL_PAYOUT</stp>
        <stp>[Top400_pruebas.xlsx]Actualizable!R208C53</stp>
        <tr r="BA208" s="1"/>
      </tp>
      <tp>
        <v>198.00688000000002</v>
        <stp/>
        <stp>##V3_BDPV12</stp>
        <stp>RMD US Equity</stp>
        <stp>TOTAL_PAYOUT</stp>
        <stp>[Top400_pruebas.xlsx]Actualizable!R583C53</stp>
        <tr r="BA583" s="1"/>
      </tp>
      <tp>
        <v>374.50543890000006</v>
        <stp/>
        <stp>##V3_BDPV12</stp>
        <stp>FMC US Equity</stp>
        <stp>TOTAL_PAYOUT</stp>
        <stp>[Top400_pruebas.xlsx]Actualizable!R372C53</stp>
        <tr r="BA372" s="1"/>
      </tp>
      <tp>
        <v>562.40225275499995</v>
        <stp/>
        <stp>##V3_BDPV12</stp>
        <stp>CPG LN Equity</stp>
        <stp>TOTAL_PAYOUT</stp>
        <stp>[Top400_pruebas.xlsx]Actualizable!R438C53</stp>
        <tr r="BA438" s="1"/>
      </tp>
      <tp>
        <v>313.97207458999998</v>
        <stp/>
        <stp>##V3_BDPV12</stp>
        <stp>WMG US Equity</stp>
        <stp>TOTAL_PAYOUT</stp>
        <stp>[Top400_pruebas.xlsx]Actualizable!R507C53</stp>
        <tr r="BA507" s="1"/>
      </tp>
      <tp>
        <v>28.309000000000001</v>
        <stp/>
        <stp>##V3_BDPV12</stp>
        <stp>MPE LN Equity</stp>
        <stp>TOTAL_PAYOUT</stp>
        <stp>[Top400_pruebas.xlsx]Actualizable!R719C53</stp>
        <tr r="BA719" s="1"/>
      </tp>
      <tp>
        <v>3531.0007465999997</v>
        <stp/>
        <stp>##V3_BDPV12</stp>
        <stp>AMD US Equity</stp>
        <stp>TOTAL_PAYOUT</stp>
        <stp>[Top400_pruebas.xlsx]Actualizable!R107C53</stp>
        <tr r="BA107" s="1"/>
      </tp>
      <tp>
        <v>1571.5360000000001</v>
        <stp/>
        <stp>##V3_BDPV12</stp>
        <stp>KMB US Equity</stp>
        <stp>TOTAL_PAYOUT</stp>
        <stp>[Top400_pruebas.xlsx]Actualizable!R661C53</stp>
        <tr r="BA661" s="1"/>
      </tp>
      <tp>
        <v>19.010000000000002</v>
        <stp/>
        <stp>##V3_BDPV12</stp>
        <stp>EME US Equity</stp>
        <stp>TOTAL_PAYOUT</stp>
        <stp>[Top400_pruebas.xlsx]Actualizable!R214C53</stp>
        <tr r="BA214" s="1"/>
      </tp>
      <tp>
        <v>1169.6940637066998</v>
        <stp/>
        <stp>##V3_BDPV12</stp>
        <stp>OMC US Equity</stp>
        <stp>TOTAL_PAYOUT</stp>
        <stp>[Top400_pruebas.xlsx]Actualizable!R455C53</stp>
        <tr r="BA455" s="1"/>
      </tp>
      <tp>
        <v>495.79383806349995</v>
        <stp/>
        <stp>##V3_BDPV12</stp>
        <stp>AME US Equity</stp>
        <stp>TOTAL_PAYOUT</stp>
        <stp>[Top400_pruebas.xlsx]Actualizable!R327C53</stp>
        <tr r="BA327" s="1"/>
      </tp>
      <tp>
        <v>826.9241184</v>
        <stp/>
        <stp>##V3_BDPV12</stp>
        <stp>CMG US Equity</stp>
        <stp>TOTAL_PAYOUT</stp>
        <stp>[Top400_pruebas.xlsx]Actualizable!R119C53</stp>
        <tr r="BA119" s="1"/>
      </tp>
      <tp>
        <v>131</v>
        <stp/>
        <stp>##V3_BDPV12</stp>
        <stp>SPX LN Equity</stp>
        <stp>TOTAL_PAYOUT</stp>
        <stp>[Top400_pruebas.xlsx]Actualizable!R275C53</stp>
        <tr r="BA275" s="1"/>
      </tp>
      <tp>
        <v>9.0428556899999997</v>
        <stp/>
        <stp>##V3_BDPV12</stp>
        <stp>BSS IM Equity</stp>
        <stp>TOTAL_PAYOUT</stp>
        <stp>[Top400_pruebas.xlsx]Actualizable!R950C53</stp>
        <tr r="BA950" s="1"/>
      </tp>
      <tp t="s">
        <v>#N/A N/A</v>
        <stp/>
        <stp>##V3_BDPV12</stp>
        <stp>SPT LN Equity</stp>
        <stp>TOTAL_PAYOUT</stp>
        <stp>[Top400_pruebas.xlsx]Actualizable!R503C53</stp>
        <tr r="BA503" s="1"/>
      </tp>
      <tp t="s">
        <v>#N/A N/A</v>
        <stp/>
        <stp>##V3_BDPV12</stp>
        <stp>HMS SS Equity</stp>
        <stp>TOTAL_PAYOUT</stp>
        <stp>[Top400_pruebas.xlsx]Actualizable!R253C53</stp>
        <tr r="BA253" s="1"/>
      </tp>
      <tp>
        <v>13679.922110879997</v>
        <stp/>
        <stp>##V3_BDPV12</stp>
        <stp>BMY US Equity</stp>
        <stp>TOTAL_PAYOUT</stp>
        <stp>[Top400_pruebas.xlsx]Actualizable!R899C53</stp>
        <tr r="BA899" s="1"/>
      </tp>
      <tp>
        <v>2550.5</v>
        <stp/>
        <stp>##V3_BDPV12</stp>
        <stp>AMP US Equity</stp>
        <stp>TOTAL_PAYOUT</stp>
        <stp>[Top400_pruebas.xlsx]Actualizable!R276C53</stp>
        <tr r="BA276" s="1"/>
      </tp>
      <tp>
        <v>608.81119999999999</v>
        <stp/>
        <stp>##V3_BDPV12</stp>
        <stp>WMS US Equity</stp>
        <stp>TOTAL_PAYOUT</stp>
        <stp>[Top400_pruebas.xlsx]Actualizable!R646C53</stp>
        <tr r="BA646" s="1"/>
      </tp>
      <tp>
        <v>503.82235462400001</v>
        <stp/>
        <stp>##V3_BDPV12</stp>
        <stp>WPP LN Equity</stp>
        <stp>TOTAL_PAYOUT</stp>
        <stp>[Top400_pruebas.xlsx]Actualizable!R463C53</stp>
        <tr r="BA463" s="1"/>
      </tp>
      <tp>
        <v>1744.7024799999999</v>
        <stp/>
        <stp>##V3_BDPV12</stp>
        <stp>EMR US Equity</stp>
        <stp>TOTAL_PAYOUT</stp>
        <stp>[Top400_pruebas.xlsx]Actualizable!R666C53</stp>
        <tr r="BA666" s="1"/>
      </tp>
      <tp>
        <v>252.36799999999999</v>
        <stp/>
        <stp>##V3_BDPV12</stp>
        <stp>CDW US Equity</stp>
        <stp>TOTAL_PAYOUT</stp>
        <stp>[Top400_pruebas.xlsx]Actualizable!R73C53</stp>
        <tr r="BA73" s="1"/>
      </tp>
      <tp>
        <v>2369.5438954699998</v>
        <stp/>
        <stp>##V3_BDPV12</stp>
        <stp>CME US Equity</stp>
        <stp>TOTAL_PAYOUT</stp>
        <stp>[Top400_pruebas.xlsx]Actualizable!R69C53</stp>
        <tr r="BA69" s="1"/>
      </tp>
      <tp>
        <v>-861</v>
        <stp/>
        <stp>##V3_BDPV12</stp>
        <stp>CRM US Equity</stp>
        <stp>TOTAL_PAYOUT</stp>
        <stp>[Top400_pruebas.xlsx]Actualizable!R42C53</stp>
        <tr r="BA42" s="1"/>
      </tp>
      <tp t="s">
        <v>#N/A N/A</v>
        <stp/>
        <stp>##V3_BDPV12</stp>
        <stp>WTC AU Equity</stp>
        <stp>TOTAL_PAYOUT</stp>
        <stp>[Top400_pruebas.xlsx]Actualizable!R53C53</stp>
        <tr r="BA53" s="1"/>
      </tp>
    </main>
    <main first="bloomberg.rtd">
      <tp>
        <v>863.8</v>
        <stp/>
        <stp>##V3_BDPV12</stp>
        <stp>BN CN Equity</stp>
        <stp>TOTAL_PAYOUT</stp>
        <stp>[Top400_pruebas.xlsx]Actualizable!R643C53</stp>
        <tr r="BA643" s="1"/>
      </tp>
      <tp>
        <v>20.225999999999999</v>
        <stp/>
        <stp>##V3_BDPV12</stp>
        <stp>DGL NZ Equity</stp>
        <stp>TOTAL_PAYOUT</stp>
        <stp>[Top400_pruebas.xlsx]Actualizable!R530C53</stp>
        <tr r="BA530" s="1"/>
      </tp>
      <tp>
        <v>11738</v>
        <stp/>
        <stp>##V3_BDPV12</stp>
        <stp>UNH US Equity</stp>
        <stp>TOTAL_PAYOUT</stp>
        <stp>[Top400_pruebas.xlsx]Actualizable!R153C53</stp>
        <tr r="BA153" s="1"/>
      </tp>
      <tp>
        <v>750.20177295000008</v>
        <stp/>
        <stp>##V3_BDPV12</stp>
        <stp>PSN LN Equity</stp>
        <stp>TOTAL_PAYOUT</stp>
        <stp>[Top400_pruebas.xlsx]Actualizable!R632C53</stp>
        <tr r="BA632" s="1"/>
      </tp>
      <tp t="s">
        <v>#N/A N/A</v>
        <stp/>
        <stp>##V3_BDPV12</stp>
        <stp>LSL LN Equity</stp>
        <stp>TOTAL_PAYOUT</stp>
        <stp>[Top400_pruebas.xlsx]Actualizable!R658C53</stp>
        <tr r="BA658" s="1"/>
      </tp>
      <tp>
        <v>143.30000000000001</v>
        <stp/>
        <stp>##V3_BDPV12</stp>
        <stp>PSK CN Equity</stp>
        <stp>TOTAL_PAYOUT</stp>
        <stp>[Top400_pruebas.xlsx]Actualizable!R439C53</stp>
        <tr r="BA439" s="1"/>
      </tp>
      <tp>
        <v>16389.968569000001</v>
        <stp/>
        <stp>##V3_BDPV12</stp>
        <stp>JNJ US Equity</stp>
        <stp>TOTAL_PAYOUT</stp>
        <stp>[Top400_pruebas.xlsx]Actualizable!R477C53</stp>
        <tr r="BA477" s="1"/>
      </tp>
      <tp>
        <v>-68.073999999999998</v>
        <stp/>
        <stp>##V3_BDPV12</stp>
        <stp>CRWD US Equity</stp>
        <stp>TOTAL_PAYOUT</stp>
        <stp>[Top400_pruebas.xlsx]Actualizable!R85C53</stp>
        <tr r="BA85" s="1"/>
      </tp>
      <tp>
        <v>3026.1746400000002</v>
        <stp/>
        <stp>##V3_BDPV12</stp>
        <stp>CNC US Equity</stp>
        <stp>TOTAL_PAYOUT</stp>
        <stp>[Top400_pruebas.xlsx]Actualizable!R340C53</stp>
        <tr r="BA340" s="1"/>
      </tp>
      <tp>
        <v>2443</v>
        <stp/>
        <stp>##V3_BDPV12</stp>
        <stp>GSK LN Equity</stp>
        <stp>TOTAL_PAYOUT</stp>
        <stp>[Top400_pruebas.xlsx]Actualizable!R892C53</stp>
        <tr r="BA892" s="1"/>
      </tp>
      <tp>
        <v>-31.7</v>
        <stp/>
        <stp>##V3_BDPV12</stp>
        <stp>RYA ID Equity</stp>
        <stp>TOTAL_PAYOUT</stp>
        <stp>[Top400_pruebas.xlsx]Actualizable!R330C53</stp>
        <tr r="BA330" s="1"/>
      </tp>
      <tp>
        <v>35.371850000000002</v>
        <stp/>
        <stp>##V3_BDPV12</stp>
        <stp>COK GR Equity</stp>
        <stp>TOTAL_PAYOUT</stp>
        <stp>[Top400_pruebas.xlsx]Actualizable!R965C53</stp>
        <tr r="BA965" s="1"/>
      </tp>
      <tp>
        <v>1017.7</v>
        <stp/>
        <stp>##V3_BDPV12</stp>
        <stp>VRSN US Equity</stp>
        <stp>TOTAL_PAYOUT</stp>
        <stp>[Top400_pruebas.xlsx]Actualizable!R20C53</stp>
        <tr r="BA20" s="1"/>
      </tp>
      <tp>
        <v>618.67399999999998</v>
        <stp/>
        <stp>##V3_BDPV12</stp>
        <stp>SHL AU Equity</stp>
        <stp>TOTAL_PAYOUT</stp>
        <stp>[Top400_pruebas.xlsx]Actualizable!R827C53</stp>
        <tr r="BA827" s="1"/>
      </tp>
      <tp>
        <v>91.8</v>
        <stp/>
        <stp>##V3_BDPV12</stp>
        <stp>NHF AU Equity</stp>
        <stp>TOTAL_PAYOUT</stp>
        <stp>[Top400_pruebas.xlsx]Actualizable!R245C53</stp>
        <tr r="BA245" s="1"/>
      </tp>
      <tp>
        <v>10.750999999999999</v>
        <stp/>
        <stp>##V3_BDPV12</stp>
        <stp>LNN US Equity</stp>
        <stp>TOTAL_PAYOUT</stp>
        <stp>[Top400_pruebas.xlsx]Actualizable!R934C53</stp>
        <tr r="BA934" s="1"/>
      </tp>
      <tp>
        <v>14.474707519999999</v>
        <stp/>
        <stp>##V3_BDPV12</stp>
        <stp>AOF GR Equity</stp>
        <stp>TOTAL_PAYOUT</stp>
        <stp>[Top400_pruebas.xlsx]Actualizable!R198C53</stp>
        <tr r="BA198" s="1"/>
      </tp>
      <tp>
        <v>3202.8590000000004</v>
        <stp/>
        <stp>##V3_BDPV12</stp>
        <stp>ORLY US Equity</stp>
        <stp>TOTAL_PAYOUT</stp>
        <stp>[Top400_pruebas.xlsx]Actualizable!R51C53</stp>
        <tr r="BA51" s="1"/>
      </tp>
      <tp>
        <v>938.12</v>
        <stp/>
        <stp>##V3_BDPV12</stp>
        <stp>QSR CN Equity</stp>
        <stp>TOTAL_PAYOUT</stp>
        <stp>[Top400_pruebas.xlsx]Actualizable!R975C53</stp>
        <tr r="BA975" s="1"/>
      </tp>
      <tp>
        <v>1.9468292682930013</v>
        <stp/>
        <stp>##V3_BDPV12</stp>
        <stp>GSY CN Equity</stp>
        <stp>TOTAL_PAYOUT</stp>
        <stp>[Top400_pruebas.xlsx]Actualizable!R389C53</stp>
        <tr r="BA389" s="1"/>
      </tp>
      <tp t="s">
        <v>#N/A N/A</v>
        <stp/>
        <stp>##V3_BDPV12</stp>
        <stp>VNT US Equity</stp>
        <stp>TOTAL_PAYOUT</stp>
        <stp>[Top400_pruebas.xlsx]Actualizable!R910C53</stp>
        <tr r="BA910" s="1"/>
      </tp>
      <tp>
        <v>89.3</v>
        <stp/>
        <stp>##V3_BDPV12</stp>
        <stp>HSV LN Equity</stp>
        <stp>TOTAL_PAYOUT</stp>
        <stp>[Top400_pruebas.xlsx]Actualizable!R851C53</stp>
        <tr r="BA851" s="1"/>
      </tp>
      <tp>
        <v>78.042000000000002</v>
        <stp/>
        <stp>##V3_BDPV12</stp>
        <stp>JHX AU Equity</stp>
        <stp>TOTAL_PAYOUT</stp>
        <stp>[Top400_pruebas.xlsx]Actualizable!R835C53</stp>
        <tr r="BA835" s="1"/>
      </tp>
      <tp t="s">
        <v>#N/A N/A</v>
        <stp/>
        <stp>##V3_BDPV12</stp>
        <stp>CPR IM Equity</stp>
        <stp>TOTAL_PAYOUT</stp>
        <stp>[Top400_pruebas.xlsx]Actualizable!R273C53</stp>
        <tr r="BA273" s="1"/>
      </tp>
      <tp>
        <v>9460</v>
        <stp/>
        <stp>##V3_BDPV12</stp>
        <stp>UNP US Equity</stp>
        <stp>TOTAL_PAYOUT</stp>
        <stp>[Top400_pruebas.xlsx]Actualizable!R360C53</stp>
        <tr r="BA360" s="1"/>
      </tp>
      <tp>
        <v>344.42937225000003</v>
        <stp/>
        <stp>##V3_BDPV12</stp>
        <stp>PNR US Equity</stp>
        <stp>TOTAL_PAYOUT</stp>
        <stp>[Top400_pruebas.xlsx]Actualizable!R716C53</stp>
        <tr r="BA716" s="1"/>
      </tp>
      <tp>
        <v>3914.8443599999996</v>
        <stp/>
        <stp>##V3_BDPV12</stp>
        <stp>LRCX US Equity</stp>
        <stp>TOTAL_PAYOUT</stp>
        <stp>[Top400_pruebas.xlsx]Actualizable!R33C53</stp>
        <tr r="BA33" s="1"/>
      </tp>
      <tp>
        <v>26.117287999999999</v>
        <stp/>
        <stp>##V3_BDPV12</stp>
        <stp>COP GR Equity</stp>
        <stp>TOTAL_PAYOUT</stp>
        <stp>[Top400_pruebas.xlsx]Actualizable!R619C53</stp>
        <tr r="BA619" s="1"/>
      </tp>
      <tp>
        <v>40.251704928700001</v>
        <stp/>
        <stp>##V3_BDPV12</stp>
        <stp>TNE AU Equity</stp>
        <stp>TOTAL_PAYOUT</stp>
        <stp>[Top400_pruebas.xlsx]Actualizable!R32C53</stp>
        <tr r="BA32" s="1"/>
      </tp>
    </main>
    <main first="bloomberg.rtd">
      <tp>
        <v>96.107258000000002</v>
        <stp/>
        <stp>##V3_BDPV12</stp>
        <stp>RS1 LN Equity</stp>
        <stp>TOTAL_PAYOUT</stp>
        <stp>[Top400_pruebas.xlsx]Actualizable!R966C53</stp>
        <tr r="BA966" s="1"/>
      </tp>
      <tp>
        <v>0</v>
        <stp/>
        <stp>##V3_BDPV12</stp>
        <stp>ZO1 GR Equity</stp>
        <stp>TOTAL_PAYOUT</stp>
        <stp>[Top400_pruebas.xlsx]Actualizable!R613C53</stp>
        <tr r="BA613" s="1"/>
      </tp>
      <tp>
        <v>254.04085000000001</v>
        <stp/>
        <stp>##V3_BDPV12</stp>
        <stp>MOH US Equity</stp>
        <stp>TOTAL_PAYOUT</stp>
        <stp>[Top400_pruebas.xlsx]Actualizable!R167C53</stp>
        <tr r="BA167" s="1"/>
      </tp>
      <tp>
        <v>188.14272</v>
        <stp/>
        <stp>##V3_BDPV12</stp>
        <stp>SON US Equity</stp>
        <stp>TOTAL_PAYOUT</stp>
        <stp>[Top400_pruebas.xlsx]Actualizable!R775C53</stp>
        <tr r="BA775" s="1"/>
      </tp>
      <tp>
        <v>746.1657363999999</v>
        <stp/>
        <stp>##V3_BDPV12</stp>
        <stp>ROK US Equity</stp>
        <stp>TOTAL_PAYOUT</stp>
        <stp>[Top400_pruebas.xlsx]Actualizable!R251C53</stp>
        <tr r="BA251" s="1"/>
      </tp>
      <tp>
        <v>2143.3161917799998</v>
        <stp/>
        <stp>##V3_BDPV12</stp>
        <stp>TRI CN Equity</stp>
        <stp>TOTAL_PAYOUT</stp>
        <stp>[Top400_pruebas.xlsx]Actualizable!R311C53</stp>
        <tr r="BA311" s="1"/>
      </tp>
      <tp>
        <v>6806.7310823999997</v>
        <stp/>
        <stp>##V3_BDPV12</stp>
        <stp>HON US Equity</stp>
        <stp>TOTAL_PAYOUT</stp>
        <stp>[Top400_pruebas.xlsx]Actualizable!R315C53</stp>
        <tr r="BA315" s="1"/>
      </tp>
      <tp>
        <v>3608</v>
        <stp/>
        <stp>##V3_BDPV12</stp>
        <stp>AON US Equity</stp>
        <stp>TOTAL_PAYOUT</stp>
        <stp>[Top400_pruebas.xlsx]Actualizable!R207C53</stp>
        <tr r="BA207" s="1"/>
      </tp>
      <tp>
        <v>211.68899999999999</v>
        <stp/>
        <stp>##V3_BDPV12</stp>
        <stp>ROL US Equity</stp>
        <stp>TOTAL_PAYOUT</stp>
        <stp>[Top400_pruebas.xlsx]Actualizable!R231C53</stp>
        <tr r="BA231" s="1"/>
      </tp>
      <tp>
        <v>431.87455999999997</v>
        <stp/>
        <stp>##V3_BDPV12</stp>
        <stp>HOG US Equity</stp>
        <stp>TOTAL_PAYOUT</stp>
        <stp>[Top400_pruebas.xlsx]Actualizable!R488C53</stp>
        <tr r="BA488" s="1"/>
      </tp>
      <tp>
        <v>13.757999999999999</v>
        <stp/>
        <stp>##V3_BDPV12</stp>
        <stp>BRK LN Equity</stp>
        <stp>TOTAL_PAYOUT</stp>
        <stp>[Top400_pruebas.xlsx]Actualizable!R908C53</stp>
        <tr r="BA908" s="1"/>
      </tp>
      <tp>
        <v>108.77805079000001</v>
        <stp/>
        <stp>##V3_BDPV12</stp>
        <stp>GRG LN Equity</stp>
        <stp>TOTAL_PAYOUT</stp>
        <stp>[Top400_pruebas.xlsx]Actualizable!R254C53</stp>
        <tr r="BA254" s="1"/>
      </tp>
      <tp t="s">
        <v>#N/A N/A</v>
        <stp/>
        <stp>##V3_BDPV12</stp>
        <stp>MRU CN Equity</stp>
        <stp>TOTAL_PAYOUT</stp>
        <stp>[Top400_pruebas.xlsx]Actualizable!R876C53</stp>
        <tr r="BA876" s="1"/>
      </tp>
      <tp>
        <v>372.55099999999999</v>
        <stp/>
        <stp>##V3_BDPV12</stp>
        <stp>DOV US Equity</stp>
        <stp>TOTAL_PAYOUT</stp>
        <stp>[Top400_pruebas.xlsx]Actualizable!R916C53</stp>
        <tr r="BA916" s="1"/>
      </tp>
      <tp t="s">
        <v>#N/A N/A</v>
        <stp/>
        <stp>##V3_BDPV12</stp>
        <stp>PRV LN Equity</stp>
        <stp>TOTAL_PAYOUT</stp>
        <stp>[Top400_pruebas.xlsx]Actualizable!R781C53</stp>
        <tr r="BA781" s="1"/>
      </tp>
      <tp>
        <v>8.8002243200000017</v>
        <stp/>
        <stp>##V3_BDPV12</stp>
        <stp>CSGP US Equity</stp>
        <stp>TOTAL_PAYOUT</stp>
        <stp>[Top400_pruebas.xlsx]Actualizable!R28C53</stp>
        <tr r="BA28" s="1"/>
      </tp>
      <tp>
        <v>173.202</v>
        <stp/>
        <stp>##V3_BDPV12</stp>
        <stp>MFT NZ Equity</stp>
        <stp>TOTAL_PAYOUT</stp>
        <stp>[Top400_pruebas.xlsx]Actualizable!R180C53</stp>
        <tr r="BA180" s="1"/>
      </tp>
      <tp>
        <v>1377.6166800000001</v>
        <stp/>
        <stp>##V3_BDPV12</stp>
        <stp>MSCI US Equity</stp>
        <stp>TOTAL_PAYOUT</stp>
        <stp>[Top400_pruebas.xlsx]Actualizable!R21C53</stp>
        <tr r="BA21" s="1"/>
      </tp>
      <tp>
        <v>1112.8209079599999</v>
        <stp/>
        <stp>##V3_BDPV12</stp>
        <stp>TSCO US Equity</stp>
        <stp>TOTAL_PAYOUT</stp>
        <stp>[Top400_pruebas.xlsx]Actualizable!R47C53</stp>
        <tr r="BA47" s="1"/>
      </tp>
      <tp>
        <v>59.660071219999999</v>
        <stp/>
        <stp>##V3_BDPV12</stp>
        <stp>SIQ AU Equity</stp>
        <stp>TOTAL_PAYOUT</stp>
        <stp>[Top400_pruebas.xlsx]Actualizable!R562C53</stp>
        <tr r="BA562" s="1"/>
      </tp>
      <tp>
        <v>12.447171899199999</v>
        <stp/>
        <stp>##V3_BDPV12</stp>
        <stp>CRW LN Equity</stp>
        <stp>TOTAL_PAYOUT</stp>
        <stp>[Top400_pruebas.xlsx]Actualizable!R354C53</stp>
        <tr r="BA354" s="1"/>
      </tp>
      <tp>
        <v>580.70000000000005</v>
        <stp/>
        <stp>##V3_BDPV12</stp>
        <stp>AOS US Equity</stp>
        <stp>TOTAL_PAYOUT</stp>
        <stp>[Top400_pruebas.xlsx]Actualizable!R422C53</stp>
        <tr r="BA422" s="1"/>
      </tp>
      <tp>
        <v>224.02500000000001</v>
        <stp/>
        <stp>##V3_BDPV12</stp>
        <stp>BNR GR Equity</stp>
        <stp>TOTAL_PAYOUT</stp>
        <stp>[Top400_pruebas.xlsx]Actualizable!R510C53</stp>
        <tr r="BA510" s="1"/>
      </tp>
      <tp>
        <v>16443</v>
        <stp/>
        <stp>##V3_BDPV12</stp>
        <stp>LOW US Equity</stp>
        <stp>TOTAL_PAYOUT</stp>
        <stp>[Top400_pruebas.xlsx]Actualizable!R120C53</stp>
        <tr r="BA120" s="1"/>
      </tp>
      <tp>
        <v>3621.4574601800005</v>
        <stp/>
        <stp>##V3_BDPV12</stp>
        <stp>ADP US Equity</stp>
        <stp>TOTAL_PAYOUT</stp>
        <stp>[Top400_pruebas.xlsx]Actualizable!R75C53</stp>
        <tr r="BA75" s="1"/>
      </tp>
      <tp>
        <v>1372.4023560000001</v>
        <stp/>
        <stp>##V3_BDPV12</stp>
        <stp>RMS FP Equity</stp>
        <stp>TOTAL_PAYOUT</stp>
        <stp>[Top400_pruebas.xlsx]Actualizable!R12C53</stp>
        <tr r="BA12" s="1"/>
      </tp>
      <tp>
        <v>4246.0569999999998</v>
        <stp/>
        <stp>##V3_BDPV12</stp>
        <stp>AZO US Equity</stp>
        <stp>TOTAL_PAYOUT</stp>
        <stp>[Top400_pruebas.xlsx]Actualizable!R58C53</stp>
        <tr r="BA58" s="1"/>
      </tp>
      <tp>
        <v>7628.92328</v>
        <stp/>
        <stp>##V3_BDPV12</stp>
        <stp>MC FP Equity</stp>
        <stp>TOTAL_PAYOUT</stp>
        <stp>[Top400_pruebas.xlsx]Actualizable!R25C53</stp>
        <tr r="BA25" s="1"/>
      </tp>
      <tp>
        <v>0</v>
        <stp/>
        <stp>##V3_BDPV12</stp>
        <stp>RR/ LN Equity</stp>
        <stp>TOTAL_PAYOUT</stp>
        <stp>[Top400_pruebas.xlsx]Actualizable!R735C53</stp>
        <tr r="BA735" s="1"/>
      </tp>
      <tp>
        <v>482.75624999999997</v>
        <stp/>
        <stp>##V3_BDPV12</stp>
        <stp>CHH US Equity</stp>
        <stp>TOTAL_PAYOUT</stp>
        <stp>[Top400_pruebas.xlsx]Actualizable!R271C53</stp>
        <tr r="BA271" s="1"/>
      </tp>
      <tp>
        <v>84</v>
        <stp/>
        <stp>##V3_BDPV12</stp>
        <stp>MMK AV Equity</stp>
        <stp>TOTAL_PAYOUT</stp>
        <stp>[Top400_pruebas.xlsx]Actualizable!R764C53</stp>
        <tr r="BA764" s="1"/>
      </tp>
      <tp>
        <v>30.7679936</v>
        <stp/>
        <stp>##V3_BDPV12</stp>
        <stp>WHD US Equity</stp>
        <stp>TOTAL_PAYOUT</stp>
        <stp>[Top400_pruebas.xlsx]Actualizable!R880C53</stp>
        <tr r="BA880" s="1"/>
      </tp>
      <tp>
        <v>503.91516335000006</v>
        <stp/>
        <stp>##V3_BDPV12</stp>
        <stp>RHI US Equity</stp>
        <stp>TOTAL_PAYOUT</stp>
        <stp>[Top400_pruebas.xlsx]Actualizable!R610C53</stp>
        <tr r="BA610" s="1"/>
      </tp>
      <tp>
        <v>109.14332624999999</v>
        <stp/>
        <stp>##V3_BDPV12</stp>
        <stp>CHE US Equity</stp>
        <stp>TOTAL_PAYOUT</stp>
        <stp>[Top400_pruebas.xlsx]Actualizable!R516C53</stp>
        <tr r="BA516" s="1"/>
      </tp>
      <tp>
        <v>206.36225180000002</v>
        <stp/>
        <stp>##V3_BDPV12</stp>
        <stp>AKE FP Equity</stp>
        <stp>TOTAL_PAYOUT</stp>
        <stp>[Top400_pruebas.xlsx]Actualizable!R575C53</stp>
        <tr r="BA575" s="1"/>
      </tp>
      <tp t="s">
        <v>#N/A N/A</v>
        <stp/>
        <stp>##V3_BDPV12</stp>
        <stp>NUM LN Equity</stp>
        <stp>TOTAL_PAYOUT</stp>
        <stp>[Top400_pruebas.xlsx]Actualizable!R963C53</stp>
        <tr r="BA963" s="1"/>
      </tp>
      <tp>
        <v>228.8</v>
        <stp/>
        <stp>##V3_BDPV12</stp>
        <stp>CHD US Equity</stp>
        <stp>TOTAL_PAYOUT</stp>
        <stp>[Top400_pruebas.xlsx]Actualizable!R346C53</stp>
        <tr r="BA346" s="1"/>
      </tp>
      <tp>
        <v>27.322734624999999</v>
        <stp/>
        <stp>##V3_BDPV12</stp>
        <stp>BUR LN Equity</stp>
        <stp>TOTAL_PAYOUT</stp>
        <stp>[Top400_pruebas.xlsx]Actualizable!R371C53</stp>
        <tr r="BA371" s="1"/>
      </tp>
      <tp>
        <v>694.1</v>
        <stp/>
        <stp>##V3_BDPV12</stp>
        <stp>DHR US Equity</stp>
        <stp>TOTAL_PAYOUT</stp>
        <stp>[Top400_pruebas.xlsx]Actualizable!R192C53</stp>
        <tr r="BA192" s="1"/>
      </tp>
      <tp>
        <v>0</v>
        <stp/>
        <stp>##V3_BDPV12</stp>
        <stp>GVS IM Equity</stp>
        <stp>TOTAL_PAYOUT</stp>
        <stp>[Top400_pruebas.xlsx]Actualizable!R743C53</stp>
        <tr r="BA743" s="1"/>
      </tp>
      <tp t="s">
        <v>#N/A N/A</v>
        <stp/>
        <stp>##V3_BDPV12</stp>
        <stp>REA AU Equity</stp>
        <stp>TOTAL_PAYOUT</stp>
        <stp>[Top400_pruebas.xlsx]Actualizable!R45C53</stp>
        <tr r="BA45" s="1"/>
      </tp>
      <tp>
        <v>68.444132289999999</v>
        <stp/>
        <stp>##V3_BDPV12</stp>
        <stp>FDS US Equity</stp>
        <stp>TOTAL_PAYOUT</stp>
        <stp>[Top400_pruebas.xlsx]Actualizable!R46C53</stp>
        <tr r="BA46" s="1"/>
      </tp>
      <tp>
        <v>-41.591999999999999</v>
        <stp/>
        <stp>##V3_BDPV12</stp>
        <stp>ZS US Equity</stp>
        <stp>TOTAL_PAYOUT</stp>
        <stp>[Top400_pruebas.xlsx]Actualizable!R125C53</stp>
        <tr r="BA125" s="1"/>
      </tp>
      <tp>
        <v>44748</v>
        <stp/>
        <stp>##V3_BDPV12</stp>
        <stp>MSFT US Equity</stp>
        <stp>TOTAL_PAYOUT</stp>
        <stp>[Top400_pruebas.xlsx]Actualizable!R5C53</stp>
        <tr r="BA5" s="1"/>
      </tp>
      <tp>
        <v>133</v>
        <stp/>
        <stp>##V3_BDPV12</stp>
        <stp>ZG US Equity</stp>
        <stp>TOTAL_PAYOUT</stp>
        <stp>[Top400_pruebas.xlsx]Actualizable!R266C53</stp>
        <tr r="BA266" s="1"/>
      </tp>
      <tp>
        <v>54.371421920000003</v>
        <stp/>
        <stp>##V3_BDPV12</stp>
        <stp>ZD US Equity</stp>
        <stp>TOTAL_PAYOUT</stp>
        <stp>[Top400_pruebas.xlsx]Actualizable!R596C53</stp>
        <tr r="BA596" s="1"/>
      </tp>
      <tp t="s">
        <v>#N/A N/A</v>
        <stp/>
        <stp>##V3_BDPV12</stp>
        <stp>IWB IM Equity</stp>
        <stp>TOTAL_PAYOUT</stp>
        <stp>[Top400_pruebas.xlsx]Actualizable!R860C53</stp>
        <tr r="BA860" s="1"/>
      </tp>
      <tp>
        <v>190.2630113175</v>
        <stp/>
        <stp>##V3_BDPV12</stp>
        <stp>RTO LN Equity</stp>
        <stp>TOTAL_PAYOUT</stp>
        <stp>[Top400_pruebas.xlsx]Actualizable!R232C53</stp>
        <tr r="BA232" s="1"/>
      </tp>
      <tp>
        <v>197.32601700000001</v>
        <stp/>
        <stp>##V3_BDPV12</stp>
        <stp>COH AU Equity</stp>
        <stp>TOTAL_PAYOUT</stp>
        <stp>[Top400_pruebas.xlsx]Actualizable!R476C53</stp>
        <tr r="BA476" s="1"/>
      </tp>
      <tp>
        <v>243.678</v>
        <stp/>
        <stp>##V3_BDPV12</stp>
        <stp>HII US Equity</stp>
        <stp>TOTAL_PAYOUT</stp>
        <stp>[Top400_pruebas.xlsx]Actualizable!R634C53</stp>
        <tr r="BA634" s="1"/>
      </tp>
      <tp>
        <v>6902.7644799999998</v>
        <stp/>
        <stp>##V3_BDPV12</stp>
        <stp>LIN US Equity</stp>
        <stp>TOTAL_PAYOUT</stp>
        <stp>[Top400_pruebas.xlsx]Actualizable!R110C53</stp>
        <tr r="BA110" s="1"/>
      </tp>
      <tp>
        <v>460.56328044860101</v>
        <stp/>
        <stp>##V3_BDPV12</stp>
        <stp>LII US Equity</stp>
        <stp>TOTAL_PAYOUT</stp>
        <stp>[Top400_pruebas.xlsx]Actualizable!R659C53</stp>
        <tr r="BA659" s="1"/>
      </tp>
      <tp>
        <v>622.70799999999997</v>
        <stp/>
        <stp>##V3_BDPV12</stp>
        <stp>PII US Equity</stp>
        <stp>TOTAL_PAYOUT</stp>
        <stp>[Top400_pruebas.xlsx]Actualizable!R782C53</stp>
        <tr r="BA782" s="1"/>
      </tp>
      <tp>
        <v>249.98796100000001</v>
        <stp/>
        <stp>##V3_BDPV12</stp>
        <stp>NVG PL Equity</stp>
        <stp>TOTAL_PAYOUT</stp>
        <stp>[Top400_pruebas.xlsx]Actualizable!R451C53</stp>
        <tr r="BA451" s="1"/>
      </tp>
      <tp t="s">
        <v>#N/A N/A</v>
        <stp/>
        <stp>##V3_BDPV12</stp>
        <stp>NWL IM Equity</stp>
        <stp>TOTAL_PAYOUT</stp>
        <stp>[Top400_pruebas.xlsx]Actualizable!R896C53</stp>
        <tr r="BA896" s="1"/>
      </tp>
      <tp>
        <v>57.206136049999998</v>
        <stp/>
        <stp>##V3_BDPV12</stp>
        <stp>FIX US Equity</stp>
        <stp>TOTAL_PAYOUT</stp>
        <stp>[Top400_pruebas.xlsx]Actualizable!R252C53</stp>
        <tr r="BA252" s="1"/>
      </tp>
      <tp>
        <v>-4.9640000000000004</v>
        <stp/>
        <stp>##V3_BDPV12</stp>
        <stp>ATS CN Equity</stp>
        <stp>TOTAL_PAYOUT</stp>
        <stp>[Top400_pruebas.xlsx]Actualizable!R958C53</stp>
        <tr r="BA958" s="1"/>
      </tp>
      <tp>
        <v>107.50577799999999</v>
        <stp/>
        <stp>##V3_BDPV12</stp>
        <stp>AIT US Equity</stp>
        <stp>TOTAL_PAYOUT</stp>
        <stp>[Top400_pruebas.xlsx]Actualizable!R822C53</stp>
        <tr r="BA822" s="1"/>
      </tp>
      <tp t="s">
        <v>#N/A N/A</v>
        <stp/>
        <stp>##V3_BDPV12</stp>
        <stp>MTY CN Equity</stp>
        <stp>TOTAL_PAYOUT</stp>
        <stp>[Top400_pruebas.xlsx]Actualizable!R605C53</stp>
        <tr r="BA605" s="1"/>
      </tp>
      <tp>
        <v>201.25</v>
        <stp/>
        <stp>##V3_BDPV12</stp>
        <stp>ITV LN Equity</stp>
        <stp>TOTAL_PAYOUT</stp>
        <stp>[Top400_pruebas.xlsx]Actualizable!R766C53</stp>
        <tr r="BA766" s="1"/>
      </tp>
      <tp>
        <v>79.52</v>
        <stp/>
        <stp>##V3_BDPV12</stp>
        <stp>LOV AU Equity</stp>
        <stp>TOTAL_PAYOUT</stp>
        <stp>[Top400_pruebas.xlsx]Actualizable!R594C53</stp>
        <tr r="BA594" s="1"/>
      </tp>
      <tp>
        <v>-86.06461182999999</v>
        <stp/>
        <stp>##V3_BDPV12</stp>
        <stp>DIS US Equity</stp>
        <stp>TOTAL_PAYOUT</stp>
        <stp>[Top400_pruebas.xlsx]Actualizable!R124C53</stp>
        <tr r="BA124" s="1"/>
      </tp>
      <tp>
        <v>1954.3999999999999</v>
        <stp/>
        <stp>##V3_BDPV12</stp>
        <stp>GIS US Equity</stp>
        <stp>TOTAL_PAYOUT</stp>
        <stp>[Top400_pruebas.xlsx]Actualizable!R496C53</stp>
        <tr r="BA496" s="1"/>
      </tp>
      <tp>
        <v>646.66399999999999</v>
        <stp/>
        <stp>##V3_BDPV12</stp>
        <stp>BIP US Equity</stp>
        <stp>TOTAL_PAYOUT</stp>
        <stp>[Top400_pruebas.xlsx]Actualizable!R635C53</stp>
        <tr r="BA635" s="1"/>
      </tp>
      <tp>
        <v>12.216889999999999</v>
        <stp/>
        <stp>##V3_BDPV12</stp>
        <stp>FSECURE FH Equity</stp>
        <stp>TOTAL_PAYOUT</stp>
        <stp>[Top400_pruebas.xlsx]Actualizable!R1095C53</stp>
        <tr r="BA1095" s="1"/>
      </tp>
      <tp>
        <v>9.8000000000000007</v>
        <stp/>
        <stp>##V3_BDPV12</stp>
        <stp>SNL AU Equity</stp>
        <stp>TOTAL_PAYOUT</stp>
        <stp>[Top400_pruebas.xlsx]Actualizable!R50C53</stp>
        <tr r="BA50" s="1"/>
      </tp>
    </main>
    <main first="bloomberg.rtd">
      <tp>
        <v>-1047.5</v>
        <stp/>
        <stp>##V3_BDPV12</stp>
        <stp>ALL AU Equity</stp>
        <stp>TOTAL_PAYOUT</stp>
        <stp>[Top400_pruebas.xlsx]Actualizable!R424C53</stp>
        <tr r="BA424" s="1"/>
      </tp>
      <tp>
        <v>69.907000000000011</v>
        <stp/>
        <stp>##V3_BDPV12</stp>
        <stp>NWC CN Equity</stp>
        <stp>TOTAL_PAYOUT</stp>
        <stp>[Top400_pruebas.xlsx]Actualizable!R870C53</stp>
        <tr r="BA870" s="1"/>
      </tp>
      <tp>
        <v>8</v>
        <stp/>
        <stp>##V3_BDPV12</stp>
        <stp>SII FP Equity</stp>
        <stp>TOTAL_PAYOUT</stp>
        <stp>[Top400_pruebas.xlsx]Actualizable!R293C53</stp>
        <tr r="BA293" s="1"/>
      </tp>
      <tp>
        <v>100.60703700000001</v>
        <stp/>
        <stp>##V3_BDPV12</stp>
        <stp>BIM FP Equity</stp>
        <stp>TOTAL_PAYOUT</stp>
        <stp>[Top400_pruebas.xlsx]Actualizable!R759C53</stp>
        <tr r="BA759" s="1"/>
      </tp>
      <tp t="s">
        <v>#N/A N/A</v>
        <stp/>
        <stp>##V3_BDPV12</stp>
        <stp>ITD IM Equity</stp>
        <stp>TOTAL_PAYOUT</stp>
        <stp>[Top400_pruebas.xlsx]Actualizable!R478C53</stp>
        <tr r="BA478" s="1"/>
      </tp>
      <tp>
        <v>420.36328630000003</v>
        <stp/>
        <stp>##V3_BDPV12</stp>
        <stp>RJF US Equity</stp>
        <stp>TOTAL_PAYOUT</stp>
        <stp>[Top400_pruebas.xlsx]Actualizable!R533C53</stp>
        <tr r="BA533" s="1"/>
      </tp>
      <tp>
        <v>38.953679999999999</v>
        <stp/>
        <stp>##V3_BDPV12</stp>
        <stp>CWK LN Equity</stp>
        <stp>TOTAL_PAYOUT</stp>
        <stp>[Top400_pruebas.xlsx]Actualizable!R813C53</stp>
        <tr r="BA813" s="1"/>
      </tp>
      <tp>
        <v>365.58149933000004</v>
        <stp/>
        <stp>##V3_BDPV12</stp>
        <stp>AJG US Equity</stp>
        <stp>TOTAL_PAYOUT</stp>
        <stp>[Top400_pruebas.xlsx]Actualizable!R256C53</stp>
        <tr r="BA256" s="1"/>
      </tp>
      <tp>
        <v>3354.88</v>
        <stp/>
        <stp>##V3_BDPV12</stp>
        <stp>TJX US Equity</stp>
        <stp>TOTAL_PAYOUT</stp>
        <stp>[Top400_pruebas.xlsx]Actualizable!R109C53</stp>
        <tr r="BA109" s="1"/>
      </tp>
      <tp>
        <v>3025.3066536599999</v>
        <stp/>
        <stp>##V3_BDPV12</stp>
        <stp>ITX SM Equity</stp>
        <stp>TOTAL_PAYOUT</stp>
        <stp>[Top400_pruebas.xlsx]Actualizable!R118C53</stp>
        <tr r="BA118" s="1"/>
      </tp>
      <tp>
        <v>1272.6035144</v>
        <stp/>
        <stp>##V3_BDPV12</stp>
        <stp>AIR FP Equity</stp>
        <stp>TOTAL_PAYOUT</stp>
        <stp>[Top400_pruebas.xlsx]Actualizable!R309C53</stp>
        <tr r="BA309" s="1"/>
      </tp>
      <tp>
        <v>12324.875</v>
        <stp/>
        <stp>##V3_BDPV12</stp>
        <stp>AVGO US Equity</stp>
        <stp>TOTAL_PAYOUT</stp>
        <stp>[Top400_pruebas.xlsx]Actualizable!R61C53</stp>
        <tr r="BA61" s="1"/>
      </tp>
      <tp>
        <v>10083</v>
        <stp/>
        <stp>##V3_BDPV12</stp>
        <stp>NVDA US Equity</stp>
        <stp>TOTAL_PAYOUT</stp>
        <stp>[Top400_pruebas.xlsx]Actualizable!R22C53</stp>
        <tr r="BA22" s="1"/>
      </tp>
      <tp>
        <v>1.3433643508999999</v>
        <stp/>
        <stp>##V3_BDPV12</stp>
        <stp>KWS LN Equity</stp>
        <stp>TOTAL_PAYOUT</stp>
        <stp>[Top400_pruebas.xlsx]Actualizable!R101C53</stp>
        <tr r="BA101" s="1"/>
      </tp>
      <tp>
        <v>36.799999999999997</v>
        <stp/>
        <stp>##V3_BDPV12</stp>
        <stp>RWS LN Equity</stp>
        <stp>TOTAL_PAYOUT</stp>
        <stp>[Top400_pruebas.xlsx]Actualizable!R606C53</stp>
        <tr r="BA606" s="1"/>
      </tp>
      <tp>
        <v>192.18936581200001</v>
        <stp/>
        <stp>##V3_BDPV12</stp>
        <stp>ALQ AU Equity</stp>
        <stp>TOTAL_PAYOUT</stp>
        <stp>[Top400_pruebas.xlsx]Actualizable!R498C53</stp>
        <tr r="BA498" s="1"/>
      </tp>
      <tp>
        <v>0</v>
        <stp/>
        <stp>##V3_BDPV12</stp>
        <stp>DNP PW Equity</stp>
        <stp>TOTAL_PAYOUT</stp>
        <stp>[Top400_pruebas.xlsx]Actualizable!R420C53</stp>
        <tr r="BA420" s="1"/>
      </tp>
      <tp>
        <v>61.790463840000001</v>
        <stp/>
        <stp>##V3_BDPV12</stp>
        <stp>ALU AU Equity</stp>
        <stp>TOTAL_PAYOUT</stp>
        <stp>[Top400_pruebas.xlsx]Actualizable!R159C53</stp>
        <tr r="BA159" s="1"/>
      </tp>
      <tp>
        <v>29.959343876841896</v>
        <stp/>
        <stp>##V3_BDPV12</stp>
        <stp>ASML NA Equity</stp>
        <stp>CURRENT_EV_TO_T12M_EBITDA</stp>
        <stp>[Top400_pruebas.xlsx]Actualizable!R3C31</stp>
        <tr r="AE3" s="1"/>
      </tp>
      <tp>
        <v>674.10290824000003</v>
        <stp/>
        <stp>##V3_BDPV12</stp>
        <stp>CP CN Equity</stp>
        <stp>TOTAL_PAYOUT</stp>
        <stp>[Top400_pruebas.xlsx]Actualizable!R68C53</stp>
        <tr r="BA68" s="1"/>
      </tp>
      <tp>
        <v>3.51</v>
        <stp/>
        <stp>##V3_BDPV12</stp>
        <stp>PWH AU Equity</stp>
        <stp>TOTAL_PAYOUT</stp>
        <stp>[Top400_pruebas.xlsx]Actualizable!R92C53</stp>
        <tr r="BA92" s="1"/>
      </tp>
    </main>
    <main first="bloomberg.rtd">
      <tp>
        <v>272.53264200000001</v>
        <stp/>
        <stp>##V3_BDPV12</stp>
        <stp>DOM PW Equity</stp>
        <stp>TOTAL_PAYOUT</stp>
        <stp>[Top400_pruebas.xlsx]Actualizable!R651C53</stp>
        <tr r="BA651" s="1"/>
      </tp>
      <tp>
        <v>800</v>
        <stp/>
        <stp>##V3_BDPV12</stp>
        <stp>UPM FH Equity</stp>
        <stp>TOTAL_PAYOUT</stp>
        <stp>[Top400_pruebas.xlsx]Actualizable!R681C53</stp>
        <tr r="BA681" s="1"/>
      </tp>
      <tp>
        <v>0</v>
        <stp/>
        <stp>##V3_BDPV12</stp>
        <stp>BKI US Equity</stp>
        <stp>TOTAL_PAYOUT</stp>
        <stp>[Top400_pruebas.xlsx]Actualizable!R616C53</stp>
        <tr r="BA616" s="1"/>
      </tp>
      <tp>
        <v>949.19545556999992</v>
        <stp/>
        <stp>##V3_BDPV12</stp>
        <stp>PKG US Equity</stp>
        <stp>TOTAL_PAYOUT</stp>
        <stp>[Top400_pruebas.xlsx]Actualizable!R664C53</stp>
        <tr r="BA664" s="1"/>
      </tp>
      <tp>
        <v>367.99439999999998</v>
        <stp/>
        <stp>##V3_BDPV12</stp>
        <stp>MKC US Equity</stp>
        <stp>TOTAL_PAYOUT</stp>
        <stp>[Top400_pruebas.xlsx]Actualizable!R379C53</stp>
        <tr r="BA379" s="1"/>
      </tp>
      <tp>
        <v>4737.7719999999999</v>
        <stp/>
        <stp>##V3_BDPV12</stp>
        <stp>NKE US Equity</stp>
        <stp>TOTAL_PAYOUT</stp>
        <stp>[Top400_pruebas.xlsx]Actualizable!R104C53</stp>
        <tr r="BA104" s="1"/>
      </tp>
      <tp t="s">
        <v>#N/A N/A</v>
        <stp/>
        <stp>##V3_BDPV12</stp>
        <stp>ROG SW Equity</stp>
        <stp>TOTAL_PAYOUT</stp>
        <stp>[Top400_pruebas.xlsx]Actualizable!R310C53</stp>
        <tr r="BA310" s="1"/>
      </tp>
      <tp>
        <v>22.942030539999998</v>
        <stp/>
        <stp>##V3_BDPV12</stp>
        <stp>PME AU Equity</stp>
        <stp>TOTAL_PAYOUT</stp>
        <stp>[Top400_pruebas.xlsx]Actualizable!R202C53</stp>
        <tr r="BA202" s="1"/>
      </tp>
      <tp>
        <v>560.55390663999992</v>
        <stp/>
        <stp>##V3_BDPV12</stp>
        <stp>DKS US Equity</stp>
        <stp>TOTAL_PAYOUT</stp>
        <stp>[Top400_pruebas.xlsx]Actualizable!R150C53</stp>
        <tr r="BA150" s="1"/>
      </tp>
      <tp>
        <v>99.889685087999993</v>
        <stp/>
        <stp>##V3_BDPV12</stp>
        <stp>SVS LN Equity</stp>
        <stp>TOTAL_PAYOUT</stp>
        <stp>[Top400_pruebas.xlsx]Actualizable!R621C53</stp>
        <tr r="BA621" s="1"/>
      </tp>
      <tp>
        <v>134.17099999999999</v>
        <stp/>
        <stp>##V3_BDPV12</stp>
        <stp>DMP AU Equity</stp>
        <stp>TOTAL_PAYOUT</stp>
        <stp>[Top400_pruebas.xlsx]Actualizable!R547C53</stp>
        <tr r="BA547" s="1"/>
      </tp>
      <tp>
        <v>174.04399999999998</v>
        <stp/>
        <stp>##V3_BDPV12</stp>
        <stp>EFX US Equity</stp>
        <stp>TOTAL_PAYOUT</stp>
        <stp>[Top400_pruebas.xlsx]Actualizable!R78C53</stp>
        <tr r="BA78" s="1"/>
      </tp>
      <tp>
        <v>10566</v>
        <stp/>
        <stp>##V3_BDPV12</stp>
        <stp>MA US Equity</stp>
        <stp>TOTAL_PAYOUT</stp>
        <stp>[Top400_pruebas.xlsx]Actualizable!R7C53</stp>
        <tr r="BA7" s="1"/>
      </tp>
    </main>
    <main first="bloomberg.rtd">
      <tp>
        <v>9.1646049000000005</v>
        <stp/>
        <stp>##V3_BDPV12</stp>
        <stp>D6H GR Equity</stp>
        <stp>TOTAL_PAYOUT</stp>
        <stp>[Top400_pruebas.xlsx]Actualizable!R277C53</stp>
        <tr r="BA277" s="1"/>
      </tp>
    </main>
    <main first="bloomberg.rtd">
      <tp t="s">
        <v>#N/A N/A</v>
        <stp/>
        <stp>##V3_BDPV12</stp>
        <stp>G24 GR Equity</stp>
        <stp>TOTAL_PAYOUT</stp>
        <stp>[Top400_pruebas.xlsx]Actualizable!R566C53</stp>
        <tr r="BA566" s="1"/>
      </tp>
    </main>
    <main first="bloomberg.rtd">
      <tp>
        <v>4.875</v>
        <stp/>
        <stp>##V3_BDPV12</stp>
        <stp>S9I GR Equity</stp>
        <stp>TOTAL_PAYOUT</stp>
        <stp>[Top400_pruebas.xlsx]Actualizable!R829C53</stp>
        <tr r="BA829" s="1"/>
      </tp>
    </main>
    <main first="bloomberg.rtd">
      <tp t="s">
        <v>16/03/1995</v>
        <stp/>
        <stp>##V3_BDPV12</stp>
        <stp>ASML NA Equity</stp>
        <stp>EQY_INIT_PO_DT</stp>
        <stp>[Top400_pruebas.xlsx]Actualizable!R3C44</stp>
        <tr r="AR3" s="1"/>
      </tp>
    </main>
    <main first="bloomberg.rtd">
      <tp>
        <v>70.086783999999994</v>
        <stp/>
        <stp>##V3_BDPV12</stp>
        <stp>B3 SS Equity</stp>
        <stp>TOTAL_PAYOUT</stp>
        <stp>[Top400_pruebas.xlsx]Actualizable!R1060C53</stp>
        <tr r="BA1060" s="1"/>
      </tp>
    </main>
    <main first="bloomberg.rtd">
      <tp>
        <v>96.8</v>
        <stp/>
        <stp>##V3_BDPV12</stp>
        <stp>973 HK Equity</stp>
        <stp>TOTAL_PAYOUT</stp>
        <stp>[Top400_pruebas.xlsx]Actualizable!R715C53</stp>
        <tr r="BA715" s="1"/>
      </tp>
    </main>
    <main first="bloomberg.rtd">
      <tp t="s">
        <v>#N/A N/A</v>
        <stp/>
        <stp>##V3_BDPV12</stp>
        <stp>ALFEN NA Equity</stp>
        <stp>TOTAL_PAYOUT</stp>
        <stp>[Top400_pruebas.xlsx]Actualizable!R806C53</stp>
        <tr r="BA806" s="1"/>
      </tp>
      <tp>
        <v>466.72399999999999</v>
        <stp/>
        <stp>##V3_BDPV12</stp>
        <stp>JBHT US Equity</stp>
        <stp>TOTAL_PAYOUT</stp>
        <stp>[Top400_pruebas.xlsx]Actualizable!R776C53</stp>
        <tr r="BA776" s="1"/>
      </tp>
      <tp>
        <v>4961.8140800000001</v>
        <stp/>
        <stp>##V3_BDPV12</stp>
        <stp>SCHW US Equity</stp>
        <stp>TOTAL_PAYOUT</stp>
        <stp>[Top400_pruebas.xlsx]Actualizable!R952C53</stp>
        <tr r="BA952" s="1"/>
      </tp>
      <tp>
        <v>0</v>
        <stp/>
        <stp>##V3_BDPV12</stp>
        <stp>ADYEN NA Equity</stp>
        <stp>TOTAL_PAYOUT</stp>
        <stp>[Top400_pruebas.xlsx]Actualizable!R230C53</stp>
        <tr r="BA230" s="1"/>
      </tp>
      <tp>
        <v>-3.7679999999999998</v>
        <stp/>
        <stp>##V3_BDPV12</stp>
        <stp>ICHR US Equity</stp>
        <stp>TOTAL_PAYOUT</stp>
        <stp>[Top400_pruebas.xlsx]Actualizable!R898C53</stp>
        <tr r="BA898" s="1"/>
      </tp>
      <tp>
        <v>1256.4100000000001</v>
        <stp/>
        <stp>##V3_BDPV12</stp>
        <stp>COHR US Equity</stp>
        <stp>TOTAL_PAYOUT</stp>
        <stp>[Top400_pruebas.xlsx]Actualizable!R855C53</stp>
        <tr r="BA855" s="1"/>
      </tp>
      <tp>
        <v>1561.855190936905</v>
        <stp/>
        <stp>##V3_BDPV12</stp>
        <stp>MCHP US Equity</stp>
        <stp>TOTAL_PAYOUT</stp>
        <stp>[Top400_pruebas.xlsx]Actualizable!R912C53</stp>
        <tr r="BA912" s="1"/>
      </tp>
      <tp>
        <v>7.5464839999999991E-2</v>
        <stp/>
        <stp>##V3_BDPV12</stp>
        <stp>LTHM US Equity</stp>
        <stp>TOTAL_PAYOUT</stp>
        <stp>[Top400_pruebas.xlsx]Actualizable!R949C53</stp>
        <tr r="BA949" s="1"/>
      </tp>
      <tp t="s">
        <v>#N/A N/A</v>
        <stp/>
        <stp>##V3_BDPV12</stp>
        <stp>ROVI SM Equity</stp>
        <stp>TOTAL_PAYOUT</stp>
        <stp>[Top400_pruebas.xlsx]Actualizable!R923C53</stp>
        <tr r="BA923" s="1"/>
      </tp>
      <tp>
        <v>2406.2399999999998</v>
        <stp/>
        <stp>##V3_BDPV12</stp>
        <stp>BRIM IR Equity</stp>
        <stp>TOTAL_PAYOUT</stp>
        <stp>[Top400_pruebas.xlsx]Actualizable!R288C53</stp>
        <tr r="BA288" s="1"/>
      </tp>
      <tp t="s">
        <v>#N/A N/A</v>
        <stp/>
        <stp>##V3_BDPV12</stp>
        <stp>AUTO NO Equity</stp>
        <stp>TOTAL_PAYOUT</stp>
        <stp>[Top400_pruebas.xlsx]Actualizable!R432C53</stp>
        <tr r="BA432" s="1"/>
      </tp>
      <tp>
        <v>5.6787564999999995</v>
        <stp/>
        <stp>##V3_BDPV12</stp>
        <stp>AEIN GR Equity</stp>
        <stp>TOTAL_PAYOUT</stp>
        <stp>[Top400_pruebas.xlsx]Actualizable!R573C53</stp>
        <tr r="BA573" s="1"/>
      </tp>
      <tp>
        <v>1005.26294946</v>
        <stp/>
        <stp>##V3_BDPV12</stp>
        <stp>AKZA NA Equity</stp>
        <stp>TOTAL_PAYOUT</stp>
        <stp>[Top400_pruebas.xlsx]Actualizable!R976C53</stp>
        <tr r="BA976" s="1"/>
      </tp>
      <tp>
        <v>0</v>
        <stp/>
        <stp>##V3_BDPV12</stp>
        <stp>PWSC US Equity</stp>
        <stp>TOTAL_PAYOUT</stp>
        <stp>[Top400_pruebas.xlsx]Actualizable!R1116C53</stp>
        <tr r="BA1116" s="1"/>
      </tp>
      <tp>
        <v>9.5689346400000002</v>
        <stp/>
        <stp>##V3_BDPV12</stp>
        <stp>REG1V FH Equity</stp>
        <stp>TOTAL_PAYOUT</stp>
        <stp>[Top400_pruebas.xlsx]Actualizable!R72C53</stp>
        <tr r="BA72" s="1"/>
      </tp>
      <tp>
        <v>-55.834925149999997</v>
        <stp/>
        <stp>##V3_BDPV12</stp>
        <stp>CNIC LN Equity</stp>
        <stp>TOTAL_PAYOUT</stp>
        <stp>[Top400_pruebas.xlsx]Actualizable!R1069C53</stp>
        <tr r="BA1069" s="1"/>
      </tp>
      <tp>
        <v>235.20812993999999</v>
        <stp/>
        <stp>##V3_BDPV12</stp>
        <stp>BOUV NO Equity</stp>
        <stp>TOTAL_PAYOUT</stp>
        <stp>[Top400_pruebas.xlsx]Actualizable!R344C53</stp>
        <tr r="BA344" s="1"/>
      </tp>
      <tp>
        <v>0</v>
        <stp/>
        <stp>##V3_BDPV12</stp>
        <stp>BKHT GR Equity</stp>
        <stp>TOTAL_PAYOUT</stp>
        <stp>[Top400_pruebas.xlsx]Actualizable!R667C53</stp>
        <tr r="BA667" s="1"/>
      </tp>
      <tp t="s">
        <v>#N/A N/A</v>
        <stp/>
        <stp>##V3_BDPV12</stp>
        <stp>OTIS US Equity</stp>
        <stp>TOTAL_PAYOUT</stp>
        <stp>[Top400_pruebas.xlsx]Actualizable!R151C53</stp>
        <tr r="BA151" s="1"/>
      </tp>
      <tp>
        <v>-7</v>
        <stp/>
        <stp>##V3_BDPV12</stp>
        <stp>FLTR LN Equity</stp>
        <stp>TOTAL_PAYOUT</stp>
        <stp>[Top400_pruebas.xlsx]Actualizable!R206C53</stp>
        <tr r="BA206" s="1"/>
      </tp>
      <tp>
        <v>435.47662913999994</v>
        <stp/>
        <stp>##V3_BDPV12</stp>
        <stp>FFIV US Equity</stp>
        <stp>TOTAL_PAYOUT</stp>
        <stp>[Top400_pruebas.xlsx]Actualizable!R967C53</stp>
        <tr r="BA967" s="1"/>
      </tp>
      <tp>
        <v>28.824164019999998</v>
        <stp/>
        <stp>##V3_BDPV12</stp>
        <stp>PUUILO FH Equity</stp>
        <stp>TOTAL_PAYOUT</stp>
        <stp>[Top400_pruebas.xlsx]Actualizable!R588C53</stp>
        <tr r="BA588" s="1"/>
      </tp>
      <tp>
        <v>41.620200000000004</v>
        <stp/>
        <stp>##V3_BDPV12</stp>
        <stp>AEIS US Equity</stp>
        <stp>TOTAL_PAYOUT</stp>
        <stp>[Top400_pruebas.xlsx]Actualizable!R879C53</stp>
        <tr r="BA879" s="1"/>
      </tp>
      <tp>
        <v>239.440279</v>
        <stp/>
        <stp>##V3_BDPV12</stp>
        <stp>VALMT FH Equity</stp>
        <stp>TOTAL_PAYOUT</stp>
        <stp>[Top400_pruebas.xlsx]Actualizable!R832C53</stp>
        <tr r="BA832" s="1"/>
      </tp>
      <tp>
        <v>0</v>
        <stp/>
        <stp>##V3_BDPV12</stp>
        <stp>TRIP US Equity</stp>
        <stp>TOTAL_PAYOUT</stp>
        <stp>[Top400_pruebas.xlsx]Actualizable!R988C53</stp>
        <tr r="BA988" s="1"/>
      </tp>
      <tp>
        <v>214.30760576</v>
        <stp/>
        <stp>##V3_BDPV12</stp>
        <stp>ERIE US Equity</stp>
        <stp>TOTAL_PAYOUT</stp>
        <stp>[Top400_pruebas.xlsx]Actualizable!R370C53</stp>
        <tr r="BA370" s="1"/>
      </tp>
      <tp>
        <v>750</v>
        <stp/>
        <stp>##V3_BDPV12</stp>
        <stp>BIIB US Equity</stp>
        <stp>TOTAL_PAYOUT</stp>
        <stp>[Top400_pruebas.xlsx]Actualizable!R479C53</stp>
        <tr r="BA479" s="1"/>
      </tp>
      <tp>
        <v>3982.9391079999996</v>
        <stp/>
        <stp>##V3_BDPV12</stp>
        <stp>EPIA SS Equity</stp>
        <stp>TOTAL_PAYOUT</stp>
        <stp>[Top400_pruebas.xlsx]Actualizable!R444C53</stp>
        <tr r="BA444" s="1"/>
      </tp>
      <tp>
        <v>483</v>
        <stp/>
        <stp>##V3_BDPV12</stp>
        <stp>HSIC US Equity</stp>
        <stp>TOTAL_PAYOUT</stp>
        <stp>[Top400_pruebas.xlsx]Actualizable!R797C53</stp>
        <tr r="BA797" s="1"/>
      </tp>
      <tp>
        <v>2.923</v>
        <stp/>
        <stp>##V3_BDPV12</stp>
        <stp>DOTD LN Equity</stp>
        <stp>TOTAL_PAYOUT</stp>
        <stp>[Top400_pruebas.xlsx]Actualizable!R614C53</stp>
        <tr r="BA614" s="1"/>
      </tp>
      <tp>
        <v>97.384779999999992</v>
        <stp/>
        <stp>##V3_BDPV12</stp>
        <stp>DATA LN Equity</stp>
        <stp>TOTAL_PAYOUT</stp>
        <stp>[Top400_pruebas.xlsx]Actualizable!R334C53</stp>
        <tr r="BA334" s="1"/>
      </tp>
      <tp>
        <v>6.3729448634900008</v>
        <stp/>
        <stp>##V3_BDPV12</stp>
        <stp>SAIA US Equity</stp>
        <stp>TOTAL_PAYOUT</stp>
        <stp>[Top400_pruebas.xlsx]Actualizable!R177C53</stp>
        <tr r="BA177" s="1"/>
      </tp>
      <tp t="s">
        <v>#N/A N/A</v>
        <stp/>
        <stp>##V3_BDPV12</stp>
        <stp>STMN SW Equity</stp>
        <stp>TOTAL_PAYOUT</stp>
        <stp>[Top400_pruebas.xlsx]Actualizable!R247C53</stp>
        <tr r="BA247" s="1"/>
      </tp>
      <tp>
        <v>241.8</v>
        <stp/>
        <stp>##V3_BDPV12</stp>
        <stp>AUTO LN Equity</stp>
        <stp>TOTAL_PAYOUT</stp>
        <stp>[Top400_pruebas.xlsx]Actualizable!R390C53</stp>
        <tr r="BA390" s="1"/>
      </tp>
      <tp>
        <v>405.29804000000007</v>
        <stp/>
        <stp>##V3_BDPV12</stp>
        <stp>SEIC US Equity</stp>
        <stp>TOTAL_PAYOUT</stp>
        <stp>[Top400_pruebas.xlsx]Actualizable!R921C53</stp>
        <tr r="BA921" s="1"/>
      </tp>
      <tp>
        <v>9.6</v>
        <stp/>
        <stp>##V3_BDPV12</stp>
        <stp>HLIO US Equity</stp>
        <stp>TOTAL_PAYOUT</stp>
        <stp>[Top400_pruebas.xlsx]Actualizable!R697C53</stp>
        <tr r="BA697" s="1"/>
      </tp>
      <tp>
        <v>718.43853539999998</v>
        <stp/>
        <stp>##V3_BDPV12</stp>
        <stp>FBIN US Equity</stp>
        <stp>TOTAL_PAYOUT</stp>
        <stp>[Top400_pruebas.xlsx]Actualizable!R769C53</stp>
        <tr r="BA769" s="1"/>
      </tp>
      <tp>
        <v>-3515.078982</v>
        <stp/>
        <stp>##V3_BDPV12</stp>
        <stp>SECARE SS Equity</stp>
        <stp>TOTAL_PAYOUT</stp>
        <stp>[Top400_pruebas.xlsx]Actualizable!R1072C53</stp>
        <tr r="BA1072" s="1"/>
      </tp>
      <tp>
        <v>783</v>
        <stp/>
        <stp>##V3_BDPV12</stp>
        <stp>PAH3 GR Equity</stp>
        <stp>TOTAL_PAYOUT</stp>
        <stp>[Top400_pruebas.xlsx]Actualizable!R711C53</stp>
        <tr r="BA711" s="1"/>
      </tp>
      <tp t="s">
        <v>#N/A N/A</v>
        <stp/>
        <stp>##V3_BDPV12</stp>
        <stp>TESB BB Equity</stp>
        <stp>TOTAL_PAYOUT</stp>
        <stp>[Top400_pruebas.xlsx]Actualizable!R1003C53</stp>
        <tr r="BA1003" s="1"/>
      </tp>
      <tp>
        <v>1019.534196</v>
        <stp/>
        <stp>##V3_BDPV12</stp>
        <stp>RBREW DC Equity</stp>
        <stp>TOTAL_PAYOUT</stp>
        <stp>[Top400_pruebas.xlsx]Actualizable!R331C53</stp>
        <tr r="BA331" s="1"/>
      </tp>
      <tp>
        <v>247.69078049999999</v>
        <stp/>
        <stp>##V3_BDPV12</stp>
        <stp>MOCORP FH Equity</stp>
        <stp>TOTAL_PAYOUT</stp>
        <stp>[Top400_pruebas.xlsx]Actualizable!R662C53</stp>
        <tr r="BA662" s="1"/>
      </tp>
      <tp>
        <v>-5.0000000000000001E-3</v>
        <stp/>
        <stp>##V3_BDPV12</stp>
        <stp>SENS SW Equity</stp>
        <stp>TOTAL_PAYOUT</stp>
        <stp>[Top400_pruebas.xlsx]Actualizable!R906C53</stp>
        <tr r="BA906" s="1"/>
      </tp>
      <tp>
        <v>13.2624859212</v>
        <stp/>
        <stp>##V3_BDPV12</stp>
        <stp>RNWH LN Equity</stp>
        <stp>TOTAL_PAYOUT</stp>
        <stp>[Top400_pruebas.xlsx]Actualizable!R706C53</stp>
        <tr r="BA706" s="1"/>
      </tp>
      <tp t="s">
        <v>#N/A N/A</v>
        <stp/>
        <stp>##V3_BDPV12</stp>
        <stp>LONN SW Equity</stp>
        <stp>TOTAL_PAYOUT</stp>
        <stp>[Top400_pruebas.xlsx]Actualizable!R392C53</stp>
        <tr r="BA392" s="1"/>
      </tp>
      <tp>
        <v>-0.21299999999999999</v>
        <stp/>
        <stp>##V3_BDPV12</stp>
        <stp>VCSA US Equity</stp>
        <stp>TOTAL_PAYOUT</stp>
        <stp>[Top400_pruebas.xlsx]Actualizable!R1083C53</stp>
        <tr r="BA1083" s="1"/>
      </tp>
      <tp>
        <v>3.6</v>
        <stp/>
        <stp>##V3_BDPV12</stp>
        <stp>ALFA LN Equity</stp>
        <stp>TOTAL_PAYOUT</stp>
        <stp>[Top400_pruebas.xlsx]Actualizable!R1123C53</stp>
        <tr r="BA1123" s="1"/>
      </tp>
      <tp>
        <v>19.011535718699999</v>
        <stp/>
        <stp>##V3_BDPV12</stp>
        <stp>FEVR LN Equity</stp>
        <stp>TOTAL_PAYOUT</stp>
        <stp>[Top400_pruebas.xlsx]Actualizable!R523C53</stp>
        <tr r="BA523" s="1"/>
      </tp>
      <tp>
        <v>5845.0141242739401</v>
        <stp/>
        <stp>##V3_BDPV12</stp>
        <stp>ULVR LN Equity</stp>
        <stp>TOTAL_PAYOUT</stp>
        <stp>[Top400_pruebas.xlsx]Actualizable!R467C53</stp>
        <tr r="BA467" s="1"/>
      </tp>
      <tp>
        <v>66.403000000000006</v>
        <stp/>
        <stp>##V3_BDPV12</stp>
        <stp>WLKP US Equity</stp>
        <stp>TOTAL_PAYOUT</stp>
        <stp>[Top400_pruebas.xlsx]Actualizable!R550C53</stp>
        <tr r="BA550" s="1"/>
      </tp>
      <tp>
        <v>0</v>
        <stp/>
        <stp>##V3_BDPV12</stp>
        <stp>ALLFG NA Equity</stp>
        <stp>TOTAL_PAYOUT</stp>
        <stp>[Top400_pruebas.xlsx]Actualizable!R373C53</stp>
        <tr r="BA373" s="1"/>
      </tp>
      <tp>
        <v>673.91178000000002</v>
        <stp/>
        <stp>##V3_BDPV12</stp>
        <stp>ADDTB SS Equity</stp>
        <stp>TOTAL_PAYOUT</stp>
        <stp>[Top400_pruebas.xlsx]Actualizable!R257C53</stp>
        <tr r="BA257" s="1"/>
      </tp>
      <tp>
        <v>46.612998999999995</v>
        <stp/>
        <stp>##V3_BDPV12</stp>
        <stp>ALTR PL Equity</stp>
        <stp>TOTAL_PAYOUT</stp>
        <stp>[Top400_pruebas.xlsx]Actualizable!R329C53</stp>
        <tr r="BA329" s="1"/>
      </tp>
      <tp>
        <v>53.218159999999997</v>
        <stp/>
        <stp>##V3_BDPV12</stp>
        <stp>BRKR US Equity</stp>
        <stp>TOTAL_PAYOUT</stp>
        <stp>[Top400_pruebas.xlsx]Actualizable!R279C53</stp>
        <tr r="BA279" s="1"/>
      </tp>
      <tp>
        <v>500.02121</v>
        <stp/>
        <stp>##V3_BDPV12</stp>
        <stp>ATKR US Equity</stp>
        <stp>TOTAL_PAYOUT</stp>
        <stp>[Top400_pruebas.xlsx]Actualizable!R261C53</stp>
        <tr r="BA261" s="1"/>
      </tp>
      <tp>
        <v>1265.9827507374998</v>
        <stp/>
        <stp>##V3_BDPV12</stp>
        <stp>SWKS US Equity</stp>
        <stp>TOTAL_PAYOUT</stp>
        <stp>[Top400_pruebas.xlsx]Actualizable!R856C53</stp>
        <tr r="BA856" s="1"/>
      </tp>
      <tp t="s">
        <v>#N/A N/A</v>
        <stp/>
        <stp>##V3_BDPV12</stp>
        <stp>IBKR US Equity</stp>
        <stp>TOTAL_PAYOUT</stp>
        <stp>[Top400_pruebas.xlsx]Actualizable!R945C53</stp>
        <tr r="BA945" s="1"/>
      </tp>
      <tp>
        <v>0</v>
        <stp/>
        <stp>##V3_BDPV12</stp>
        <stp>SECTB SS Equity</stp>
        <stp>TOTAL_PAYOUT</stp>
        <stp>[Top400_pruebas.xlsx]Actualizable!R218C53</stp>
        <tr r="BA218" s="1"/>
      </tp>
      <tp>
        <v>9.3740000000000006</v>
        <stp/>
        <stp>##V3_BDPV12</stp>
        <stp>COKE US Equity</stp>
        <stp>TOTAL_PAYOUT</stp>
        <stp>[Top400_pruebas.xlsx]Actualizable!R542C53</stp>
        <tr r="BA542" s="1"/>
      </tp>
      <tp>
        <v>257.92989760000006</v>
        <stp/>
        <stp>##V3_BDPV12</stp>
        <stp>SOON SW Equity</stp>
        <stp>TOTAL_PAYOUT</stp>
        <stp>[Top400_pruebas.xlsx]Actualizable!R146C53</stp>
        <tr r="BA146" s="1"/>
      </tp>
      <tp>
        <v>-14.510999999999999</v>
        <stp/>
        <stp>##V3_BDPV12</stp>
        <stp>QTCOM FH Equity</stp>
        <stp>TOTAL_PAYOUT</stp>
        <stp>[Top400_pruebas.xlsx]Actualizable!R368C53</stp>
        <tr r="BA368" s="1"/>
      </tp>
      <tp t="s">
        <v>#N/A N/A</v>
        <stp/>
        <stp>##V3_BDPV12</stp>
        <stp>HWKN US Equity</stp>
        <stp>TOTAL_PAYOUT</stp>
        <stp>[Top400_pruebas.xlsx]Actualizable!R292C53</stp>
        <tr r="BA292" s="1"/>
      </tp>
      <tp>
        <v>332.9678314949</v>
        <stp/>
        <stp>##V3_BDPV12</stp>
        <stp>MOWI NO Equity</stp>
        <stp>TOTAL_PAYOUT</stp>
        <stp>[Top400_pruebas.xlsx]Actualizable!R337C53</stp>
        <tr r="BA337" s="1"/>
      </tp>
    </main>
    <main first="bloomberg.rtd">
      <tp>
        <v>-42.942999999999998</v>
        <stp/>
        <stp>##V3_BDPV12</stp>
        <stp>SHLS US Equity</stp>
        <stp>TOTAL_PAYOUT</stp>
        <stp>[Top400_pruebas.xlsx]Actualizable!R642C53</stp>
        <tr r="BA642" s="1"/>
      </tp>
      <tp>
        <v>0.93022139999999998</v>
        <stp/>
        <stp>##V3_BDPV12</stp>
        <stp>EXLS US Equity</stp>
        <stp>TOTAL_PAYOUT</stp>
        <stp>[Top400_pruebas.xlsx]Actualizable!R609C53</stp>
        <tr r="BA609" s="1"/>
      </tp>
      <tp>
        <v>59.7</v>
        <stp/>
        <stp>##V3_BDPV12</stp>
        <stp>BETSB SS Equity</stp>
        <stp>TOTAL_PAYOUT</stp>
        <stp>[Top400_pruebas.xlsx]Actualizable!R216C53</stp>
        <tr r="BA216" s="1"/>
      </tp>
      <tp>
        <v>428</v>
        <stp/>
        <stp>##V3_BDPV12</stp>
        <stp>SCHP SW Equity</stp>
        <stp>TOTAL_PAYOUT</stp>
        <stp>[Top400_pruebas.xlsx]Actualizable!R285C53</stp>
        <tr r="BA285" s="1"/>
      </tp>
      <tp>
        <v>0</v>
        <stp/>
        <stp>##V3_BDPV12</stp>
        <stp>ARISE SS Equity</stp>
        <stp>TOTAL_PAYOUT</stp>
        <stp>[Top400_pruebas.xlsx]Actualizable!R670C53</stp>
        <tr r="BA670" s="1"/>
      </tp>
      <tp>
        <v>0</v>
        <stp/>
        <stp>##V3_BDPV12</stp>
        <stp>ICLR US Equity</stp>
        <stp>TOTAL_PAYOUT</stp>
        <stp>[Top400_pruebas.xlsx]Actualizable!R204C53</stp>
        <tr r="BA204" s="1"/>
      </tp>
      <tp>
        <v>12.718845720000001</v>
        <stp/>
        <stp>##V3_BDPV12</stp>
        <stp>OFLX US Equity</stp>
        <stp>TOTAL_PAYOUT</stp>
        <stp>[Top400_pruebas.xlsx]Actualizable!R676C53</stp>
        <tr r="BA676" s="1"/>
      </tp>
      <tp>
        <v>66.283704759999992</v>
        <stp/>
        <stp>##V3_BDPV12</stp>
        <stp>ARCAD NA Equity</stp>
        <stp>TOTAL_PAYOUT</stp>
        <stp>[Top400_pruebas.xlsx]Actualizable!R833C53</stp>
        <tr r="BA833" s="1"/>
      </tp>
      <tp>
        <v>-35.746000000000002</v>
        <stp/>
        <stp>##V3_BDPV12</stp>
        <stp>NFLX US Equity</stp>
        <stp>TOTAL_PAYOUT</stp>
        <stp>[Top400_pruebas.xlsx]Actualizable!R225C53</stp>
        <tr r="BA225" s="1"/>
      </tp>
      <tp>
        <v>48.706414099999996</v>
        <stp/>
        <stp>##V3_BDPV12</stp>
        <stp>FELE US Equity</stp>
        <stp>TOTAL_PAYOUT</stp>
        <stp>[Top400_pruebas.xlsx]Actualizable!R677C53</stp>
        <tr r="BA677" s="1"/>
      </tp>
      <tp>
        <v>93.447217875000007</v>
        <stp/>
        <stp>##V3_BDPV12</stp>
        <stp>RGLD US Equity</stp>
        <stp>TOTAL_PAYOUT</stp>
        <stp>[Top400_pruebas.xlsx]Actualizable!R682C53</stp>
        <tr r="BA682" s="1"/>
      </tp>
      <tp>
        <v>-5.0659999999999998</v>
        <stp/>
        <stp>##V3_BDPV12</stp>
        <stp>HELE US Equity</stp>
        <stp>TOTAL_PAYOUT</stp>
        <stp>[Top400_pruebas.xlsx]Actualizable!R705C53</stp>
        <tr r="BA705" s="1"/>
      </tp>
      <tp>
        <v>-541</v>
        <stp/>
        <stp>##V3_BDPV12</stp>
        <stp>TSLA US Equity</stp>
        <stp>TOTAL_PAYOUT</stp>
        <stp>[Top400_pruebas.xlsx]Actualizable!R123C53</stp>
        <tr r="BA123" s="1"/>
      </tp>
      <tp>
        <v>4812</v>
        <stp/>
        <stp>##V3_BDPV12</stp>
        <stp>GILD US Equity</stp>
        <stp>TOTAL_PAYOUT</stp>
        <stp>[Top400_pruebas.xlsx]Actualizable!R474C53</stp>
        <tr r="BA474" s="1"/>
      </tp>
      <tp>
        <v>205.32</v>
        <stp/>
        <stp>##V3_BDPV12</stp>
        <stp>ALLE US Equity</stp>
        <stp>TOTAL_PAYOUT</stp>
        <stp>[Top400_pruebas.xlsx]Actualizable!R887C53</stp>
        <tr r="BA887" s="1"/>
      </tp>
      <tp>
        <v>-139.36600000000001</v>
        <stp/>
        <stp>##V3_BDPV12</stp>
        <stp>TPRO IM Equity</stp>
        <stp>TOTAL_PAYOUT</stp>
        <stp>[Top400_pruebas.xlsx]Actualizable!R460C53</stp>
        <tr r="BA460" s="1"/>
      </tp>
      <tp>
        <v>746.85065611000005</v>
        <stp/>
        <stp>##V3_BDPV12</stp>
        <stp>BALL US Equity</stp>
        <stp>TOTAL_PAYOUT</stp>
        <stp>[Top400_pruebas.xlsx]Actualizable!R707C53</stp>
        <tr r="BA707" s="1"/>
      </tp>
      <tp t="s">
        <v>#N/A N/A</v>
        <stp/>
        <stp>##V3_BDPV12</stp>
        <stp>LEHN SW Equity</stp>
        <stp>TOTAL_PAYOUT</stp>
        <stp>[Top400_pruebas.xlsx]Actualizable!R505C53</stp>
        <tr r="BA505" s="1"/>
      </tp>
      <tp>
        <v>17.405895000000001</v>
        <stp/>
        <stp>##V3_BDPV12</stp>
        <stp>NEDAP NA Equity</stp>
        <stp>TOTAL_PAYOUT</stp>
        <stp>[Top400_pruebas.xlsx]Actualizable!R794C53</stp>
        <tr r="BA794" s="1"/>
      </tp>
      <tp t="s">
        <v>#N/A N/A</v>
        <stp/>
        <stp>##V3_BDPV12</stp>
        <stp>PGHN SW Equity</stp>
        <stp>TOTAL_PAYOUT</stp>
        <stp>[Top400_pruebas.xlsx]Actualizable!R633C53</stp>
        <tr r="BA633" s="1"/>
      </tp>
    </main>
    <main first="bloomberg.rtd">
      <tp t="s">
        <v>#N/A N/A</v>
        <stp/>
        <stp>##V3_BDPV12</stp>
        <stp>WOSG LN Equity</stp>
        <stp>TOTAL_PAYOUT</stp>
        <stp>[Top400_pruebas.xlsx]Actualizable!R1010C53</stp>
        <tr r="BA1010" s="1"/>
      </tp>
      <tp>
        <v>0</v>
        <stp/>
        <stp>##V3_BDPV12</stp>
        <stp>SPY NZ Equity</stp>
        <stp>TOTAL_PAYOUT</stp>
        <stp>[Top400_pruebas.xlsx]Actualizable!R1051C53</stp>
        <tr r="BA1051" s="1"/>
      </tp>
      <tp>
        <v>1530.79891075</v>
        <stp/>
        <stp>##V3_BDPV12</stp>
        <stp>BBY US Equity</stp>
        <stp>TOTAL_PAYOUT</stp>
        <stp>[Top400_pruebas.xlsx]Actualizable!R1020C53</stp>
        <tr r="BA1020" s="1"/>
      </tp>
      <tp>
        <v>17.290570840000001</v>
        <stp/>
        <stp>##V3_BDPV12</stp>
        <stp>ASY LN Equity</stp>
        <stp>TOTAL_PAYOUT</stp>
        <stp>[Top400_pruebas.xlsx]Actualizable!R1134C53</stp>
        <tr r="BA1134" s="1"/>
      </tp>
      <tp>
        <v>-36.023000000000003</v>
        <stp/>
        <stp>##V3_BDPV12</stp>
        <stp>DDOG US Equity</stp>
        <stp>TOTAL_PAYOUT</stp>
        <stp>[Top400_pruebas.xlsx]Actualizable!R1082C53</stp>
        <tr r="BA1082" s="1"/>
      </tp>
      <tp>
        <v>-17.774000000000001</v>
        <stp/>
        <stp>##V3_BDPV12</stp>
        <stp>CPNG US Equity</stp>
        <stp>TOTAL_PAYOUT</stp>
        <stp>[Top400_pruebas.xlsx]Actualizable!R1012C53</stp>
        <tr r="BA1012" s="1"/>
      </tp>
      <tp>
        <v>149.416</v>
        <stp/>
        <stp>##V3_BDPV12</stp>
        <stp>KOBRB SS Equity</stp>
        <stp>TOTAL_PAYOUT</stp>
        <stp>[Top400_pruebas.xlsx]Actualizable!R901C53</stp>
        <tr r="BA901" s="1"/>
      </tp>
      <tp>
        <v>207.96715800000001</v>
        <stp/>
        <stp>##V3_BDPV12</stp>
        <stp>OEMB SS Equity</stp>
        <stp>TOTAL_PAYOUT</stp>
        <stp>[Top400_pruebas.xlsx]Actualizable!R559C53</stp>
        <tr r="BA559" s="1"/>
      </tp>
      <tp>
        <v>-0.2</v>
        <stp/>
        <stp>##V3_BDPV12</stp>
        <stp>TISG IM Equity</stp>
        <stp>TOTAL_PAYOUT</stp>
        <stp>[Top400_pruebas.xlsx]Actualizable!R639C53</stp>
        <tr r="BA639" s="1"/>
      </tp>
      <tp>
        <v>-0.14670800000000001</v>
        <stp/>
        <stp>##V3_BDPV12</stp>
        <stp>IRMD US Equity</stp>
        <stp>TOTAL_PAYOUT</stp>
        <stp>[Top400_pruebas.xlsx]Actualizable!R522C53</stp>
        <tr r="BA522" s="1"/>
      </tp>
      <tp>
        <v>2.9901900000000001</v>
        <stp/>
        <stp>##V3_BDPV12</stp>
        <stp>UTMD US Equity</stp>
        <stp>TOTAL_PAYOUT</stp>
        <stp>[Top400_pruebas.xlsx]Actualizable!R944C53</stp>
        <tr r="BA944" s="1"/>
      </tp>
      <tp>
        <v>817.6</v>
        <stp/>
        <stp>##V3_BDPV12</stp>
        <stp>LIFCOB SS Equity</stp>
        <stp>TOTAL_PAYOUT</stp>
        <stp>[Top400_pruebas.xlsx]Actualizable!R212C53</stp>
        <tr r="BA212" s="1"/>
      </tp>
      <tp>
        <v>394.7</v>
        <stp/>
        <stp>##V3_BDPV12</stp>
        <stp>TRMB US Equity</stp>
        <stp>TOTAL_PAYOUT</stp>
        <stp>[Top400_pruebas.xlsx]Actualizable!R828C53</stp>
        <tr r="BA828" s="1"/>
      </tp>
      <tp>
        <v>105.7760775</v>
        <stp/>
        <stp>##V3_BDPV12</stp>
        <stp>FMMB SS Equity</stp>
        <stp>TOTAL_PAYOUT</stp>
        <stp>[Top400_pruebas.xlsx]Actualizable!R859C53</stp>
        <tr r="BA859" s="1"/>
      </tp>
      <tp>
        <v>463</v>
        <stp/>
        <stp>##V3_BDPV12</stp>
        <stp>EXPN LN Equity</stp>
        <stp>TOTAL_PAYOUT</stp>
        <stp>[Top400_pruebas.xlsx]Actualizable!R602C53</stp>
        <tr r="BA602" s="1"/>
      </tp>
      <tp>
        <v>42.828831000000001</v>
        <stp/>
        <stp>##V3_BDPV12</stp>
        <stp>IPX LN Equity</stp>
        <stp>TOTAL_PAYOUT</stp>
        <stp>[Top400_pruebas.xlsx]Actualizable!R1047C53</stp>
        <tr r="BA1047" s="1"/>
      </tp>
      <tp>
        <v>225.83760000000001</v>
        <stp/>
        <stp>##V3_BDPV12</stp>
        <stp>BOX US Equity</stp>
        <stp>TOTAL_PAYOUT</stp>
        <stp>[Top400_pruebas.xlsx]Actualizable!R1088C53</stp>
        <tr r="BA1088" s="1"/>
      </tp>
      <tp>
        <v>-0.5</v>
        <stp/>
        <stp>##V3_BDPV12</stp>
        <stp>DBX US Equity</stp>
        <stp>TOTAL_PAYOUT</stp>
        <stp>[Top400_pruebas.xlsx]Actualizable!R1086C53</stp>
        <tr r="BA1086" s="1"/>
      </tp>
      <tp>
        <v>-982.904</v>
        <stp/>
        <stp>##V3_BDPV12</stp>
        <stp>TRUEB SS Equity</stp>
        <stp>TOTAL_PAYOUT</stp>
        <stp>[Top400_pruebas.xlsx]Actualizable!R1108C53</stp>
        <tr r="BA1108" s="1"/>
      </tp>
      <tp>
        <v>49.643983020000007</v>
        <stp/>
        <stp>##V3_BDPV12</stp>
        <stp>PLNT US Equity</stp>
        <stp>TOTAL_PAYOUT</stp>
        <stp>[Top400_pruebas.xlsx]Actualizable!R303C53</stp>
        <tr r="BA303" s="1"/>
      </tp>
      <tp>
        <v>785.88199999999995</v>
        <stp/>
        <stp>##V3_BDPV12</stp>
        <stp>PANW US Equity</stp>
        <stp>TOTAL_PAYOUT</stp>
        <stp>[Top400_pruebas.xlsx]Actualizable!R227C53</stp>
        <tr r="BA227" s="1"/>
      </tp>
      <tp>
        <v>1973.3770000000002</v>
        <stp/>
        <stp>##V3_BDPV12</stp>
        <stp>FTNT US Equity</stp>
        <stp>TOTAL_PAYOUT</stp>
        <stp>[Top400_pruebas.xlsx]Actualizable!R129C53</stp>
        <tr r="BA129" s="1"/>
      </tp>
      <tp>
        <v>-0.21100000000000002</v>
        <stp/>
        <stp>##V3_BDPV12</stp>
        <stp>TRNS US Equity</stp>
        <stp>TOTAL_PAYOUT</stp>
        <stp>[Top400_pruebas.xlsx]Actualizable!R241C53</stp>
        <tr r="BA241" s="1"/>
      </tp>
      <tp>
        <v>240.61834999999999</v>
        <stp/>
        <stp>##V3_BDPV12</stp>
        <stp>CGNX US Equity</stp>
        <stp>TOTAL_PAYOUT</stp>
        <stp>[Top400_pruebas.xlsx]Actualizable!R419C53</stp>
        <tr r="BA419" s="1"/>
      </tp>
      <tp>
        <v>137.77995999999999</v>
        <stp/>
        <stp>##V3_BDPV12</stp>
        <stp>WING US Equity</stp>
        <stp>TOTAL_PAYOUT</stp>
        <stp>[Top400_pruebas.xlsx]Actualizable!R126C53</stp>
        <tr r="BA126" s="1"/>
      </tp>
      <tp>
        <v>63.724770893159004</v>
        <stp/>
        <stp>##V3_BDPV12</stp>
        <stp>WINA US Equity</stp>
        <stp>TOTAL_PAYOUT</stp>
        <stp>[Top400_pruebas.xlsx]Actualizable!R597C53</stp>
        <tr r="BA597" s="1"/>
      </tp>
      <tp>
        <v>435.09999999999997</v>
        <stp/>
        <stp>##V3_BDPV12</stp>
        <stp>SSNC US Equity</stp>
        <stp>TOTAL_PAYOUT</stp>
        <stp>[Top400_pruebas.xlsx]Actualizable!R320C53</stp>
        <tr r="BA320" s="1"/>
      </tp>
      <tp>
        <v>75.866138000000007</v>
        <stp/>
        <stp>##V3_BDPV12</stp>
        <stp>MATAS DC Equity</stp>
        <stp>TOTAL_PAYOUT</stp>
        <stp>[Top400_pruebas.xlsx]Actualizable!R579C53</stp>
        <tr r="BA579" s="1"/>
      </tp>
      <tp>
        <v>175.35</v>
        <stp/>
        <stp>##V3_BDPV12</stp>
        <stp>MANH US Equity</stp>
        <stp>TOTAL_PAYOUT</stp>
        <stp>[Top400_pruebas.xlsx]Actualizable!R200C53</stp>
        <tr r="BA200" s="1"/>
      </tp>
      <tp>
        <v>25.382000000000001</v>
        <stp/>
        <stp>##V3_BDPV12</stp>
        <stp>USNA US Equity</stp>
        <stp>TOTAL_PAYOUT</stp>
        <stp>[Top400_pruebas.xlsx]Actualizable!R817C53</stp>
        <tr r="BA817" s="1"/>
      </tp>
      <tp>
        <v>-15.2</v>
        <stp/>
        <stp>##V3_BDPV12</stp>
        <stp>SYNA US Equity</stp>
        <stp>TOTAL_PAYOUT</stp>
        <stp>[Top400_pruebas.xlsx]Actualizable!R881C53</stp>
        <tr r="BA881" s="1"/>
      </tp>
    </main>
    <main first="bloomberg.rtd">
      <tp>
        <v>1148.2750000000001</v>
        <stp/>
        <stp>##V3_BDPV12</stp>
        <stp>SAVE SS Equity</stp>
        <stp>TOTAL_PAYOUT</stp>
        <stp>[Top400_pruebas.xlsx]Actualizable!R1052C53</stp>
        <tr r="BA1052" s="1"/>
      </tp>
      <tp t="s">
        <v>#N/A N/A</v>
        <stp/>
        <stp>##V3_BDPV12</stp>
        <stp>PAGE LN Equity</stp>
        <stp>TOTAL_PAYOUT</stp>
        <stp>[Top400_pruebas.xlsx]Actualizable!R1094C53</stp>
        <tr r="BA1094" s="1"/>
      </tp>
      <tp>
        <v>0</v>
        <stp/>
        <stp>##V3_BDPV12</stp>
        <stp>MOVE SW Equity</stp>
        <stp>TOTAL_PAYOUT</stp>
        <stp>[Top400_pruebas.xlsx]Actualizable!R1022C53</stp>
        <tr r="BA1022" s="1"/>
      </tp>
      <tp>
        <v>37.193747000000002</v>
        <stp/>
        <stp>##V3_BDPV12</stp>
        <stp>LIME SS Equity</stp>
        <stp>TOTAL_PAYOUT</stp>
        <stp>[Top400_pruebas.xlsx]Actualizable!R1090C53</stp>
        <tr r="BA1090" s="1"/>
      </tp>
      <tp t="s">
        <v>#N/A N/A</v>
        <stp/>
        <stp>##V3_BDPV12</stp>
        <stp>KAPE LN Equity</stp>
        <stp>TOTAL_PAYOUT</stp>
        <stp>[Top400_pruebas.xlsx]Actualizable!R1061C53</stp>
        <tr r="BA1061" s="1"/>
      </tp>
      <tp>
        <v>-43</v>
        <stp/>
        <stp>##V3_BDPV12</stp>
        <stp>SPOT US Equity</stp>
        <stp>TOTAL_PAYOUT</stp>
        <stp>[Top400_pruebas.xlsx]Actualizable!R185C53</stp>
        <tr r="BA185" s="1"/>
      </tp>
      <tp>
        <v>13.7678206</v>
        <stp/>
        <stp>##V3_BDPV12</stp>
        <stp>MEKKO FH Equity</stp>
        <stp>TOTAL_PAYOUT</stp>
        <stp>[Top400_pruebas.xlsx]Actualizable!R630C53</stp>
        <tr r="BA630" s="1"/>
      </tp>
      <tp>
        <v>105.57404</v>
        <stp/>
        <stp>##V3_BDPV12</stp>
        <stp>BIOT SS Equity</stp>
        <stp>TOTAL_PAYOUT</stp>
        <stp>[Top400_pruebas.xlsx]Actualizable!R520C53</stp>
        <tr r="BA520" s="1"/>
      </tp>
      <tp>
        <v>31.282098182999999</v>
        <stp/>
        <stp>##V3_BDPV12</stp>
        <stp>FORT LN Equity</stp>
        <stp>TOTAL_PAYOUT</stp>
        <stp>[Top400_pruebas.xlsx]Actualizable!R875C53</stp>
        <tr r="BA875" s="1"/>
      </tp>
      <tp t="s">
        <v>#N/A N/A</v>
        <stp/>
        <stp>##V3_BDPV12</stp>
        <stp>ALESK FP Equity</stp>
        <stp>TOTAL_PAYOUT</stp>
        <stp>[Top400_pruebas.xlsx]Actualizable!R195C53</stp>
        <tr r="BA195" s="1"/>
      </tp>
      <tp>
        <v>72.3</v>
        <stp/>
        <stp>##V3_BDPV12</stp>
        <stp>FNOX SS Equity</stp>
        <stp>TOTAL_PAYOUT</stp>
        <stp>[Top400_pruebas.xlsx]Actualizable!R248C53</stp>
        <tr r="BA248" s="1"/>
      </tp>
      <tp>
        <v>0</v>
        <stp/>
        <stp>##V3_BDPV12</stp>
        <stp>XPOF US Equity</stp>
        <stp>TOTAL_PAYOUT</stp>
        <stp>[Top400_pruebas.xlsx]Actualizable!R137C53</stp>
        <tr r="BA137" s="1"/>
      </tp>
      <tp>
        <v>154.05000000000001</v>
        <stp/>
        <stp>##V3_BDPV12</stp>
        <stp>CBOE US Equity</stp>
        <stp>TOTAL_PAYOUT</stp>
        <stp>[Top400_pruebas.xlsx]Actualizable!R224C53</stp>
        <tr r="BA224" s="1"/>
      </tp>
      <tp>
        <v>9.0150289200000007</v>
        <stp/>
        <stp>##V3_BDPV12</stp>
        <stp>ETTE FH Equity</stp>
        <stp>TOTAL_PAYOUT</stp>
        <stp>[Top400_pruebas.xlsx]Actualizable!R388C53</stp>
        <tr r="BA388" s="1"/>
      </tp>
      <tp>
        <v>5985</v>
        <stp/>
        <stp>##V3_BDPV12</stp>
        <stp>QCOM US Equity</stp>
        <stp>TOTAL_PAYOUT</stp>
        <stp>[Top400_pruebas.xlsx]Actualizable!R830C53</stp>
        <tr r="BA830" s="1"/>
      </tp>
      <tp>
        <v>158.20485619999999</v>
        <stp/>
        <stp>##V3_BDPV12</stp>
        <stp>VRLA FP Equity</stp>
        <stp>TOTAL_PAYOUT</stp>
        <stp>[Top400_pruebas.xlsx]Actualizable!R169C53</stp>
        <tr r="BA169" s="1"/>
      </tp>
      <tp>
        <v>11.21</v>
        <stp/>
        <stp>##V3_BDPV12</stp>
        <stp>SBRE LN Equity</stp>
        <stp>TOTAL_PAYOUT</stp>
        <stp>[Top400_pruebas.xlsx]Actualizable!R894C53</stp>
        <tr r="BA894" s="1"/>
      </tp>
      <tp>
        <v>-7.02</v>
        <stp/>
        <stp>##V3_BDPV12</stp>
        <stp>DARK LN Equity</stp>
        <stp>TOTAL_PAYOUT</stp>
        <stp>[Top400_pruebas.xlsx]Actualizable!R617C53</stp>
        <tr r="BA617" s="1"/>
      </tp>
      <tp>
        <v>166.03015156000001</v>
        <stp/>
        <stp>##V3_BDPV12</stp>
        <stp>CCOI US Equity</stp>
        <stp>TOTAL_PAYOUT</stp>
        <stp>[Top400_pruebas.xlsx]Actualizable!R587C53</stp>
        <tr r="BA587" s="1"/>
      </tp>
      <tp>
        <v>-0.14000000000000001</v>
        <stp/>
        <stp>##V3_BDPV12</stp>
        <stp>DIOD US Equity</stp>
        <stp>TOTAL_PAYOUT</stp>
        <stp>[Top400_pruebas.xlsx]Actualizable!R891C53</stp>
        <tr r="BA891" s="1"/>
      </tp>
      <tp>
        <v>212.15564000000001</v>
        <stp/>
        <stp>##V3_BDPV12</stp>
        <stp>SHOO US Equity</stp>
        <stp>TOTAL_PAYOUT</stp>
        <stp>[Top400_pruebas.xlsx]Actualizable!R466C53</stp>
        <tr r="BA466" s="1"/>
      </tp>
      <tp>
        <v>-513.79999999999995</v>
        <stp/>
        <stp>##V3_BDPV12</stp>
        <stp>SDIPB SS Equity</stp>
        <stp>TOTAL_PAYOUT</stp>
        <stp>[Top400_pruebas.xlsx]Actualizable!R979C53</stp>
        <tr r="BA979" s="1"/>
      </tp>
      <tp>
        <v>173.05392836600001</v>
        <stp/>
        <stp>##V3_BDPV12</stp>
        <stp>ITRK LN Equity</stp>
        <stp>TOTAL_PAYOUT</stp>
        <stp>[Top400_pruebas.xlsx]Actualizable!R356C53</stp>
        <tr r="BA356" s="1"/>
      </tp>
      <tp>
        <v>792.57061195000006</v>
        <stp/>
        <stp>##V3_BDPV12</stp>
        <stp>HEN3 GR Equity</stp>
        <stp>TOTAL_PAYOUT</stp>
        <stp>[Top400_pruebas.xlsx]Actualizable!R695C53</stp>
        <tr r="BA695" s="1"/>
      </tp>
      <tp>
        <v>3.7339999999999995</v>
        <stp/>
        <stp>##V3_BDPV12</stp>
        <stp>ADN1 GR Equity</stp>
        <stp>TOTAL_PAYOUT</stp>
        <stp>[Top400_pruebas.xlsx]Actualizable!R599C53</stp>
        <tr r="BA599" s="1"/>
      </tp>
      <tp>
        <v>520.59470280000005</v>
        <stp/>
        <stp>##V3_BDPV12</stp>
        <stp>RAND NA Equity</stp>
        <stp>TOTAL_PAYOUT</stp>
        <stp>[Top400_pruebas.xlsx]Actualizable!R1111C53</stp>
        <tr r="BA1111" s="1"/>
      </tp>
      <tp>
        <v>19.681043559999999</v>
        <stp/>
        <stp>##V3_BDPV12</stp>
        <stp>HEAD LN Equity</stp>
        <stp>TOTAL_PAYOUT</stp>
        <stp>[Top400_pruebas.xlsx]Actualizable!R1049C53</stp>
        <tr r="BA1049" s="1"/>
      </tp>
      <tp>
        <v>73.876364999999993</v>
        <stp/>
        <stp>##V3_BDPV12</stp>
        <stp>ACOMO NA Equity</stp>
        <stp>TOTAL_PAYOUT</stp>
        <stp>[Top400_pruebas.xlsx]Actualizable!R825C53</stp>
        <tr r="BA825" s="1"/>
      </tp>
      <tp t="s">
        <v>#N/A N/A</v>
        <stp/>
        <stp>##V3_BDPV12</stp>
        <stp>COLOB DC Equity</stp>
        <stp>TOTAL_PAYOUT</stp>
        <stp>[Top400_pruebas.xlsx]Actualizable!R103C53</stp>
        <tr r="BA103" s="1"/>
      </tp>
      <tp t="s">
        <v>#N/A N/A</v>
        <stp/>
        <stp>##V3_BDPV12</stp>
        <stp>ECONB BB Equity</stp>
        <stp>TOTAL_PAYOUT</stp>
        <stp>[Top400_pruebas.xlsx]Actualizable!R931C53</stp>
        <tr r="BA931" s="1"/>
      </tp>
      <tp>
        <v>5.2720848799999995</v>
        <stp/>
        <stp>##V3_BDPV12</stp>
        <stp>GOFORE FH Equity</stp>
        <stp>TOTAL_PAYOUT</stp>
        <stp>[Top400_pruebas.xlsx]Actualizable!R886C53</stp>
        <tr r="BA886" s="1"/>
      </tp>
    </main>
    <main first="bloomberg.rtd">
      <tp>
        <v>234.07599999999999</v>
        <stp/>
        <stp>##V3_BDPV12</stp>
        <stp>SSTK US Equity</stp>
        <stp>TOTAL_PAYOUT</stp>
        <stp>[Top400_pruebas.xlsx]Actualizable!R1073C53</stp>
        <tr r="BA1073" s="1"/>
      </tp>
      <tp>
        <v>0</v>
        <stp/>
        <stp>##V3_BDPV12</stp>
        <stp>PTRK SS Equity</stp>
        <stp>TOTAL_PAYOUT</stp>
        <stp>[Top400_pruebas.xlsx]Actualizable!R1112C53</stp>
        <tr r="BA1112" s="1"/>
      </tp>
      <tp>
        <v>171.69928934999999</v>
        <stp/>
        <stp>##V3_BDPV12</stp>
        <stp>TIETO FH Equity</stp>
        <stp>TOTAL_PAYOUT</stp>
        <stp>[Top400_pruebas.xlsx]Actualizable!R1016C53</stp>
        <tr r="BA1016" s="1"/>
      </tp>
      <tp>
        <v>0</v>
        <stp/>
        <stp>##V3_BDPV12</stp>
        <stp>MCAP SS Equity</stp>
        <stp>TOTAL_PAYOUT</stp>
        <stp>[Top400_pruebas.xlsx]Actualizable!R762C53</stp>
        <tr r="BA762" s="1"/>
      </tp>
      <tp>
        <v>2153.9940000000001</v>
        <stp/>
        <stp>##V3_BDPV12</stp>
        <stp>PCAR US Equity</stp>
        <stp>TOTAL_PAYOUT</stp>
        <stp>[Top400_pruebas.xlsx]Actualizable!R418C53</stp>
        <tr r="BA418" s="1"/>
      </tp>
      <tp t="s">
        <v>#N/A N/A</v>
        <stp/>
        <stp>##V3_BDPV12</stp>
        <stp>ANDR AV Equity</stp>
        <stp>TOTAL_PAYOUT</stp>
        <stp>[Top400_pruebas.xlsx]Actualizable!R428C53</stp>
        <tr r="BA428" s="1"/>
      </tp>
      <tp>
        <v>6777</v>
        <stp/>
        <stp>##V3_BDPV12</stp>
        <stp>AMAT US Equity</stp>
        <stp>TOTAL_PAYOUT</stp>
        <stp>[Top400_pruebas.xlsx]Actualizable!R186C53</stp>
        <tr r="BA186" s="1"/>
      </tp>
      <tp>
        <v>1800.0721952599999</v>
        <stp/>
        <stp>##V3_BDPV12</stp>
        <stp>CTAS US Equity</stp>
        <stp>TOTAL_PAYOUT</stp>
        <stp>[Top400_pruebas.xlsx]Actualizable!R222C53</stp>
        <tr r="BA222" s="1"/>
      </tp>
      <tp>
        <v>227.7</v>
        <stp/>
        <stp>##V3_BDPV12</stp>
        <stp>VIAV US Equity</stp>
        <stp>TOTAL_PAYOUT</stp>
        <stp>[Top400_pruebas.xlsx]Actualizable!R821C53</stp>
        <tr r="BA821" s="1"/>
      </tp>
      <tp>
        <v>0</v>
        <stp/>
        <stp>##V3_BDPV12</stp>
        <stp>SEAT US Equity</stp>
        <stp>TOTAL_PAYOUT</stp>
        <stp>[Top400_pruebas.xlsx]Actualizable!R981C53</stp>
        <tr r="BA981" s="1"/>
      </tp>
      <tp>
        <v>620.84703179999997</v>
        <stp/>
        <stp>##V3_BDPV12</stp>
        <stp>HLUNB DC Equity</stp>
        <stp>TOTAL_PAYOUT</stp>
        <stp>[Top400_pruebas.xlsx]Actualizable!R742C53</stp>
        <tr r="BA742" s="1"/>
      </tp>
      <tp>
        <v>141.21850346359997</v>
        <stp/>
        <stp>##V3_BDPV12</stp>
        <stp>WDAY US Equity</stp>
        <stp>TOTAL_PAYOUT</stp>
        <stp>[Top400_pruebas.xlsx]Actualizable!R322C53</stp>
        <tr r="BA322" s="1"/>
      </tp>
      <tp>
        <v>-38.4</v>
        <stp/>
        <stp>##V3_BDPV12</stp>
        <stp>CDAY US Equity</stp>
        <stp>TOTAL_PAYOUT</stp>
        <stp>[Top400_pruebas.xlsx]Actualizable!R321C53</stp>
        <tr r="BA321" s="1"/>
      </tp>
      <tp>
        <v>4487.7529999999997</v>
        <stp/>
        <stp>##V3_BDPV12</stp>
        <stp>KLAC US Equity</stp>
        <stp>TOTAL_PAYOUT</stp>
        <stp>[Top400_pruebas.xlsx]Actualizable!R184C53</stp>
        <tr r="BA184" s="1"/>
      </tp>
      <tp>
        <v>551.53364399999998</v>
        <stp/>
        <stp>##V3_BDPV12</stp>
        <stp>AKAM US Equity</stp>
        <stp>TOTAL_PAYOUT</stp>
        <stp>[Top400_pruebas.xlsx]Actualizable!R396C53</stp>
        <tr r="BA396" s="1"/>
      </tp>
      <tp t="s">
        <v>#N/A N/A</v>
        <stp/>
        <stp>##V3_BDPV12</stp>
        <stp>ESAB US Equity</stp>
        <stp>TOTAL_PAYOUT</stp>
        <stp>[Top400_pruebas.xlsx]Actualizable!R846C53</stp>
        <tr r="BA846" s="1"/>
      </tp>
      <tp>
        <v>6.2936008000000001</v>
        <stp/>
        <stp>##V3_BDPV12</stp>
        <stp>GJAB SS Equity</stp>
        <stp>TOTAL_PAYOUT</stp>
        <stp>[Top400_pruebas.xlsx]Actualizable!R823C53</stp>
        <tr r="BA823" s="1"/>
      </tp>
      <tp>
        <v>2056.681</v>
        <stp/>
        <stp>##V3_BDPV12</stp>
        <stp>NCAB SS Equity</stp>
        <stp>TOTAL_PAYOUT</stp>
        <stp>[Top400_pruebas.xlsx]Actualizable!R862C53</stp>
        <tr r="BA862" s="1"/>
      </tp>
      <tp>
        <v>600.95562558000006</v>
        <stp/>
        <stp>##V3_BDPV12</stp>
        <stp>NXT LN Equity</stp>
        <stp>TOTAL_PAYOUT</stp>
        <stp>[Top400_pruebas.xlsx]Actualizable!R1043C53</stp>
        <tr r="BA1043" s="1"/>
      </tp>
      <tp>
        <v>67.884</v>
        <stp/>
        <stp>##V3_BDPV12</stp>
        <stp>RAT LN Equity</stp>
        <stp>TOTAL_PAYOUT</stp>
        <stp>[Top400_pruebas.xlsx]Actualizable!R1013C53</stp>
        <tr r="BA1013" s="1"/>
      </tp>
      <tp>
        <v>44.219512805000001</v>
        <stp/>
        <stp>##V3_BDPV12</stp>
        <stp>POT NZ Equity</stp>
        <stp>TOTAL_PAYOUT</stp>
        <stp>[Top400_pruebas.xlsx]Actualizable!R1117C53</stp>
        <tr r="BA1117" s="1"/>
      </tp>
      <tp>
        <v>10997.900035119999</v>
        <stp/>
        <stp>##V3_BDPV12</stp>
        <stp>ABBV US Equity</stp>
        <stp>TOTAL_PAYOUT</stp>
        <stp>[Top400_pruebas.xlsx]Actualizable!R367C53</stp>
        <tr r="BA367" s="1"/>
      </tp>
      <tp>
        <v>0</v>
        <stp/>
        <stp>##V3_BDPV12</stp>
        <stp>CHEMM DC Equity</stp>
        <stp>TOTAL_PAYOUT</stp>
        <stp>[Top400_pruebas.xlsx]Actualizable!R172C53</stp>
        <tr r="BA172" s="1"/>
      </tp>
      <tp>
        <v>1498</v>
        <stp/>
        <stp>##V3_BDPV12</stp>
        <stp>NZYMB DC Equity</stp>
        <stp>TOTAL_PAYOUT</stp>
        <stp>[Top400_pruebas.xlsx]Actualizable!R282C53</stp>
        <tr r="BA282" s="1"/>
      </tp>
      <tp>
        <v>-132.02066621</v>
        <stp/>
        <stp>##V3_BDPV12</stp>
        <stp>BRBR US Equity</stp>
        <stp>TOTAL_PAYOUT</stp>
        <stp>[Top400_pruebas.xlsx]Actualizable!R854C53</stp>
        <tr r="BA854" s="1"/>
      </tp>
      <tp>
        <v>5609.9709999999995</v>
        <stp/>
        <stp>##V3_BDPV12</stp>
        <stp>ADBE US Equity</stp>
        <stp>TOTAL_PAYOUT</stp>
        <stp>[Top400_pruebas.xlsx]Actualizable!R197C53</stp>
        <tr r="BA197" s="1"/>
      </tp>
      <tp>
        <v>0</v>
        <stp/>
        <stp>##V3_BDPV12</stp>
        <stp>SOBI SS Equity</stp>
        <stp>TOTAL_PAYOUT</stp>
        <stp>[Top400_pruebas.xlsx]Actualizable!R731C53</stp>
        <tr r="BA731" s="1"/>
      </tp>
      <tp>
        <v>423.1</v>
        <stp/>
        <stp>##V3_BDPV12</stp>
        <stp>HUBB US Equity</stp>
        <stp>TOTAL_PAYOUT</stp>
        <stp>[Top400_pruebas.xlsx]Actualizable!R904C53</stp>
        <tr r="BA904" s="1"/>
      </tp>
    </main>
    <main first="bloomberg.rtd">
      <tp>
        <v>-161</v>
        <stp/>
        <stp>##V3_BDPV12</stp>
        <stp>VMW US Equity</stp>
        <stp>TOTAL_PAYOUT</stp>
        <stp>[Top400_pruebas.xlsx]Actualizable!R1097C53</stp>
        <tr r="BA1097" s="1"/>
      </tp>
      <tp>
        <v>77.015000000000001</v>
        <stp/>
        <stp>##V3_BDPV12</stp>
        <stp>RMNI US Equity</stp>
        <stp>TOTAL_PAYOUT</stp>
        <stp>[Top400_pruebas.xlsx]Actualizable!R1029C53</stp>
        <tr r="BA1029" s="1"/>
      </tp>
      <tp>
        <v>57.375999999999998</v>
        <stp/>
        <stp>##V3_BDPV12</stp>
        <stp>DEDI SS Equity</stp>
        <stp>TOTAL_PAYOUT</stp>
        <stp>[Top400_pruebas.xlsx]Actualizable!R1048C53</stp>
        <tr r="BA1048" s="1"/>
      </tp>
      <tp>
        <v>71.673959000000011</v>
        <stp/>
        <stp>##V3_BDPV12</stp>
        <stp>CACI US Equity</stp>
        <stp>TOTAL_PAYOUT</stp>
        <stp>[Top400_pruebas.xlsx]Actualizable!R1021C53</stp>
        <tr r="BA1021" s="1"/>
      </tp>
      <tp>
        <v>24.712821184999999</v>
        <stp/>
        <stp>##V3_BDPV12</stp>
        <stp>ORDI NA Equity</stp>
        <stp>TOTAL_PAYOUT</stp>
        <stp>[Top400_pruebas.xlsx]Actualizable!R1035C53</stp>
        <tr r="BA1035" s="1"/>
      </tp>
      <tp>
        <v>-2.0720000000000001</v>
        <stp/>
        <stp>##V3_BDPV12</stp>
        <stp>NVEI CN Equity</stp>
        <stp>TOTAL_PAYOUT</stp>
        <stp>[Top400_pruebas.xlsx]Actualizable!R1100C53</stp>
        <tr r="BA1100" s="1"/>
      </tp>
      <tp>
        <v>0</v>
        <stp/>
        <stp>##V3_BDPV12</stp>
        <stp>NEXI IM Equity</stp>
        <stp>TOTAL_PAYOUT</stp>
        <stp>[Top400_pruebas.xlsx]Actualizable!R1079C53</stp>
        <tr r="BA1079" s="1"/>
      </tp>
      <tp>
        <v>393.4</v>
        <stp/>
        <stp>##V3_BDPV12</stp>
        <stp>MASI US Equity</stp>
        <stp>TOTAL_PAYOUT</stp>
        <stp>[Top400_pruebas.xlsx]Actualizable!R1011C53</stp>
        <tr r="BA1011" s="1"/>
      </tp>
      <tp>
        <v>342.7</v>
        <stp/>
        <stp>##V3_BDPV12</stp>
        <stp>MYCR SS Equity</stp>
        <stp>TOTAL_PAYOUT</stp>
        <stp>[Top400_pruebas.xlsx]Actualizable!R549C53</stp>
        <tr r="BA549" s="1"/>
      </tp>
      <tp>
        <v>71.331068639999998</v>
        <stp/>
        <stp>##V3_BDPV12</stp>
        <stp>DOCS US Equity</stp>
        <stp>TOTAL_PAYOUT</stp>
        <stp>[Top400_pruebas.xlsx]Actualizable!R552C53</stp>
        <tr r="BA552" s="1"/>
      </tp>
      <tp>
        <v>-49.204000000000001</v>
        <stp/>
        <stp>##V3_BDPV12</stp>
        <stp>DOCU US Equity</stp>
        <stp>TOTAL_PAYOUT</stp>
        <stp>[Top400_pruebas.xlsx]Actualizable!R386C53</stp>
        <tr r="BA386" s="1"/>
      </tp>
      <tp>
        <v>618.18817172000001</v>
        <stp/>
        <stp>##V3_BDPV12</stp>
        <stp>AMCR US Equity</stp>
        <stp>TOTAL_PAYOUT</stp>
        <stp>[Top400_pruebas.xlsx]Actualizable!R802C53</stp>
        <tr r="BA802" s="1"/>
      </tp>
      <tp>
        <v>8230.1337619999995</v>
        <stp/>
        <stp>##V3_BDPV12</stp>
        <stp>CARLB DC Equity</stp>
        <stp>TOTAL_PAYOUT</stp>
        <stp>[Top400_pruebas.xlsx]Actualizable!R807C53</stp>
        <tr r="BA807" s="1"/>
      </tp>
      <tp>
        <v>402.84</v>
        <stp/>
        <stp>##V3_BDPV12</stp>
        <stp>AGCO US Equity</stp>
        <stp>TOTAL_PAYOUT</stp>
        <stp>[Top400_pruebas.xlsx]Actualizable!R872C53</stp>
        <tr r="BA872" s="1"/>
      </tp>
      <tp>
        <v>7.051400000000001</v>
        <stp/>
        <stp>##V3_BDPV12</stp>
        <stp>IDCC US Equity</stp>
        <stp>TOTAL_PAYOUT</stp>
        <stp>[Top400_pruebas.xlsx]Actualizable!R778C53</stp>
        <tr r="BA778" s="1"/>
      </tp>
      <tp>
        <v>769.4</v>
        <stp/>
        <stp>##V3_BDPV12</stp>
        <stp>CACC US Equity</stp>
        <stp>TOTAL_PAYOUT</stp>
        <stp>[Top400_pruebas.xlsx]Actualizable!R116C53</stp>
        <tr r="BA116" s="1"/>
      </tp>
      <tp>
        <v>19174</v>
        <stp/>
        <stp>##V3_BDPV12</stp>
        <stp>ORCL US Equity</stp>
        <stp>TOTAL_PAYOUT</stp>
        <stp>[Top400_pruebas.xlsx]Actualizable!R201C53</stp>
        <tr r="BA201" s="1"/>
      </tp>
      <tp>
        <v>-0.53500000000000003</v>
        <stp/>
        <stp>##V3_BDPV12</stp>
        <stp>HCCI US Equity</stp>
        <stp>TOTAL_PAYOUT</stp>
        <stp>[Top400_pruebas.xlsx]Actualizable!R774C53</stp>
        <tr r="BA774" s="1"/>
      </tp>
      <tp>
        <v>28.552270840000002</v>
        <stp/>
        <stp>##V3_BDPV12</stp>
        <stp>OTCM US Equity</stp>
        <stp>TOTAL_PAYOUT</stp>
        <stp>[Top400_pruebas.xlsx]Actualizable!R187C53</stp>
        <tr r="BA187" s="1"/>
      </tp>
      <tp>
        <v>309.83819730000005</v>
        <stp/>
        <stp>##V3_BDPV12</stp>
        <stp>LECO US Equity</stp>
        <stp>TOTAL_PAYOUT</stp>
        <stp>[Top400_pruebas.xlsx]Actualizable!R326C53</stp>
        <tr r="BA326" s="1"/>
      </tp>
      <tp>
        <v>13298</v>
        <stp/>
        <stp>##V3_BDPV12</stp>
        <stp>CSCO US Equity</stp>
        <stp>TOTAL_PAYOUT</stp>
        <stp>[Top400_pruebas.xlsx]Actualizable!R410C53</stp>
        <tr r="BA410" s="1"/>
      </tp>
      <tp>
        <v>461.483</v>
        <stp/>
        <stp>##V3_BDPV12</stp>
        <stp>MTCH US Equity</stp>
        <stp>TOTAL_PAYOUT</stp>
        <stp>[Top400_pruebas.xlsx]Actualizable!R278C53</stp>
        <tr r="BA278" s="1"/>
      </tp>
      <tp>
        <v>13.342560000000001</v>
        <stp/>
        <stp>##V3_BDPV12</stp>
        <stp>VIB3 GR Equity</stp>
        <stp>TOTAL_PAYOUT</stp>
        <stp>[Top400_pruebas.xlsx]Actualizable!R693C53</stp>
        <tr r="BA693" s="1"/>
      </tp>
      <tp t="s">
        <v>#N/A N/A</v>
        <stp/>
        <stp>##V3_BDPV12</stp>
        <stp>TMV GR Equity</stp>
        <stp>TOTAL_PAYOUT</stp>
        <stp>[Top400_pruebas.xlsx]Actualizable!R1129C53</stp>
        <tr r="BA1129" s="1"/>
      </tp>
      <tp>
        <v>2588.4120000000003</v>
        <stp/>
        <stp>##V3_BDPV12</stp>
        <stp>BLDR US Equity</stp>
        <stp>TOTAL_PAYOUT</stp>
        <stp>[Top400_pruebas.xlsx]Actualizable!R713C53</stp>
        <tr r="BA713" s="1"/>
      </tp>
      <tp>
        <v>59</v>
        <stp/>
        <stp>##V3_BDPV12</stp>
        <stp>FTDR US Equity</stp>
        <stp>TOTAL_PAYOUT</stp>
        <stp>[Top400_pruebas.xlsx]Actualizable!R734C53</stp>
        <tr r="BA734" s="1"/>
      </tp>
      <tp>
        <v>825.62600000000009</v>
        <stp/>
        <stp>##V3_BDPV12</stp>
        <stp>MEDP US Equity</stp>
        <stp>TOTAL_PAYOUT</stp>
        <stp>[Top400_pruebas.xlsx]Actualizable!R170C53</stp>
        <tr r="BA170" s="1"/>
      </tp>
      <tp>
        <v>4153.8642</v>
        <stp/>
        <stp>##V3_BDPV12</stp>
        <stp>GDDY US Equity</stp>
        <stp>TOTAL_PAYOUT</stp>
        <stp>[Top400_pruebas.xlsx]Actualizable!R589C53</stp>
        <tr r="BA589" s="1"/>
      </tp>
      <tp>
        <v>249.05332946999999</v>
        <stp/>
        <stp>##V3_BDPV12</stp>
        <stp>MIDD US Equity</stp>
        <stp>TOTAL_PAYOUT</stp>
        <stp>[Top400_pruebas.xlsx]Actualizable!R532C53</stp>
        <tr r="BA532" s="1"/>
      </tp>
      <tp>
        <v>24.046707000000001</v>
        <stp/>
        <stp>##V3_BDPV12</stp>
        <stp>ENENTO FH Equity</stp>
        <stp>TOTAL_PAYOUT</stp>
        <stp>[Top400_pruebas.xlsx]Actualizable!R895C53</stp>
        <tr r="BA895" s="1"/>
      </tp>
      <tp>
        <v>0</v>
        <stp/>
        <stp>##V3_BDPV12</stp>
        <stp>NETC DC Equity</stp>
        <stp>TOTAL_PAYOUT</stp>
        <stp>[Top400_pruebas.xlsx]Actualizable!R903C53</stp>
        <tr r="BA903" s="1"/>
      </tp>
      <tp>
        <v>-65.400000000000006</v>
        <stp/>
        <stp>##V3_BDPV12</stp>
        <stp>TTWO US Equity</stp>
        <stp>TOTAL_PAYOUT</stp>
        <stp>[Top400_pruebas.xlsx]Actualizable!R1126C53</stp>
        <tr r="BA1126" s="1"/>
      </tp>
      <tp t="s">
        <v>#N/A N/A</v>
        <stp/>
        <stp>##V3_BDPV12</stp>
        <stp>CRTO US Equity</stp>
        <stp>TOTAL_PAYOUT</stp>
        <stp>[Top400_pruebas.xlsx]Actualizable!R1078C53</stp>
        <tr r="BA1078" s="1"/>
      </tp>
      <tp>
        <v>18.240221160000001</v>
        <stp/>
        <stp>##V3_BDPV12</stp>
        <stp>LPRO US Equity</stp>
        <stp>TOTAL_PAYOUT</stp>
        <stp>[Top400_pruebas.xlsx]Actualizable!R1081C53</stp>
        <tr r="BA1081" s="1"/>
      </tp>
      <tp>
        <v>-43.654000000000003</v>
        <stp/>
        <stp>##V3_BDPV12</stp>
        <stp>VEEV US Equity</stp>
        <stp>TOTAL_PAYOUT</stp>
        <stp>[Top400_pruebas.xlsx]Actualizable!R193C53</stp>
        <tr r="BA193" s="1"/>
      </tp>
      <tp t="s">
        <v>#N/A N/A</v>
        <stp/>
        <stp>##V3_BDPV12</stp>
        <stp>TNET US Equity</stp>
        <stp>TOTAL_PAYOUT</stp>
        <stp>[Top400_pruebas.xlsx]Actualizable!R145C53</stp>
        <tr r="BA145" s="1"/>
      </tp>
      <tp>
        <v>621.87599999999998</v>
        <stp/>
        <stp>##V3_BDPV12</stp>
        <stp>ANET US Equity</stp>
        <stp>TOTAL_PAYOUT</stp>
        <stp>[Top400_pruebas.xlsx]Actualizable!R142C53</stp>
        <tr r="BA142" s="1"/>
      </tp>
      <tp>
        <v>425.29171216000003</v>
        <stp/>
        <stp>##V3_BDPV12</stp>
        <stp>TREX US Equity</stp>
        <stp>TOTAL_PAYOUT</stp>
        <stp>[Top400_pruebas.xlsx]Actualizable!R701C53</stp>
        <tr r="BA701" s="1"/>
      </tp>
      <tp>
        <v>26.084333520000001</v>
        <stp/>
        <stp>##V3_BDPV12</stp>
        <stp>VAIAS FH Equity</stp>
        <stp>TOTAL_PAYOUT</stp>
        <stp>[Top400_pruebas.xlsx]Actualizable!R915C53</stp>
        <tr r="BA915" s="1"/>
      </tp>
      <tp>
        <v>311</v>
        <stp/>
        <stp>##V3_BDPV12</stp>
        <stp>NPAPER SS Equity</stp>
        <stp>TOTAL_PAYOUT</stp>
        <stp>[Top400_pruebas.xlsx]Actualizable!R754C53</stp>
        <tr r="BA754" s="1"/>
      </tp>
      <tp>
        <v>19.323304</v>
        <stp/>
        <stp>##V3_BDPV12</stp>
        <stp>NVEC US Equity</stp>
        <stp>TOTAL_PAYOUT</stp>
        <stp>[Top400_pruebas.xlsx]Actualizable!R471C53</stp>
        <tr r="BA471" s="1"/>
      </tp>
      <tp>
        <v>86.560454291300005</v>
        <stp/>
        <stp>##V3_BDPV12</stp>
        <stp>QDEL US Equity</stp>
        <stp>TOTAL_PAYOUT</stp>
        <stp>[Top400_pruebas.xlsx]Actualizable!R993C53</stp>
        <tr r="BA993" s="1"/>
      </tp>
      <tp>
        <v>1.8282981299999994</v>
        <stp/>
        <stp>##V3_BDPV12</stp>
        <stp>AMED US Equity</stp>
        <stp>TOTAL_PAYOUT</stp>
        <stp>[Top400_pruebas.xlsx]Actualizable!R789C53</stp>
        <tr r="BA789" s="1"/>
      </tp>
      <tp>
        <v>55.2984224</v>
        <stp/>
        <stp>##V3_BDPV12</stp>
        <stp>OLED US Equity</stp>
        <stp>TOTAL_PAYOUT</stp>
        <stp>[Top400_pruebas.xlsx]Actualizable!R702C53</stp>
        <tr r="BA702" s="1"/>
      </tp>
      <tp>
        <v>0</v>
        <stp/>
        <stp>##V3_BDPV12</stp>
        <stp>NVEE US Equity</stp>
        <stp>TOTAL_PAYOUT</stp>
        <stp>[Top400_pruebas.xlsx]Actualizable!R720C53</stp>
        <tr r="BA720" s="1"/>
      </tp>
      <tp>
        <v>32.437640000000002</v>
        <stp/>
        <stp>##V3_BDPV12</stp>
        <stp>LOTB BB Equity</stp>
        <stp>TOTAL_PAYOUT</stp>
        <stp>[Top400_pruebas.xlsx]Actualizable!R290C53</stp>
        <tr r="BA290" s="1"/>
      </tp>
      <tp>
        <v>235.86174</v>
        <stp/>
        <stp>##V3_BDPV12</stp>
        <stp>LIGHT NA Equity</stp>
        <stp>TOTAL_PAYOUT</stp>
        <stp>[Top400_pruebas.xlsx]Actualizable!R724C53</stp>
        <tr r="BA724" s="1"/>
      </tp>
      <tp>
        <v>456.63527999999997</v>
        <stp/>
        <stp>##V3_BDPV12</stp>
        <stp>GMED US Equity</stp>
        <stp>TOTAL_PAYOUT</stp>
        <stp>[Top400_pruebas.xlsx]Actualizable!R964C53</stp>
        <tr r="BA964" s="1"/>
      </tp>
      <tp>
        <v>243.88116803999998</v>
        <stp/>
        <stp>##V3_BDPV12</stp>
        <stp>TTEK US Equity</stp>
        <stp>TOTAL_PAYOUT</stp>
        <stp>[Top400_pruebas.xlsx]Actualizable!R753C53</stp>
        <tr r="BA753" s="1"/>
      </tp>
      <tp>
        <v>479.87900000000002</v>
        <stp/>
        <stp>##V3_BDPV12</stp>
        <stp>QGEN US Equity</stp>
        <stp>TOTAL_PAYOUT</stp>
        <stp>[Top400_pruebas.xlsx]Actualizable!R555C53</stp>
        <tr r="BA555" s="1"/>
      </tp>
      <tp t="s">
        <v>#N/A N/A</v>
        <stp/>
        <stp>##V3_BDPV12</stp>
        <stp>ATEN US Equity</stp>
        <stp>TOTAL_PAYOUT</stp>
        <stp>[Top400_pruebas.xlsx]Actualizable!R425C53</stp>
        <tr r="BA425" s="1"/>
      </tp>
      <tp t="s">
        <v>#N/A N/A</v>
        <stp/>
        <stp>##V3_BDPV12</stp>
        <stp>AMEH US Equity</stp>
        <stp>TOTAL_PAYOUT</stp>
        <stp>[Top400_pruebas.xlsx]Actualizable!R194C53</stp>
        <tr r="BA194" s="1"/>
      </tp>
      <tp>
        <v>4.2</v>
        <stp/>
        <stp>##V3_BDPV12</stp>
        <stp>CBRAIN DC Equity</stp>
        <stp>TOTAL_PAYOUT</stp>
        <stp>[Top400_pruebas.xlsx]Actualizable!R1125C53</stp>
        <tr r="BA1125" s="1"/>
      </tp>
      <tp t="s">
        <v>#N/A N/A</v>
        <stp/>
        <stp>##V3_BDPV12</stp>
        <stp>IHP LN Equity</stp>
        <stp>TOTAL_PAYOUT</stp>
        <stp>[Top400_pruebas.xlsx]Actualizable!R1009C53</stp>
        <tr r="BA1009" s="1"/>
      </tp>
      <tp t="s">
        <v>#N/A N/A</v>
        <stp/>
        <stp>##V3_BDPV12</stp>
        <stp>JUP LN Equity</stp>
        <stp>TOTAL_PAYOUT</stp>
        <stp>[Top400_pruebas.xlsx]Actualizable!R1027C53</stp>
        <tr r="BA1027" s="1"/>
      </tp>
      <tp>
        <v>2392.5549999999998</v>
        <stp/>
        <stp>##V3_BDPV12</stp>
        <stp>SAP GR Equity</stp>
        <stp>TOTAL_PAYOUT</stp>
        <stp>[Top400_pruebas.xlsx]Actualizable!R1080C53</stp>
        <tr r="BA1080" s="1"/>
      </tp>
      <tp t="s">
        <v>#N/A N/A</v>
        <stp/>
        <stp>##V3_BDPV12</stp>
        <stp>SRP LN Equity</stp>
        <stp>TOTAL_PAYOUT</stp>
        <stp>[Top400_pruebas.xlsx]Actualizable!R1041C53</stp>
        <tr r="BA1041" s="1"/>
      </tp>
      <tp>
        <v>-31.018000000000001</v>
        <stp/>
        <stp>##V3_BDPV12</stp>
        <stp>APP US Equity</stp>
        <stp>TOTAL_PAYOUT</stp>
        <stp>[Top400_pruebas.xlsx]Actualizable!R1110C53</stp>
        <tr r="BA1110" s="1"/>
      </tp>
      <tp>
        <v>195.91833077000001</v>
        <stp/>
        <stp>##V3_BDPV12</stp>
        <stp>DFIN US Equity</stp>
        <stp>TOTAL_PAYOUT</stp>
        <stp>[Top400_pruebas.xlsx]Actualizable!R1093C53</stp>
        <tr r="BA1093" s="1"/>
      </tp>
      <tp>
        <v>278.71619327999997</v>
        <stp/>
        <stp>##V3_BDPV12</stp>
        <stp>PRFT US Equity</stp>
        <stp>TOTAL_PAYOUT</stp>
        <stp>[Top400_pruebas.xlsx]Actualizable!R268C53</stp>
        <tr r="BA268" s="1"/>
      </tp>
      <tp>
        <v>19.137765920000003</v>
        <stp/>
        <stp>##V3_BDPV12</stp>
        <stp>THEP FP Equity</stp>
        <stp>TOTAL_PAYOUT</stp>
        <stp>[Top400_pruebas.xlsx]Actualizable!R534C53</stp>
        <tr r="BA534" s="1"/>
      </tp>
      <tp>
        <v>0</v>
        <stp/>
        <stp>##V3_BDPV12</stp>
        <stp>MCFT US Equity</stp>
        <stp>TOTAL_PAYOUT</stp>
        <stp>[Top400_pruebas.xlsx]Actualizable!R723C53</stp>
        <tr r="BA723" s="1"/>
      </tp>
      <tp>
        <v>-93.551494770000005</v>
        <stp/>
        <stp>##V3_BDPV12</stp>
        <stp>TNXT IM Equity</stp>
        <stp>TOTAL_PAYOUT</stp>
        <stp>[Top400_pruebas.xlsx]Actualizable!R595C53</stp>
        <tr r="BA595" s="1"/>
      </tp>
      <tp t="s">
        <v>#N/A N/A</v>
        <stp/>
        <stp>##V3_BDPV12</stp>
        <stp>RICHT HB Equity</stp>
        <stp>TOTAL_PAYOUT</stp>
        <stp>[Top400_pruebas.xlsx]Actualizable!R930C53</stp>
        <tr r="BA930" s="1"/>
      </tp>
      <tp>
        <v>0</v>
        <stp/>
        <stp>##V3_BDPV12</stp>
        <stp>PRFO SS Equity</stp>
        <stp>TOTAL_PAYOUT</stp>
        <stp>[Top400_pruebas.xlsx]Actualizable!R816C53</stp>
        <tr r="BA816" s="1"/>
      </tp>
      <tp>
        <v>71.024079999999998</v>
        <stp/>
        <stp>##V3_BDPV12</stp>
        <stp>WDFC US Equity</stp>
        <stp>TOTAL_PAYOUT</stp>
        <stp>[Top400_pruebas.xlsx]Actualizable!R437C53</stp>
        <tr r="BA437" s="1"/>
      </tp>
      <tp>
        <v>171.97225319999998</v>
        <stp/>
        <stp>##V3_BDPV12</stp>
        <stp>INSTAL SS Equity</stp>
        <stp>TOTAL_PAYOUT</stp>
        <stp>[Top400_pruebas.xlsx]Actualizable!R457C53</stp>
        <tr r="BA457" s="1"/>
      </tp>
      <tp>
        <v>210.9</v>
        <stp/>
        <stp>##V3_BDPV12</stp>
        <stp>ORNBV FH Equity</stp>
        <stp>TOTAL_PAYOUT</stp>
        <stp>[Top400_pruebas.xlsx]Actualizable!R902C53</stp>
        <tr r="BA902" s="1"/>
      </tp>
      <tp>
        <v>904.90613499999995</v>
        <stp/>
        <stp>##V3_BDPV12</stp>
        <stp>KNEBV FH Equity</stp>
        <stp>TOTAL_PAYOUT</stp>
        <stp>[Top400_pruebas.xlsx]Actualizable!R287C53</stp>
        <tr r="BA287" s="1"/>
      </tp>
      <tp t="s">
        <v>#N/A N/A</v>
        <stp/>
        <stp>##V3_BDPV12</stp>
        <stp>TWEKA NA Equity</stp>
        <stp>TOTAL_PAYOUT</stp>
        <stp>[Top400_pruebas.xlsx]Actualizable!R897C53</stp>
        <tr r="BA897" s="1"/>
      </tp>
      <tp t="s">
        <v>#N/A N/A</v>
        <stp/>
        <stp>##V3_BDPV12</stp>
        <stp>EDEN FP Equity</stp>
        <stp>TOTAL_PAYOUT</stp>
        <stp>[Top400_pruebas.xlsx]Actualizable!R235C53</stp>
        <tr r="BA235" s="1"/>
      </tp>
      <tp>
        <v>388.81387999999993</v>
        <stp/>
        <stp>##V3_BDPV12</stp>
        <stp>AXFO SS Equity</stp>
        <stp>TOTAL_PAYOUT</stp>
        <stp>[Top400_pruebas.xlsx]Actualizable!R529C53</stp>
        <tr r="BA529" s="1"/>
      </tp>
      <tp>
        <v>0</v>
        <stp/>
        <stp>##V3_BDPV12</stp>
        <stp>HAGA IR Equity</stp>
        <stp>TOTAL_PAYOUT</stp>
        <stp>[Top400_pruebas.xlsx]Actualizable!R998C53</stp>
        <tr r="BA998" s="1"/>
      </tp>
      <tp t="s">
        <v>#N/A N/A</v>
        <stp/>
        <stp>##V3_BDPV12</stp>
        <stp>GEBN SW Equity</stp>
        <stp>TOTAL_PAYOUT</stp>
        <stp>[Top400_pruebas.xlsx]Actualizable!R692C53</stp>
        <tr r="BA692" s="1"/>
      </tp>
    </main>
    <main first="bloomberg.rtd">
      <tp t="s">
        <v>#N/A N/A</v>
        <stp/>
        <stp>##V3_BDPV12</stp>
        <stp>MAERSKB DC Equity</stp>
        <stp>TOTAL_PAYOUT</stp>
        <stp>[Top400_pruebas.xlsx]Actualizable!R756C53</stp>
        <tr r="BA756" s="1"/>
      </tp>
      <tp>
        <v>2893</v>
        <stp/>
        <stp>##V3_BDPV12</stp>
        <stp>FIS US Equity</stp>
        <stp>TOTAL_PAYOUT</stp>
        <stp>[Top400_pruebas.xlsx]Actualizable!R1099C53</stp>
        <tr r="BA1099" s="1"/>
      </tp>
      <tp>
        <v>2041</v>
        <stp/>
        <stp>##V3_BDPV12</stp>
        <stp>WES AU Equity</stp>
        <stp>TOTAL_PAYOUT</stp>
        <stp>[Top400_pruebas.xlsx]Actualizable!R1034C53</stp>
        <tr r="BA1034" s="1"/>
      </tp>
      <tp>
        <v>0</v>
        <stp/>
        <stp>##V3_BDPV12</stp>
        <stp>PPS AU Equity</stp>
        <stp>TOTAL_PAYOUT</stp>
        <stp>[Top400_pruebas.xlsx]Actualizable!R1050C53</stp>
        <tr r="BA1050" s="1"/>
      </tp>
      <tp t="s">
        <v>#N/A N/A</v>
        <stp/>
        <stp>##V3_BDPV12</stp>
        <stp>STEM LN Equity</stp>
        <stp>TOTAL_PAYOUT</stp>
        <stp>[Top400_pruebas.xlsx]Actualizable!R1105C53</stp>
        <tr r="BA1105" s="1"/>
      </tp>
      <tp t="s">
        <v>#N/A N/A</v>
        <stp/>
        <stp>##V3_BDPV12</stp>
        <stp>LSS FP Equity</stp>
        <stp>TOTAL_PAYOUT</stp>
        <stp>[Top400_pruebas.xlsx]Actualizable!R1121C53</stp>
        <tr r="BA1121" s="1"/>
      </tp>
      <tp>
        <v>152.6</v>
        <stp/>
        <stp>##V3_BDPV12</stp>
        <stp>HAS LN Equity</stp>
        <stp>TOTAL_PAYOUT</stp>
        <stp>[Top400_pruebas.xlsx]Actualizable!R1109C53</stp>
        <tr r="BA1109" s="1"/>
      </tp>
      <tp>
        <v>-4.1550000000000002</v>
        <stp/>
        <stp>##V3_BDPV12</stp>
        <stp>PUBM US Equity</stp>
        <stp>TOTAL_PAYOUT</stp>
        <stp>[Top400_pruebas.xlsx]Actualizable!R1119C53</stp>
        <tr r="BA1119" s="1"/>
      </tp>
      <tp>
        <v>9.48</v>
        <stp/>
        <stp>##V3_BDPV12</stp>
        <stp>OPTER SS Equity</stp>
        <stp>TOTAL_PAYOUT</stp>
        <stp>[Top400_pruebas.xlsx]Actualizable!R1118C53</stp>
        <tr r="BA1118" s="1"/>
      </tp>
      <tp>
        <v>153</v>
        <stp/>
        <stp>##V3_BDPV12</stp>
        <stp>ASHM LN Equity</stp>
        <stp>TOTAL_PAYOUT</stp>
        <stp>[Top400_pruebas.xlsx]Actualizable!R1019C53</stp>
        <tr r="BA1019" s="1"/>
      </tp>
      <tp>
        <v>70.569323519999998</v>
        <stp/>
        <stp>##V3_BDPV12</stp>
        <stp>TTGT US Equity</stp>
        <stp>TOTAL_PAYOUT</stp>
        <stp>[Top400_pruebas.xlsx]Actualizable!R593C53</stp>
        <tr r="BA593" s="1"/>
      </tp>
      <tp>
        <v>276.54234016000004</v>
        <stp/>
        <stp>##V3_BDPV12</stp>
        <stp>ALGN US Equity</stp>
        <stp>TOTAL_PAYOUT</stp>
        <stp>[Top400_pruebas.xlsx]Actualizable!R314C53</stp>
        <tr r="BA314" s="1"/>
      </tp>
      <tp>
        <v>133.30000000000001</v>
        <stp/>
        <stp>##V3_BDPV12</stp>
        <stp>BUCN SW Equity</stp>
        <stp>TOTAL_PAYOUT</stp>
        <stp>[Top400_pruebas.xlsx]Actualizable!R375C53</stp>
        <tr r="BA375" s="1"/>
      </tp>
      <tp t="s">
        <v>#N/A N/A</v>
        <stp/>
        <stp>##V3_BDPV12</stp>
        <stp>IFCN SW Equity</stp>
        <stp>TOTAL_PAYOUT</stp>
        <stp>[Top400_pruebas.xlsx]Actualizable!R255C53</stp>
        <tr r="BA255" s="1"/>
      </tp>
      <tp>
        <v>36.921178900000001</v>
        <stp/>
        <stp>##V3_BDPV12</stp>
        <stp>TECN SW Equity</stp>
        <stp>TOTAL_PAYOUT</stp>
        <stp>[Top400_pruebas.xlsx]Actualizable!R528C53</stp>
        <tr r="BA528" s="1"/>
      </tp>
      <tp>
        <v>240.61773944200002</v>
        <stp/>
        <stp>##V3_BDPV12</stp>
        <stp>BNZL LN Equity</stp>
        <stp>TOTAL_PAYOUT</stp>
        <stp>[Top400_pruebas.xlsx]Actualizable!R799C53</stp>
        <tr r="BA799" s="1"/>
      </tp>
      <tp>
        <v>662.14745700509957</v>
        <stp/>
        <stp>##V3_BDPV12</stp>
        <stp>REGN US Equity</stp>
        <stp>TOTAL_PAYOUT</stp>
        <stp>[Top400_pruebas.xlsx]Actualizable!R417C53</stp>
        <tr r="BA417" s="1"/>
      </tp>
      <tp>
        <v>187.5</v>
        <stp/>
        <stp>##V3_BDPV12</stp>
        <stp>VACN SW Equity</stp>
        <stp>TOTAL_PAYOUT</stp>
        <stp>[Top400_pruebas.xlsx]Actualizable!R403C53</stp>
        <tr r="BA403" s="1"/>
      </tp>
      <tp>
        <v>10574</v>
        <stp/>
        <stp>##V3_BDPV12</stp>
        <stp>AMGN US Equity</stp>
        <stp>TOTAL_PAYOUT</stp>
        <stp>[Top400_pruebas.xlsx]Actualizable!R458C53</stp>
        <tr r="BA458" s="1"/>
      </tp>
      <tp>
        <v>50.331874999999997</v>
        <stp/>
        <stp>##V3_BDPV12</stp>
        <stp>TGYM IM Equity</stp>
        <stp>TOTAL_PAYOUT</stp>
        <stp>[Top400_pruebas.xlsx]Actualizable!R481C53</stp>
        <tr r="BA481" s="1"/>
      </tp>
      <tp t="s">
        <v>#N/A N/A</v>
        <stp/>
        <stp>##V3_BDPV12</stp>
        <stp>SLGN US Equity</stp>
        <stp>TOTAL_PAYOUT</stp>
        <stp>[Top400_pruebas.xlsx]Actualizable!R696C53</stp>
        <tr r="BA696" s="1"/>
      </tp>
      <tp>
        <v>453.59999999999997</v>
        <stp/>
        <stp>##V3_BDPV12</stp>
        <stp>SDR LN Equity</stp>
        <stp>TOTAL_PAYOUT</stp>
        <stp>[Top400_pruebas.xlsx]Actualizable!R1039C53</stp>
        <tr r="BA1039" s="1"/>
      </tp>
      <tp>
        <v>27.720543399999997</v>
        <stp/>
        <stp>##V3_BDPV12</stp>
        <stp>BRNL NA Equity</stp>
        <stp>TOTAL_PAYOUT</stp>
        <stp>[Top400_pruebas.xlsx]Actualizable!R1113C53</stp>
        <tr r="BA1113" s="1"/>
      </tp>
      <tp>
        <v>-1.3779999999999999</v>
        <stp/>
        <stp>##V3_BDPV12</stp>
        <stp>LESL US Equity</stp>
        <stp>TOTAL_PAYOUT</stp>
        <stp>[Top400_pruebas.xlsx]Actualizable!R1025C53</stp>
        <tr r="BA1025" s="1"/>
      </tp>
      <tp>
        <v>301.3</v>
        <stp/>
        <stp>##V3_BDPV12</stp>
        <stp>BIOGB SS Equity</stp>
        <stp>TOTAL_PAYOUT</stp>
        <stp>[Top400_pruebas.xlsx]Actualizable!R515C53</stp>
        <tr r="BA515" s="1"/>
      </tp>
      <tp>
        <v>84.364619969999993</v>
        <stp/>
        <stp>##V3_BDPV12</stp>
        <stp>BWXT US Equity</stp>
        <stp>TOTAL_PAYOUT</stp>
        <stp>[Top400_pruebas.xlsx]Actualizable!R679C53</stp>
        <tr r="BA679" s="1"/>
      </tp>
      <tp>
        <v>2357.8177968</v>
        <stp/>
        <stp>##V3_BDPV12</stp>
        <stp>BAYN GR Equity</stp>
        <stp>TOTAL_PAYOUT</stp>
        <stp>[Top400_pruebas.xlsx]Actualizable!R933C53</stp>
        <tr r="BA933" s="1"/>
      </tp>
      <tp>
        <v>4.3729411696979996</v>
        <stp/>
        <stp>##V3_BDPV12</stp>
        <stp>FOXF US Equity</stp>
        <stp>TOTAL_PAYOUT</stp>
        <stp>[Top400_pruebas.xlsx]Actualizable!R128C53</stp>
        <tr r="BA128" s="1"/>
      </tp>
      <tp>
        <v>70.100000000000009</v>
        <stp/>
        <stp>##V3_BDPV12</stp>
        <stp>NORTHM DC Equity</stp>
        <stp>TOTAL_PAYOUT</stp>
        <stp>[Top400_pruebas.xlsx]Actualizable!R380C53</stp>
        <tr r="BA380" s="1"/>
      </tp>
      <tp>
        <v>82.518011999999999</v>
        <stp/>
        <stp>##V3_BDPV12</stp>
        <stp>MEDI NO Equity</stp>
        <stp>TOTAL_PAYOUT</stp>
        <stp>[Top400_pruebas.xlsx]Actualizable!R920C53</stp>
        <tr r="BA920" s="1"/>
      </tp>
      <tp t="s">
        <v>#N/A N/A</v>
        <stp/>
        <stp>##V3_BDPV12</stp>
        <stp>LGEN LN Equity</stp>
        <stp>TOTAL_PAYOUT</stp>
        <stp>[Top400_pruebas.xlsx]Actualizable!R788C53</stp>
        <tr r="BA788" s="1"/>
      </tp>
      <tp>
        <v>-18.756437055999999</v>
        <stp/>
        <stp>##V3_BDPV12</stp>
        <stp>AFM LN Equity</stp>
        <stp>TOTAL_PAYOUT</stp>
        <stp>[Top400_pruebas.xlsx]Actualizable!R1085C53</stp>
        <tr r="BA1085" s="1"/>
      </tp>
      <tp>
        <v>255.38317050000001</v>
        <stp/>
        <stp>##V3_BDPV12</stp>
        <stp>WSM US Equity</stp>
        <stp>TOTAL_PAYOUT</stp>
        <stp>[Top400_pruebas.xlsx]Actualizable!R1005C53</stp>
        <tr r="BA1005" s="1"/>
      </tp>
      <tp t="s">
        <v>#N/A N/A</v>
        <stp/>
        <stp>##V3_BDPV12</stp>
        <stp>BAM CN Equity</stp>
        <stp>TOTAL_PAYOUT</stp>
        <stp>[Top400_pruebas.xlsx]Actualizable!R1036C53</stp>
        <tr r="BA1036" s="1"/>
      </tp>
      <tp>
        <v>7.2533608750000003</v>
        <stp/>
        <stp>##V3_BDPV12</stp>
        <stp>TAM LN Equity</stp>
        <stp>TOTAL_PAYOUT</stp>
        <stp>[Top400_pruebas.xlsx]Actualizable!R1014C53</stp>
        <tr r="BA1014" s="1"/>
      </tp>
      <tp>
        <v>0</v>
        <stp/>
        <stp>##V3_BDPV12</stp>
        <stp>PMTS US Equity</stp>
        <stp>TOTAL_PAYOUT</stp>
        <stp>[Top400_pruebas.xlsx]Actualizable!R1107C53</stp>
        <tr r="BA1107" s="1"/>
      </tp>
      <tp>
        <v>108.25870238559</v>
        <stp/>
        <stp>##V3_BDPV12</stp>
        <stp>PRGS US Equity</stp>
        <stp>TOTAL_PAYOUT</stp>
        <stp>[Top400_pruebas.xlsx]Actualizable!R1130C53</stp>
        <tr r="BA1130" s="1"/>
      </tp>
      <tp>
        <v>7.3350364099999998</v>
        <stp/>
        <stp>##V3_BDPV12</stp>
        <stp>PLUS US Equity</stp>
        <stp>TOTAL_PAYOUT</stp>
        <stp>[Top400_pruebas.xlsx]Actualizable!R1008C53</stp>
        <tr r="BA1008" s="1"/>
      </tp>
      <tp>
        <v>-12.882</v>
        <stp/>
        <stp>##V3_BDPV12</stp>
        <stp>PINS US Equity</stp>
        <stp>TOTAL_PAYOUT</stp>
        <stp>[Top400_pruebas.xlsx]Actualizable!R1044C53</stp>
        <tr r="BA1044" s="1"/>
      </tp>
      <tp>
        <v>26.607241999999999</v>
        <stp/>
        <stp>##V3_BDPV12</stp>
        <stp>EMIS LN Equity</stp>
        <stp>TOTAL_PAYOUT</stp>
        <stp>[Top400_pruebas.xlsx]Actualizable!R1071C53</stp>
        <tr r="BA1071" s="1"/>
      </tp>
      <tp>
        <v>69.016166999999996</v>
        <stp/>
        <stp>##V3_BDPV12</stp>
        <stp>BOSS GR Equity</stp>
        <stp>TOTAL_PAYOUT</stp>
        <stp>[Top400_pruebas.xlsx]Actualizable!R1028C53</stp>
        <tr r="BA1028" s="1"/>
      </tp>
      <tp>
        <v>20.380126199999999</v>
        <stp/>
        <stp>##V3_BDPV12</stp>
        <stp>APPS SM Equity</stp>
        <stp>TOTAL_PAYOUT</stp>
        <stp>[Top400_pruebas.xlsx]Actualizable!R1101C53</stp>
        <tr r="BA1101" s="1"/>
      </tp>
      <tp>
        <v>662.17082305792701</v>
        <stp/>
        <stp>##V3_BDPV12</stp>
        <stp>KEYS US Equity</stp>
        <stp>TOTAL_PAYOUT</stp>
        <stp>[Top400_pruebas.xlsx]Actualizable!R421C53</stp>
        <tr r="BA421" s="1"/>
      </tp>
      <tp>
        <v>101.072</v>
        <stp/>
        <stp>##V3_BDPV12</stp>
        <stp>QLYS US Equity</stp>
        <stp>TOTAL_PAYOUT</stp>
        <stp>[Top400_pruebas.xlsx]Actualizable!R106C53</stp>
        <tr r="BA106" s="1"/>
      </tp>
      <tp>
        <v>1122.2</v>
        <stp/>
        <stp>##V3_BDPV12</stp>
        <stp>PAYX US Equity</stp>
        <stp>TOTAL_PAYOUT</stp>
        <stp>[Top400_pruebas.xlsx]Actualizable!R242C53</stp>
        <tr r="BA242" s="1"/>
      </tp>
      <tp>
        <v>141.40213680000002</v>
        <stp/>
        <stp>##V3_BDPV12</stp>
        <stp>ALIFB SS Equity</stp>
        <stp>TOTAL_PAYOUT</stp>
        <stp>[Top400_pruebas.xlsx]Actualizable!R936C53</stp>
        <tr r="BA936" s="1"/>
      </tp>
      <tp t="s">
        <v>#N/A N/A</v>
        <stp/>
        <stp>##V3_BDPV12</stp>
        <stp>CRDA LN Equity</stp>
        <stp>TOTAL_PAYOUT</stp>
        <stp>[Top400_pruebas.xlsx]Actualizable!R554C53</stp>
        <tr r="BA554" s="1"/>
      </tp>
      <tp>
        <v>344</v>
        <stp/>
        <stp>##V3_BDPV12</stp>
        <stp>MNDI LN Equity</stp>
        <stp>TOTAL_PAYOUT</stp>
        <stp>[Top400_pruebas.xlsx]Actualizable!R690C53</stp>
        <tr r="BA690" s="1"/>
      </tp>
      <tp t="s">
        <v>#N/A N/A</v>
        <stp/>
        <stp>##V3_BDPV12</stp>
        <stp>HWDN LN Equity</stp>
        <stp>TOTAL_PAYOUT</stp>
        <stp>[Top400_pruebas.xlsx]Actualizable!R674C53</stp>
        <tr r="BA674" s="1"/>
      </tp>
      <tp>
        <v>1070.5999999999999</v>
        <stp/>
        <stp>##V3_BDPV12</stp>
        <stp>SHL GR Equity</stp>
        <stp>TOTAL_PAYOUT</stp>
        <stp>[Top400_pruebas.xlsx]Actualizable!R1001C53</stp>
        <tr r="BA1001" s="1"/>
      </tp>
      <tp>
        <v>5.1808173860000002</v>
        <stp/>
        <stp>##V3_BDPV12</stp>
        <stp>WIL LN Equity</stp>
        <stp>TOTAL_PAYOUT</stp>
        <stp>[Top400_pruebas.xlsx]Actualizable!R1120C53</stp>
        <tr r="BA1120" s="1"/>
      </tp>
      <tp>
        <v>-97.965683399999989</v>
        <stp/>
        <stp>##V3_BDPV12</stp>
        <stp>JAZZ US Equity</stp>
        <stp>TOTAL_PAYOUT</stp>
        <stp>[Top400_pruebas.xlsx]Actualizable!R961C53</stp>
        <tr r="BA961" s="1"/>
      </tp>
      <tp>
        <v>1310.4432171999999</v>
        <stp/>
        <stp>##V3_BDPV12</stp>
        <stp>NIBEB SS Equity</stp>
        <stp>TOTAL_PAYOUT</stp>
        <stp>[Top400_pruebas.xlsx]Actualizable!R323C53</stp>
        <tr r="BA323" s="1"/>
      </tp>
      <tp>
        <v>-72.69</v>
        <stp/>
        <stp>##V3_BDPV12</stp>
        <stp>CRAYN NO Equity</stp>
        <stp>TOTAL_PAYOUT</stp>
        <stp>[Top400_pruebas.xlsx]Actualizable!R258C53</stp>
        <tr r="BA258" s="1"/>
      </tp>
      <tp>
        <v>279.63400000000001</v>
        <stp/>
        <stp>##V3_BDPV12</stp>
        <stp>FIZZ US Equity</stp>
        <stp>TOTAL_PAYOUT</stp>
        <stp>[Top400_pruebas.xlsx]Actualizable!R492C53</stp>
        <tr r="BA492" s="1"/>
      </tp>
      <tp>
        <v>45.716248077000003</v>
        <stp/>
        <stp>##V3_BDPV12</stp>
        <stp>MEGP LN Equity</stp>
        <stp>TOTAL_PAYOUT</stp>
        <stp>[Top400_pruebas.xlsx]Actualizable!R845C53</stp>
        <tr r="BA845" s="1"/>
      </tp>
      <tp>
        <v>-0.47199999999999998</v>
        <stp/>
        <stp>##V3_BDPV12</stp>
        <stp>ERGO LN Equity</stp>
        <stp>TOTAL_PAYOUT</stp>
        <stp>[Top400_pruebas.xlsx]Actualizable!R951C53</stp>
        <tr r="BA951" s="1"/>
      </tp>
      <tp>
        <v>142.67452499999999</v>
        <stp/>
        <stp>##V3_BDPV12</stp>
        <stp>AOJB DC Equity</stp>
        <stp>TOTAL_PAYOUT</stp>
        <stp>[Top400_pruebas.xlsx]Actualizable!R387C53</stp>
        <tr r="BA387" s="1"/>
      </tp>
      <tp>
        <v>0</v>
        <stp/>
        <stp>##V3_BDPV12</stp>
        <stp>PCO PW Equity</stp>
        <stp>TOTAL_PAYOUT</stp>
        <stp>[Top400_pruebas.xlsx]Actualizable!R1068C53</stp>
        <tr r="BA1068" s="1"/>
      </tp>
      <tp>
        <v>39.1036</v>
        <stp/>
        <stp>##V3_BDPV12</stp>
        <stp>MTO LN Equity</stp>
        <stp>TOTAL_PAYOUT</stp>
        <stp>[Top400_pruebas.xlsx]Actualizable!R1024C53</stp>
        <tr r="BA1024" s="1"/>
      </tp>
      <tp>
        <v>265736.38425319997</v>
        <stp/>
        <stp>##V3_BDPV12</stp>
        <stp>ASML NA Equity</stp>
        <stp>CURR_ENTP_VAL</stp>
        <stp>[Top400_pruebas.xlsx]Actualizable!R3C30</stp>
        <tr r="AD3" s="1"/>
      </tp>
      <tp>
        <v>133</v>
        <stp/>
        <stp>##V3_BDPV12</stp>
        <stp>ANODB SS Equity</stp>
        <stp>TOTAL_PAYOUT</stp>
        <stp>[Top400_pruebas.xlsx]Actualizable!R219C53</stp>
        <tr r="BA219" s="1"/>
      </tp>
      <tp t="s">
        <v>#N/A N/A</v>
        <stp/>
        <stp>##V3_BDPV12</stp>
        <stp>MAREL IR Equity</stp>
        <stp>TOTAL_PAYOUT</stp>
        <stp>[Top400_pruebas.xlsx]Actualizable!R858C53</stp>
        <tr r="BA858" s="1"/>
      </tp>
      <tp t="s">
        <v>#N/A N/A</v>
        <stp/>
        <stp>##V3_BDPV12</stp>
        <stp>DIGI RO Equity</stp>
        <stp>TOTAL_PAYOUT</stp>
        <stp>[Top400_pruebas.xlsx]Actualizable!R841C53</stp>
        <tr r="BA841" s="1"/>
      </tp>
      <tp>
        <v>-42</v>
        <stp/>
        <stp>##V3_BDPV12</stp>
        <stp>ALKB DC Equity</stp>
        <stp>TOTAL_PAYOUT</stp>
        <stp>[Top400_pruebas.xlsx]Actualizable!R970C53</stp>
        <tr r="BA970" s="1"/>
      </tp>
      <tp>
        <v>52036</v>
        <stp/>
        <stp>##V3_BDPV12</stp>
        <stp>NOVOB DC Equity</stp>
        <stp>TOTAL_PAYOUT</stp>
        <stp>[Top400_pruebas.xlsx]Actualizable!R10C53</stp>
        <tr r="BA10" s="1"/>
      </tp>
      <tp>
        <v>995.30050675999996</v>
        <stp/>
        <stp>##V3_BDPV12</stp>
        <stp>HEIA NA Equity</stp>
        <stp>TOTAL_PAYOUT</stp>
        <stp>[Top400_pruebas.xlsx]Actualizable!R801C53</stp>
        <tr r="BA801" s="1"/>
      </tp>
      <tp t="s">
        <v>#N/A N/A</v>
        <stp/>
        <stp>##V3_BDPV12</stp>
        <stp>PHIA NA Equity</stp>
        <stp>TOTAL_PAYOUT</stp>
        <stp>[Top400_pruebas.xlsx]Actualizable!R986C53</stp>
        <tr r="BA986" s="1"/>
      </tp>
      <tp>
        <v>497.10817691000005</v>
        <stp/>
        <stp>##V3_BDPV12</stp>
        <stp>HEIO NA Equity</stp>
        <stp>TOTAL_PAYOUT</stp>
        <stp>[Top400_pruebas.xlsx]Actualizable!R783C53</stp>
        <tr r="BA783" s="1"/>
      </tp>
      <tp>
        <v>31.480963249999999</v>
        <stp/>
        <stp>##V3_BDPV12</stp>
        <stp>JEN GR Equity</stp>
        <stp>TOTAL_PAYOUT</stp>
        <stp>[Top400_pruebas.xlsx]Actualizable!R1006C53</stp>
        <tr r="BA1006" s="1"/>
      </tp>
      <tp>
        <v>63.631</v>
        <stp/>
        <stp>##V3_BDPV12</stp>
        <stp>KTN GR Equity</stp>
        <stp>TOTAL_PAYOUT</stp>
        <stp>[Top400_pruebas.xlsx]Actualizable!R1045C53</stp>
        <tr r="BA1045" s="1"/>
      </tp>
      <tp>
        <v>11.25</v>
        <stp/>
        <stp>##V3_BDPV12</stp>
        <stp>CEN FP Equity</stp>
        <stp>TOTAL_PAYOUT</stp>
        <stp>[Top400_pruebas.xlsx]Actualizable!R1033C53</stp>
        <tr r="BA1033" s="1"/>
      </tp>
      <tp>
        <v>-13.7</v>
        <stp/>
        <stp>##V3_BDPV12</stp>
        <stp>WLN FP Equity</stp>
        <stp>TOTAL_PAYOUT</stp>
        <stp>[Top400_pruebas.xlsx]Actualizable!R1066C53</stp>
        <tr r="BA1066" s="1"/>
      </tp>
      <tp>
        <v>3257.2157162399999</v>
        <stp/>
        <stp>##V3_BDPV12</stp>
        <stp>GPN US Equity</stp>
        <stp>TOTAL_PAYOUT</stp>
        <stp>[Top400_pruebas.xlsx]Actualizable!R1063C53</stp>
        <tr r="BA1063" s="1"/>
      </tp>
      <tp>
        <v>-2.2109999999999999</v>
        <stp/>
        <stp>##V3_BDPV12</stp>
        <stp>SQSP US Equity</stp>
        <stp>TOTAL_PAYOUT</stp>
        <stp>[Top400_pruebas.xlsx]Actualizable!R1040C53</stp>
        <tr r="BA1040" s="1"/>
      </tp>
      <tp>
        <v>1176</v>
        <stp/>
        <stp>##V3_BDPV12</stp>
        <stp>NTAP US Equity</stp>
        <stp>TOTAL_PAYOUT</stp>
        <stp>[Top400_pruebas.xlsx]Actualizable!R1000C53</stp>
        <tr r="BA1000" s="1"/>
      </tp>
      <tp>
        <v>9000</v>
        <stp/>
        <stp>##V3_BDPV12</stp>
        <stp>ERICB SS Equity</stp>
        <stp>TOTAL_PAYOUT</stp>
        <stp>[Top400_pruebas.xlsx]Actualizable!R805C53</stp>
        <tr r="BA805" s="1"/>
      </tp>
      <tp>
        <v>-0.61799999999999999</v>
        <stp/>
        <stp>##V3_BDPV12</stp>
        <stp>BETCO SS Equity</stp>
        <stp>TOTAL_PAYOUT</stp>
        <stp>[Top400_pruebas.xlsx]Actualizable!R196C53</stp>
        <tr r="BA196" s="1"/>
      </tp>
      <tp t="s">
        <v>#N/A N/A</v>
        <stp/>
        <stp>##V3_BDPV12</stp>
        <stp>MGAM LN Equity</stp>
        <stp>TOTAL_PAYOUT</stp>
        <stp>[Top400_pruebas.xlsx]Actualizable!R814C53</stp>
        <tr r="BA814" s="1"/>
      </tp>
      <tp>
        <v>981</v>
        <stp/>
        <stp>##V3_BDPV12</stp>
        <stp>SWECB SS Equity</stp>
        <stp>TOTAL_PAYOUT</stp>
        <stp>[Top400_pruebas.xlsx]Actualizable!R324C53</stp>
        <tr r="BA324" s="1"/>
      </tp>
      <tp>
        <v>5128</v>
        <stp/>
        <stp>##V3_BDPV12</stp>
        <stp>PNDORA DC Equity</stp>
        <stp>TOTAL_PAYOUT</stp>
        <stp>[Top400_pruebas.xlsx]Actualizable!R582C53</stp>
        <tr r="BA582" s="1"/>
      </tp>
      <tp>
        <v>25.474802999999998</v>
        <stp/>
        <stp>##V3_BDPV12</stp>
        <stp>UPSALE SS Equity</stp>
        <stp>TOTAL_PAYOUT</stp>
        <stp>[Top400_pruebas.xlsx]Actualizable!R1124C53</stp>
        <tr r="BA1124" s="1"/>
      </tp>
      <tp>
        <v>0</v>
        <stp/>
        <stp>##V3_BDPV12</stp>
        <stp>ONEW US Equity</stp>
        <stp>TOTAL_PAYOUT</stp>
        <stp>[Top400_pruebas.xlsx]Actualizable!R1062C53</stp>
        <tr r="BA1062" s="1"/>
      </tp>
      <tp>
        <v>-2.5819999999999999</v>
        <stp/>
        <stp>##V3_BDPV12</stp>
        <stp>KAMBI SS Equity</stp>
        <stp>TOTAL_PAYOUT</stp>
        <stp>[Top400_pruebas.xlsx]Actualizable!R135C53</stp>
        <tr r="BA135" s="1"/>
      </tp>
      <tp t="s">
        <v>#N/A N/A</v>
        <stp/>
        <stp>##V3_BDPV12</stp>
        <stp>FLOW NA Equity</stp>
        <stp>TOTAL_PAYOUT</stp>
        <stp>[Top400_pruebas.xlsx]Actualizable!R563C53</stp>
        <tr r="BA563" s="1"/>
      </tp>
      <tp>
        <v>141.4</v>
        <stp/>
        <stp>##V3_BDPV12</stp>
        <stp>MELE BB Equity</stp>
        <stp>TOTAL_PAYOUT</stp>
        <stp>[Top400_pruebas.xlsx]Actualizable!R873C53</stp>
        <tr r="BA873" s="1"/>
      </tp>
      <tp>
        <v>413.26308919999997</v>
        <stp/>
        <stp>##V3_BDPV12</stp>
        <stp>SOLB BB Equity</stp>
        <stp>TOTAL_PAYOUT</stp>
        <stp>[Top400_pruebas.xlsx]Actualizable!R982C53</stp>
        <tr r="BA982" s="1"/>
      </tp>
      <tp>
        <v>3651.3633799999998</v>
        <stp/>
        <stp>##V3_BDPV12</stp>
        <stp>TABAK CP Equity</stp>
        <stp>TOTAL_PAYOUT</stp>
        <stp>[Top400_pruebas.xlsx]Actualizable!R700C53</stp>
        <tr r="BA700" s="1"/>
      </tp>
      <tp>
        <v>30.596</v>
        <stp/>
        <stp>##V3_BDPV12</stp>
        <stp>ADH AU Equity</stp>
        <stp>TOTAL_PAYOUT</stp>
        <stp>[Top400_pruebas.xlsx]Actualizable!R1059C53</stp>
        <tr r="BA1059" s="1"/>
      </tp>
      <tp>
        <v>84.290357479999997</v>
        <stp/>
        <stp>##V3_BDPV12</stp>
        <stp>SPH US Equity</stp>
        <stp>TOTAL_PAYOUT</stp>
        <stp>[Top400_pruebas.xlsx]Actualizable!R1065C53</stp>
        <tr r="BA1065" s="1"/>
      </tp>
      <tp>
        <v>0</v>
        <stp/>
        <stp>##V3_BDPV12</stp>
        <stp>PPH NZ Equity</stp>
        <stp>TOTAL_PAYOUT</stp>
        <stp>[Top400_pruebas.xlsx]Actualizable!R1089C53</stp>
        <tr r="BA1089" s="1"/>
      </tp>
      <tp>
        <v>-0.88700000000000001</v>
        <stp/>
        <stp>##V3_BDPV12</stp>
        <stp>RVLV US Equity</stp>
        <stp>TOTAL_PAYOUT</stp>
        <stp>[Top400_pruebas.xlsx]Actualizable!R1064C53</stp>
        <tr r="BA1064" s="1"/>
      </tp>
      <tp>
        <v>661.89782100000002</v>
        <stp/>
        <stp>##V3_BDPV12</stp>
        <stp>BRAV SS Equity</stp>
        <stp>TOTAL_PAYOUT</stp>
        <stp>[Top400_pruebas.xlsx]Actualizable!R1031C53</stp>
        <tr r="BA1031" s="1"/>
      </tp>
      <tp>
        <v>181.02503175000001</v>
        <stp/>
        <stp>##V3_BDPV12</stp>
        <stp>BUFAB SS Equity</stp>
        <stp>TOTAL_PAYOUT</stp>
        <stp>[Top400_pruebas.xlsx]Actualizable!R733C53</stp>
        <tr r="BA733" s="1"/>
      </tp>
      <tp t="s">
        <v>#N/A N/A</v>
        <stp/>
        <stp>##V3_BDPV12</stp>
        <stp>TRCS LN Equity</stp>
        <stp>TOTAL_PAYOUT</stp>
        <stp>[Top400_pruebas.xlsx]Actualizable!R199C53</stp>
        <tr r="BA199" s="1"/>
      </tp>
      <tp>
        <v>35.938387172200002</v>
        <stp/>
        <stp>##V3_BDPV12</stp>
        <stp>CMCX LN Equity</stp>
        <stp>TOTAL_PAYOUT</stp>
        <stp>[Top400_pruebas.xlsx]Actualizable!R959C53</stp>
        <tr r="BA959" s="1"/>
      </tp>
      <tp>
        <v>393.76100000000002</v>
        <stp/>
        <stp>##V3_BDPV12</stp>
        <stp>HEXAB SS Equity</stp>
        <stp>TOTAL_PAYOUT</stp>
        <stp>[Top400_pruebas.xlsx]Actualizable!R450C53</stp>
        <tr r="BA450" s="1"/>
      </tp>
      <tp>
        <v>5331.7295999999997</v>
        <stp/>
        <stp>##V3_BDPV12</stp>
        <stp>ASSAB SS Equity</stp>
        <stp>TOTAL_PAYOUT</stp>
        <stp>[Top400_pruebas.xlsx]Actualizable!R820C53</stp>
        <tr r="BA820" s="1"/>
      </tp>
      <tp>
        <v>58.446363643200002</v>
        <stp/>
        <stp>##V3_BDPV12</stp>
        <stp>DOCS LN Equity</stp>
        <stp>TOTAL_PAYOUT</stp>
        <stp>[Top400_pruebas.xlsx]Actualizable!R804C53</stp>
        <tr r="BA804" s="1"/>
      </tp>
      <tp>
        <v>19.173330239999999</v>
        <stp/>
        <stp>##V3_BDPV12</stp>
        <stp>TROAX SS Equity</stp>
        <stp>TOTAL_PAYOUT</stp>
        <stp>[Top400_pruebas.xlsx]Actualizable!R689C53</stp>
        <tr r="BA689" s="1"/>
      </tp>
      <tp>
        <v>122.76600000000001</v>
        <stp/>
        <stp>##V3_BDPV12</stp>
        <stp>AALB NA Equity</stp>
        <stp>TOTAL_PAYOUT</stp>
        <stp>[Top400_pruebas.xlsx]Actualizable!R511C53</stp>
        <tr r="BA511" s="1"/>
      </tp>
      <tp>
        <v>0</v>
        <stp/>
        <stp>##V3_BDPV12</stp>
        <stp>INPST NA Equity</stp>
        <stp>TOTAL_PAYOUT</stp>
        <stp>[Top400_pruebas.xlsx]Actualizable!R852C53</stp>
        <tr r="BA852" s="1"/>
      </tp>
      <tp>
        <v>5.6562221160000004</v>
        <stp/>
        <stp>##V3_BDPV12</stp>
        <stp>NICL LN Equity</stp>
        <stp>TOTAL_PAYOUT</stp>
        <stp>[Top400_pruebas.xlsx]Actualizable!R518C53</stp>
        <tr r="BA518" s="1"/>
      </tp>
      <tp>
        <v>126</v>
        <stp/>
        <stp>##V3_BDPV12</stp>
        <stp>JOBNDX DC Equity</stp>
        <stp>TOTAL_PAYOUT</stp>
        <stp>[Top400_pruebas.xlsx]Actualizable!R1037C53</stp>
        <tr r="BA1037" s="1"/>
      </tp>
      <tp>
        <v>227</v>
        <stp/>
        <stp>##V3_BDPV12</stp>
        <stp>BRBY LN Equity</stp>
        <stp>TOTAL_PAYOUT</stp>
        <stp>[Top400_pruebas.xlsx]Actualizable!R751C53</stp>
        <tr r="BA751" s="1"/>
      </tp>
      <tp t="s">
        <v>#N/A N/A</v>
        <stp/>
        <stp>##V3_BDPV12</stp>
        <stp>CBAV SM Equity</stp>
        <stp>TOTAL_PAYOUT</stp>
        <stp>[Top400_pruebas.xlsx]Actualizable!R843C53</stp>
        <tr r="BA843" s="1"/>
      </tp>
      <tp>
        <v>27.472374042839679</v>
        <stp/>
        <stp>##V3_BDPV12</stp>
        <stp>ASML NA Equity</stp>
        <stp>PX_TO_BOOK_RATIO</stp>
        <stp>[Top400_pruebas.xlsx]Actualizable!R3C35</stp>
        <tr r="AI3" s="1"/>
      </tp>
      <tp>
        <v>138.82667359999999</v>
        <stp/>
        <stp>##V3_BDPV12</stp>
        <stp>VRNT US Equity</stp>
        <stp>TOTAL_PAYOUT</stp>
        <stp>[Top400_pruebas.xlsx]Actualizable!R1131C53</stp>
        <tr r="BA1131" s="1"/>
      </tp>
      <tp>
        <v>-32.357846000000002</v>
        <stp/>
        <stp>##V3_BDPV12</stp>
        <stp>MAB1 LN Equity</stp>
        <stp>TOTAL_PAYOUT</stp>
        <stp>[Top400_pruebas.xlsx]Actualizable!R501C53</stp>
        <tr r="BA501" s="1"/>
      </tp>
      <tp>
        <v>25.239000000000001</v>
        <stp/>
        <stp>##V3_BDPV12</stp>
        <stp>MHJ AU Equity</stp>
        <stp>TOTAL_PAYOUT</stp>
        <stp>[Top400_pruebas.xlsx]Actualizable!R1015C53</stp>
        <tr r="BA1015" s="1"/>
      </tp>
      <tp>
        <v>165.87377985000001</v>
        <stp/>
        <stp>##V3_BDPV12</stp>
        <stp>EEFT US Equity</stp>
        <stp>TOTAL_PAYOUT</stp>
        <stp>[Top400_pruebas.xlsx]Actualizable!R1092C53</stp>
        <tr r="BA1092" s="1"/>
      </tp>
      <tp>
        <v>7.6420000000000003</v>
        <stp/>
        <stp>##V3_BDPV12</stp>
        <stp>CHRT LN Equity</stp>
        <stp>TOTAL_PAYOUT</stp>
        <stp>[Top400_pruebas.xlsx]Actualizable!R1026C53</stp>
        <tr r="BA1026" s="1"/>
      </tp>
      <tp t="s">
        <v>#N/A N/A</v>
        <stp/>
        <stp>##V3_BDPV12</stp>
        <stp>INST US Equity</stp>
        <stp>TOTAL_PAYOUT</stp>
        <stp>[Top400_pruebas.xlsx]Actualizable!R1114C53</stp>
        <tr r="BA1114" s="1"/>
      </tp>
      <tp>
        <v>143.97829050000001</v>
        <stp/>
        <stp>##V3_BDPV12</stp>
        <stp>MIPS SS Equity</stp>
        <stp>TOTAL_PAYOUT</stp>
        <stp>[Top400_pruebas.xlsx]Actualizable!R413C53</stp>
        <tr r="BA413" s="1"/>
      </tp>
      <tp>
        <v>10817.08502</v>
        <stp/>
        <stp>##V3_BDPV12</stp>
        <stp>ATCOA SS Equity</stp>
        <stp>TOTAL_PAYOUT</stp>
        <stp>[Top400_pruebas.xlsx]Actualizable!R259C53</stp>
        <tr r="BA259" s="1"/>
      </tp>
      <tp>
        <v>0</v>
        <stp/>
        <stp>##V3_BDPV12</stp>
        <stp>OLPX US Equity</stp>
        <stp>TOTAL_PAYOUT</stp>
        <stp>[Top400_pruebas.xlsx]Actualizable!R727C53</stp>
        <tr r="BA727" s="1"/>
      </tp>
      <tp>
        <v>1167</v>
        <stp/>
        <stp>##V3_BDPV12</stp>
        <stp>NESTE FH Equity</stp>
        <stp>TOTAL_PAYOUT</stp>
        <stp>[Top400_pruebas.xlsx]Actualizable!R665C53</stp>
        <tr r="BA665" s="1"/>
      </tp>
      <tp>
        <v>-300</v>
        <stp/>
        <stp>##V3_BDPV12</stp>
        <stp>PSCAND SS Equity</stp>
        <stp>TOTAL_PAYOUT</stp>
        <stp>[Top400_pruebas.xlsx]Actualizable!R997C53</stp>
        <tr r="BA997" s="1"/>
      </tp>
      <tp>
        <v>40.482442932687981</v>
        <stp/>
        <stp>##V3_BDPV12</stp>
        <stp>ASML NA Equity</stp>
        <stp>DVD_PAYOUT_RATIO</stp>
        <stp>[Top400_pruebas.xlsx]Actualizable!R3C50</stp>
        <tr r="AX3" s="1"/>
      </tp>
      <tp>
        <v>512.89999999999986</v>
        <stp/>
        <stp>##V3_BDPV12</stp>
        <stp>JNPR US Equity</stp>
        <stp>TOTAL_PAYOUT</stp>
        <stp>[Top400_pruebas.xlsx]Actualizable!R831C53</stp>
        <tr r="BA831" s="1"/>
      </tp>
      <tp>
        <v>7.358708</v>
        <stp/>
        <stp>##V3_BDPV12</stp>
        <stp>ALDLT FP Equity</stp>
        <stp>TOTAL_PAYOUT</stp>
        <stp>[Top400_pruebas.xlsx]Actualizable!R213C53</stp>
        <tr r="BA213" s="1"/>
      </tp>
      <tp>
        <v>90.8</v>
        <stp/>
        <stp>##V3_BDPV12</stp>
        <stp>HLMA LN Equity</stp>
        <stp>TOTAL_PAYOUT</stp>
        <stp>[Top400_pruebas.xlsx]Actualizable!R211C53</stp>
        <tr r="BA211" s="1"/>
      </tp>
      <tp>
        <v>55.229283793663996</v>
        <stp/>
        <stp>##V3_BDPV12</stp>
        <stp>BCPC US Equity</stp>
        <stp>TOTAL_PAYOUT</stp>
        <stp>[Top400_pruebas.xlsx]Actualizable!R140C53</stp>
        <tr r="BA140" s="1"/>
      </tp>
      <tp t="s">
        <v>#N/A N/A</v>
        <stp/>
        <stp>##V3_BDPV12</stp>
        <stp>MONC IM Equity</stp>
        <stp>TOTAL_PAYOUT</stp>
        <stp>[Top400_pruebas.xlsx]Actualizable!R105C53</stp>
        <tr r="BA105" s="1"/>
      </tp>
      <tp>
        <v>677.40489759000002</v>
        <stp/>
        <stp>##V3_BDPV12</stp>
        <stp>EXPD US Equity</stp>
        <stp>TOTAL_PAYOUT</stp>
        <stp>[Top400_pruebas.xlsx]Actualizable!R512C53</stp>
        <tr r="BA512" s="1"/>
      </tp>
      <tp>
        <v>11.427095150000001</v>
        <stp/>
        <stp>##V3_BDPV12</stp>
        <stp>GAMA LN Equity</stp>
        <stp>TOTAL_PAYOUT</stp>
        <stp>[Top400_pruebas.xlsx]Actualizable!R136C53</stp>
        <tr r="BA136" s="1"/>
      </tp>
      <tp>
        <v>369</v>
        <stp/>
        <stp>##V3_BDPV12</stp>
        <stp>EXPE US Equity</stp>
        <stp>TOTAL_PAYOUT</stp>
        <stp>[Top400_pruebas.xlsx]Actualizable!R580C53</stp>
        <tr r="BA580" s="1"/>
      </tp>
      <tp>
        <v>2617.7464799999998</v>
        <stp/>
        <stp>##V3_BDPV12</stp>
        <stp>SALM NO Equity</stp>
        <stp>TOTAL_PAYOUT</stp>
        <stp>[Top400_pruebas.xlsx]Actualizable!R205C53</stp>
        <tr r="BA205" s="1"/>
      </tp>
      <tp>
        <v>54.402000000000001</v>
        <stp/>
        <stp>##V3_BDPV12</stp>
        <stp>UFPI US Equity</stp>
        <stp>TOTAL_PAYOUT</stp>
        <stp>[Top400_pruebas.xlsx]Actualizable!R741C53</stp>
        <tr r="BA741" s="1"/>
      </tp>
      <tp>
        <v>-10.37</v>
        <stp/>
        <stp>##V3_BDPV12</stp>
        <stp>ENPH US Equity</stp>
        <stp>TOTAL_PAYOUT</stp>
        <stp>[Top400_pruebas.xlsx]Actualizable!R628C53</stp>
        <tr r="BA628" s="1"/>
      </tp>
      <tp>
        <v>28.763674200000001</v>
        <stp/>
        <stp>##V3_BDPV12</stp>
        <stp>COTN SW Equity</stp>
        <stp>TOTAL_PAYOUT</stp>
        <stp>[Top400_pruebas.xlsx]Actualizable!R332C53</stp>
        <tr r="BA332" s="1"/>
      </tp>
      <tp>
        <v>4035.6124</v>
        <stp/>
        <stp>##V3_BDPV12</stp>
        <stp>PYPL US Equity</stp>
        <stp>TOTAL_PAYOUT</stp>
        <stp>[Top400_pruebas.xlsx]Actualizable!R607C53</stp>
        <tr r="BA607" s="1"/>
      </tp>
      <tp>
        <v>185.5</v>
        <stp/>
        <stp>##V3_BDPV12</stp>
        <stp>KYGA ID Equity</stp>
        <stp>TOTAL_PAYOUT</stp>
        <stp>[Top400_pruebas.xlsx]Actualizable!R838C53</stp>
        <tr r="BA838" s="1"/>
      </tp>
      <tp>
        <v>2253.1510200000002</v>
        <stp/>
        <stp>##V3_BDPV12</stp>
        <stp>NXPI US Equity</stp>
        <stp>TOTAL_PAYOUT</stp>
        <stp>[Top400_pruebas.xlsx]Actualizable!R181C53</stp>
        <tr r="BA181" s="1"/>
      </tp>
      <tp t="s">
        <v>#N/A N/A</v>
        <stp/>
        <stp>##V3_BDPV12</stp>
        <stp>IRE AU Equity</stp>
        <stp>TOTAL_PAYOUT</stp>
        <stp>[Top400_pruebas.xlsx]Actualizable!R1067C53</stp>
        <tr r="BA1067" s="1"/>
      </tp>
      <tp>
        <v>346.64139231000001</v>
        <stp/>
        <stp>##V3_BDPV12</stp>
        <stp>BME LN Equity</stp>
        <stp>TOTAL_PAYOUT</stp>
        <stp>[Top400_pruebas.xlsx]Actualizable!R1053C53</stp>
        <tr r="BA1053" s="1"/>
      </tp>
      <tp>
        <v>0</v>
        <stp/>
        <stp>##V3_BDPV12</stp>
        <stp>ALE PW Equity</stp>
        <stp>TOTAL_PAYOUT</stp>
        <stp>[Top400_pruebas.xlsx]Actualizable!R1030C53</stp>
        <tr r="BA1030" s="1"/>
      </tp>
      <tp>
        <v>186.7855205935</v>
        <stp/>
        <stp>##V3_BDPV12</stp>
        <stp>SGE LN Equity</stp>
        <stp>TOTAL_PAYOUT</stp>
        <stp>[Top400_pruebas.xlsx]Actualizable!R1122C53</stp>
        <tr r="BA1122" s="1"/>
      </tp>
      <tp>
        <v>188.238978</v>
        <stp/>
        <stp>##V3_BDPV12</stp>
        <stp>BAHNB SS Equity</stp>
        <stp>TOTAL_PAYOUT</stp>
        <stp>[Top400_pruebas.xlsx]Actualizable!R427C53</stp>
        <tr r="BA427" s="1"/>
      </tp>
      <tp>
        <v>15.937996449</v>
        <stp/>
        <stp>##V3_BDPV12</stp>
        <stp>ICOS IM Equity</stp>
        <stp>TOTAL_PAYOUT</stp>
        <stp>[Top400_pruebas.xlsx]Actualizable!R709C53</stp>
        <tr r="BA709" s="1"/>
      </tp>
      <tp>
        <v>-4.8810000000000002</v>
        <stp/>
        <stp>##V3_BDPV12</stp>
        <stp>SMCRT NO Equity</stp>
        <stp>TOTAL_PAYOUT</stp>
        <stp>[Top400_pruebas.xlsx]Actualizable!R618C53</stp>
        <tr r="BA618" s="1"/>
      </tp>
      <tp t="s">
        <v>#N/A N/A</v>
        <stp/>
        <stp>##V3_BDPV12</stp>
        <stp>POLR LN Equity</stp>
        <stp>TOTAL_PAYOUT</stp>
        <stp>[Top400_pruebas.xlsx]Actualizable!R999C53</stp>
        <tr r="BA999" s="1"/>
      </tp>
      <tp t="s">
        <v>#N/A N/A</v>
        <stp/>
        <stp>##V3_BDPV12</stp>
        <stp>GMAB DC Equity</stp>
        <stp>TOTAL_PAYOUT</stp>
        <stp>[Top400_pruebas.xlsx]Actualizable!R164C53</stp>
        <tr r="BA164" s="1"/>
      </tp>
      <tp>
        <v>135.06122346000001</v>
        <stp/>
        <stp>##V3_BDPV12</stp>
        <stp>IMCD NA Equity</stp>
        <stp>TOTAL_PAYOUT</stp>
        <stp>[Top400_pruebas.xlsx]Actualizable!R416C53</stp>
        <tr r="BA416" s="1"/>
      </tp>
      <tp>
        <v>59.030473442000002</v>
        <stp/>
        <stp>##V3_BDPV12</stp>
        <stp>DPLM LN Equity</stp>
        <stp>TOTAL_PAYOUT</stp>
        <stp>[Top400_pruebas.xlsx]Actualizable!R166C53</stp>
        <tr r="BA166" s="1"/>
      </tp>
      <tp>
        <v>73.8</v>
        <stp/>
        <stp>##V3_BDPV12</stp>
        <stp>KINDSDB SS Equity</stp>
        <stp>TOTAL_PAYOUT</stp>
        <stp>[Top400_pruebas.xlsx]Actualizable!R339C53</stp>
        <tr r="BA339" s="1"/>
      </tp>
      <tp>
        <v>-41.764950580000004</v>
        <stp/>
        <stp>##V3_BDPV12</stp>
        <stp>HFD LN Equity</stp>
        <stp>TOTAL_PAYOUT</stp>
        <stp>[Top400_pruebas.xlsx]Actualizable!R1038C53</stp>
        <tr r="BA1038" s="1"/>
      </tp>
      <tp>
        <v>147.63614833</v>
        <stp/>
        <stp>##V3_BDPV12</stp>
        <stp>MED US Equity</stp>
        <stp>TOTAL_PAYOUT</stp>
        <stp>[Top400_pruebas.xlsx]Actualizable!R1057C53</stp>
        <tr r="BA1057" s="1"/>
      </tp>
      <tp>
        <v>-3.6464562499999995</v>
        <stp/>
        <stp>##V3_BDPV12</stp>
        <stp>DND CN Equity</stp>
        <stp>TOTAL_PAYOUT</stp>
        <stp>[Top400_pruebas.xlsx]Actualizable!R1132C53</stp>
        <tr r="BA1132" s="1"/>
      </tp>
      <tp>
        <v>-17.548999999999999</v>
        <stp/>
        <stp>##V3_BDPV12</stp>
        <stp>SHOP CN Equity</stp>
        <stp>TOTAL_PAYOUT</stp>
        <stp>[Top400_pruebas.xlsx]Actualizable!R615C53</stp>
        <tr r="BA615" s="1"/>
      </tp>
      <tp>
        <v>1638.5491500000001</v>
        <stp/>
        <stp>##V3_BDPV12</stp>
        <stp>CARR US Equity</stp>
        <stp>TOTAL_PAYOUT</stp>
        <stp>[Top400_pruebas.xlsx]Actualizable!R647C53</stp>
        <tr r="BA647" s="1"/>
      </tp>
      <tp t="s">
        <v>#N/A N/A</v>
        <stp/>
        <stp>##V3_BDPV12</stp>
        <stp>CHRW US Equity</stp>
        <stp>TOTAL_PAYOUT</stp>
        <stp>[Top400_pruebas.xlsx]Actualizable!R495C53</stp>
        <tr r="BA495" s="1"/>
      </tp>
      <tp>
        <v>707.43176683500008</v>
        <stp/>
        <stp>##V3_BDPV12</stp>
        <stp>BERY US Equity</stp>
        <stp>TOTAL_PAYOUT</stp>
        <stp>[Top400_pruebas.xlsx]Actualizable!R678C53</stp>
        <tr r="BA678" s="1"/>
      </tp>
      <tp>
        <v>-1.821</v>
        <stp/>
        <stp>##V3_BDPV12</stp>
        <stp>VERX US Equity</stp>
        <stp>TOTAL_PAYOUT</stp>
        <stp>[Top400_pruebas.xlsx]Actualizable!R567C53</stp>
        <tr r="BA567" s="1"/>
      </tp>
      <tp>
        <v>332.85187999999999</v>
        <stp/>
        <stp>##V3_BDPV12</stp>
        <stp>RPRX US Equity</stp>
        <stp>TOTAL_PAYOUT</stp>
        <stp>[Top400_pruebas.xlsx]Actualizable!R489C53</stp>
        <tr r="BA489" s="1"/>
      </tp>
      <tp>
        <v>28.295999999999999</v>
        <stp/>
        <stp>##V3_BDPV12</stp>
        <stp>KNOS LN Equity</stp>
        <stp>TOTAL_PAYOUT</stp>
        <stp>[Top400_pruebas.xlsx]Actualizable!R955C53</stp>
        <tr r="BA955" s="1"/>
      </tp>
      <tp t="s">
        <v>#N/A N/A</v>
        <stp/>
        <stp>##V3_BDPV12</stp>
        <stp>LSXMA US Equity</stp>
        <stp>TOTAL_PAYOUT</stp>
        <stp>[Top400_pruebas.xlsx]Actualizable!R462C53</stp>
        <tr r="BA462" s="1"/>
      </tp>
      <tp>
        <v>751.45856476680001</v>
        <stp/>
        <stp>##V3_BDPV12</stp>
        <stp>ZBRA US Equity</stp>
        <stp>TOTAL_PAYOUT</stp>
        <stp>[Top400_pruebas.xlsx]Actualizable!R629C53</stp>
        <tr r="BA629" s="1"/>
      </tp>
      <tp>
        <v>86.9</v>
        <stp/>
        <stp>##V3_BDPV12</stp>
        <stp>RVRC SS Equity</stp>
        <stp>TOTAL_PAYOUT</stp>
        <stp>[Top400_pruebas.xlsx]Actualizable!R491C53</stp>
        <tr r="BA491" s="1"/>
      </tp>
      <tp>
        <v>617.84827199999995</v>
        <stp/>
        <stp>##V3_BDPV12</stp>
        <stp>GIVN SW Equity</stp>
        <stp>TOTAL_PAYOUT</stp>
        <stp>[Top400_pruebas.xlsx]Actualizable!R929C53</stp>
        <tr r="BA929" s="1"/>
      </tp>
      <tp>
        <v>1882.2945313800001</v>
        <stp/>
        <stp>##V3_BDPV12</stp>
        <stp>CBRE US Equity</stp>
        <stp>TOTAL_PAYOUT</stp>
        <stp>[Top400_pruebas.xlsx]Actualizable!R335C53</stp>
        <tr r="BA335" s="1"/>
      </tp>
      <tp>
        <v>49.999997499999999</v>
        <stp/>
        <stp>##V3_BDPV12</stp>
        <stp>BFSA GR Equity</stp>
        <stp>TOTAL_PAYOUT</stp>
        <stp>[Top400_pruebas.xlsx]Actualizable!R704C53</stp>
        <tr r="BA704" s="1"/>
      </tp>
      <tp>
        <v>6.1045687199999996</v>
        <stp/>
        <stp>##V3_BDPV12</stp>
        <stp>FILA IM Equity</stp>
        <stp>TOTAL_PAYOUT</stp>
        <stp>[Top400_pruebas.xlsx]Actualizable!R732C53</stp>
        <tr r="BA732" s="1"/>
      </tp>
      <tp t="s">
        <v>#N/A N/A</v>
        <stp/>
        <stp>##V3_BDPV12</stp>
        <stp>NOVN SW Equity</stp>
        <stp>TOTAL_PAYOUT</stp>
        <stp>[Top400_pruebas.xlsx]Actualizable!R863C53</stp>
        <tr r="BA863" s="1"/>
      </tp>
      <tp>
        <v>2373.6</v>
        <stp/>
        <stp>##V3_BDPV12</stp>
        <stp>ISRG US Equity</stp>
        <stp>TOTAL_PAYOUT</stp>
        <stp>[Top400_pruebas.xlsx]Actualizable!R144C53</stp>
        <tr r="BA144" s="1"/>
      </tp>
      <tp>
        <v>0</v>
        <stp/>
        <stp>##V3_BDPV12</stp>
        <stp>OLGERD IR Equity</stp>
        <stp>TOTAL_PAYOUT</stp>
        <stp>[Top400_pruebas.xlsx]Actualizable!R878C53</stp>
        <tr r="BA878" s="1"/>
      </tp>
      <tp t="s">
        <v>#N/A N/A</v>
        <stp/>
        <stp>##V3_BDPV12</stp>
        <stp>CARG US Equity</stp>
        <stp>TOTAL_PAYOUT</stp>
        <stp>[Top400_pruebas.xlsx]Actualizable!R538C53</stp>
        <tr r="BA538" s="1"/>
      </tp>
      <tp>
        <v>244.93892000000002</v>
        <stp/>
        <stp>##V3_BDPV12</stp>
        <stp>WIRE US Equity</stp>
        <stp>TOTAL_PAYOUT</stp>
        <stp>[Top400_pruebas.xlsx]Actualizable!R470C53</stp>
        <tr r="BA470" s="1"/>
      </tp>
      <tp>
        <v>1975.4469576199999</v>
        <stp/>
        <stp>##V3_BDPV12</stp>
        <stp>FERG US Equity</stp>
        <stp>TOTAL_PAYOUT</stp>
        <stp>[Top400_pruebas.xlsx]Actualizable!R771C53</stp>
        <tr r="BA771" s="1"/>
      </tp>
      <tp>
        <v>1358.36297375</v>
        <stp/>
        <stp>##V3_BDPV12</stp>
        <stp>CPRI US Equity</stp>
        <stp>TOTAL_PAYOUT</stp>
        <stp>[Top400_pruebas.xlsx]Actualizable!R772C53</stp>
        <tr r="BA772" s="1"/>
      </tp>
      <tp>
        <v>1966.770902</v>
        <stp/>
        <stp>##V3_BDPV12</stp>
        <stp>SIRI US Equity</stp>
        <stp>TOTAL_PAYOUT</stp>
        <stp>[Top400_pruebas.xlsx]Actualizable!R456C53</stp>
        <tr r="BA456" s="1"/>
      </tp>
      <tp>
        <v>87.646999999999991</v>
        <stp/>
        <stp>##V3_BDPV12</stp>
        <stp>FWRD US Equity</stp>
        <stp>TOTAL_PAYOUT</stp>
        <stp>[Top400_pruebas.xlsx]Actualizable!R826C53</stp>
        <tr r="BA826" s="1"/>
      </tp>
      <tp>
        <v>287.36857273999999</v>
        <stp/>
        <stp>##V3_BDPV12</stp>
        <stp>MORN US Equity</stp>
        <stp>TOTAL_PAYOUT</stp>
        <stp>[Top400_pruebas.xlsx]Actualizable!R239C53</stp>
        <tr r="BA239" s="1"/>
      </tp>
      <tp>
        <v>-0.246</v>
        <stp/>
        <stp>##V3_BDPV12</stp>
        <stp>MOON LN Equity</stp>
        <stp>TOTAL_PAYOUT</stp>
        <stp>[Top400_pruebas.xlsx]Actualizable!R584C53</stp>
        <tr r="BA584" s="1"/>
      </tp>
      <tp>
        <v>-16.893742100000001</v>
        <stp/>
        <stp>##V3_BDPV12</stp>
        <stp>HTRO SS Equity</stp>
        <stp>TOTAL_PAYOUT</stp>
        <stp>[Top400_pruebas.xlsx]Actualizable!R415C53</stp>
        <tr r="BA415" s="1"/>
      </tp>
      <tp>
        <v>0</v>
        <stp/>
        <stp>##V3_BDPV12</stp>
        <stp>CRON CN Equity</stp>
        <stp>TOTAL_PAYOUT</stp>
        <stp>[Top400_pruebas.xlsx]Actualizable!R746C53</stp>
        <tr r="BA746" s="1"/>
      </tp>
      <tp>
        <v>124.41320508</v>
        <stp/>
        <stp>##V3_BDPV12</stp>
        <stp>VRRM US Equity</stp>
        <stp>TOTAL_PAYOUT</stp>
        <stp>[Top400_pruebas.xlsx]Actualizable!R592C53</stp>
        <tr r="BA592" s="1"/>
      </tp>
      <tp>
        <v>-5</v>
        <stp/>
        <stp>##V3_BDPV12</stp>
        <stp>TKWY NA Equity</stp>
        <stp>TOTAL_PAYOUT</stp>
        <stp>[Top400_pruebas.xlsx]Actualizable!R1055C53</stp>
        <tr r="BA1055" s="1"/>
      </tp>
      <tp>
        <v>4.8650000000000002</v>
        <stp/>
        <stp>##V3_BDPV12</stp>
        <stp>BEG LN Equity</stp>
        <stp>TOTAL_PAYOUT</stp>
        <stp>[Top400_pruebas.xlsx]Actualizable!R1058C53</stp>
        <tr r="BA1058" s="1"/>
      </tp>
      <tp>
        <v>578</v>
        <stp/>
        <stp>##V3_BDPV12</stp>
        <stp>EMG LN Equity</stp>
        <stp>TOTAL_PAYOUT</stp>
        <stp>[Top400_pruebas.xlsx]Actualizable!R1032C53</stp>
        <tr r="BA1032" s="1"/>
      </tp>
      <tp t="s">
        <v>#N/A N/A</v>
        <stp/>
        <stp>##V3_BDPV12</stp>
        <stp>DHG AU Equity</stp>
        <stp>TOTAL_PAYOUT</stp>
        <stp>[Top400_pruebas.xlsx]Actualizable!R1076C53</stp>
        <tr r="BA1076" s="1"/>
      </tp>
      <tp t="s">
        <v>#N/A N/A</v>
        <stp/>
        <stp>##V3_BDPV12</stp>
        <stp>JHG US Equity</stp>
        <stp>TOTAL_PAYOUT</stp>
        <stp>[Top400_pruebas.xlsx]Actualizable!R1042C53</stp>
        <tr r="BA1042" s="1"/>
      </tp>
      <tp>
        <v>19.489999999999998</v>
        <stp/>
        <stp>##V3_BDPV12</stp>
        <stp>SDG FP Equity</stp>
        <stp>TOTAL_PAYOUT</stp>
        <stp>[Top400_pruebas.xlsx]Actualizable!R1070C53</stp>
        <tr r="BA1070" s="1"/>
      </tp>
      <tp>
        <v>6.6141280900000003</v>
        <stp/>
        <stp>##V3_BDPV12</stp>
        <stp>GTLY LN Equity</stp>
        <stp>TOTAL_PAYOUT</stp>
        <stp>[Top400_pruebas.xlsx]Actualizable!R1074C53</stp>
        <tr r="BA1074" s="1"/>
      </tp>
      <tp>
        <v>3563.8269300000002</v>
        <stp/>
        <stp>##V3_BDPV12</stp>
        <stp>EBAY US Equity</stp>
        <stp>TOTAL_PAYOUT</stp>
        <stp>[Top400_pruebas.xlsx]Actualizable!R1018C53</stp>
        <tr r="BA1018" s="1"/>
      </tp>
      <tp>
        <v>0</v>
        <stp/>
        <stp>##V3_BDPV12</stp>
        <stp>CHWY US Equity</stp>
        <stp>TOTAL_PAYOUT</stp>
        <stp>[Top400_pruebas.xlsx]Actualizable!R1023C53</stp>
        <tr r="BA1023" s="1"/>
      </tp>
      <tp>
        <v>361.51223499999998</v>
        <stp/>
        <stp>##V3_BDPV12</stp>
        <stp>OPAP GA Equity</stp>
        <stp>TOTAL_PAYOUT</stp>
        <stp>[Top400_pruebas.xlsx]Actualizable!R767C53</stp>
        <tr r="BA767" s="1"/>
      </tp>
      <tp>
        <v>1022.3564</v>
        <stp/>
        <stp>##V3_BDPV12</stp>
        <stp>NXST US Equity</stp>
        <stp>TOTAL_PAYOUT</stp>
        <stp>[Top400_pruebas.xlsx]Actualizable!R338C53</stp>
        <tr r="BA338" s="1"/>
      </tp>
      <tp>
        <v>46.439</v>
        <stp/>
        <stp>##V3_BDPV12</stp>
        <stp>CASS US Equity</stp>
        <stp>TOTAL_PAYOUT</stp>
        <stp>[Top400_pruebas.xlsx]Actualizable!R551C53</stp>
        <tr r="BA551" s="1"/>
      </tp>
      <tp>
        <v>1400.0424883200001</v>
        <stp/>
        <stp>##V3_BDPV12</stp>
        <stp>ROST US Equity</stp>
        <stp>TOTAL_PAYOUT</stp>
        <stp>[Top400_pruebas.xlsx]Actualizable!R114C53</stp>
        <tr r="BA114" s="1"/>
      </tp>
      <tp>
        <v>1941.5403799999999</v>
        <stp/>
        <stp>##V3_BDPV12</stp>
        <stp>COST US Equity</stp>
        <stp>TOTAL_PAYOUT</stp>
        <stp>[Top400_pruebas.xlsx]Actualizable!R122C53</stp>
        <tr r="BA122" s="1"/>
      </tp>
      <tp>
        <v>13.911550000000002</v>
        <stp/>
        <stp>##V3_BDPV12</stp>
        <stp>IOSP US Equity</stp>
        <stp>TOTAL_PAYOUT</stp>
        <stp>[Top400_pruebas.xlsx]Actualizable!R564C53</stp>
        <tr r="BA564" s="1"/>
      </tp>
      <tp>
        <v>2351</v>
        <stp/>
        <stp>##V3_BDPV12</stp>
        <stp>FISV US Equity</stp>
        <stp>TOTAL_PAYOUT</stp>
        <stp>[Top400_pruebas.xlsx]Actualizable!R249C53</stp>
        <tr r="BA249" s="1"/>
      </tp>
      <tp>
        <v>53.324110039999994</v>
        <stp/>
        <stp>##V3_BDPV12</stp>
        <stp>MGNS LN Equity</stp>
        <stp>TOTAL_PAYOUT</stp>
        <stp>[Top400_pruebas.xlsx]Actualizable!R747C53</stp>
        <tr r="BA747" s="1"/>
      </tp>
      <tp>
        <v>59193.071669999998</v>
        <stp/>
        <stp>##V3_BDPV12</stp>
        <stp>GOOGL US Equity</stp>
        <stp>TOTAL_PAYOUT</stp>
        <stp>[Top400_pruebas.xlsx]Actualizable!R29C53</stp>
        <tr r="BA29" s="1"/>
      </tp>
      <tp>
        <v>494.26469400000002</v>
        <stp/>
        <stp>##V3_BDPV12</stp>
        <stp>PROT NO Equity</stp>
        <stp>TOTAL_PAYOUT</stp>
        <stp>[Top400_pruebas.xlsx]Actualizable!R430C53</stp>
        <tr r="BA430" s="1"/>
      </tp>
      <tp>
        <v>0</v>
        <stp/>
        <stp>##V3_BDPV12</stp>
        <stp>SYNT LN Equity</stp>
        <stp>TOTAL_PAYOUT</stp>
        <stp>[Top400_pruebas.xlsx]Actualizable!R960C53</stp>
        <tr r="BA960" s="1"/>
      </tp>
      <tp>
        <v>63.126725028999999</v>
        <stp/>
        <stp>##V3_BDPV12</stp>
        <stp>MONY LN Equity</stp>
        <stp>TOTAL_PAYOUT</stp>
        <stp>[Top400_pruebas.xlsx]Actualizable!R578C53</stp>
        <tr r="BA578" s="1"/>
      </tp>
      <tp>
        <v>58.508956070000004</v>
        <stp/>
        <stp>##V3_BDPV12</stp>
        <stp>CASY US Equity</stp>
        <stp>TOTAL_PAYOUT</stp>
        <stp>[Top400_pruebas.xlsx]Actualizable!R297C53</stp>
        <tr r="BA297" s="1"/>
      </tp>
      <tp>
        <v>489.99267255000001</v>
        <stp/>
        <stp>##V3_BDPV12</stp>
        <stp>ETSY US Equity</stp>
        <stp>TOTAL_PAYOUT</stp>
        <stp>[Top400_pruebas.xlsx]Actualizable!R188C53</stp>
        <tr r="BA188" s="1"/>
      </tp>
      <tp>
        <v>961.97441100000003</v>
        <stp/>
        <stp>##V3_BDPV12</stp>
        <stp>THULE SS Equity</stp>
        <stp>TOTAL_PAYOUT</stp>
        <stp>[Top400_pruebas.xlsx]Actualizable!R770C53</stp>
        <tr r="BA770" s="1"/>
      </tp>
      <tp>
        <v>-0.155</v>
        <stp/>
        <stp>##V3_BDPV12</stp>
        <stp>NSSC US Equity</stp>
        <stp>TOTAL_PAYOUT</stp>
        <stp>[Top400_pruebas.xlsx]Actualizable!R601C53</stp>
        <tr r="BA601" s="1"/>
      </tp>
      <tp>
        <v>104.6214738</v>
        <stp/>
        <stp>##V3_BDPV12</stp>
        <stp>BTSB SS Equity</stp>
        <stp>TOTAL_PAYOUT</stp>
        <stp>[Top400_pruebas.xlsx]Actualizable!R624C53</stp>
        <tr r="BA624" s="1"/>
      </tp>
      <tp>
        <v>836.3</v>
        <stp/>
        <stp>##V3_BDPV12</stp>
        <stp>MUSA US Equity</stp>
        <stp>TOTAL_PAYOUT</stp>
        <stp>[Top400_pruebas.xlsx]Actualizable!R383C53</stp>
        <tr r="BA383" s="1"/>
      </tp>
      <tp>
        <v>5.8743605094999998</v>
        <stp/>
        <stp>##V3_BDPV12</stp>
        <stp>TUNE LN Equity</stp>
        <stp>TOTAL_PAYOUT</stp>
        <stp>[Top400_pruebas.xlsx]Actualizable!R436C53</stp>
        <tr r="BA436" s="1"/>
      </tp>
      <tp>
        <v>376.47263509999993</v>
        <stp/>
        <stp>##V3_BDPV12</stp>
        <stp>NDSN US Equity</stp>
        <stp>TOTAL_PAYOUT</stp>
        <stp>[Top400_pruebas.xlsx]Actualizable!R342C53</stp>
        <tr r="BA342" s="1"/>
      </tp>
      <tp>
        <v>1773.44</v>
        <stp/>
        <stp>##V3_BDPV12</stp>
        <stp>CTSH US Equity</stp>
        <stp>TOTAL_PAYOUT</stp>
        <stp>[Top400_pruebas.xlsx]Actualizable!R398C53</stp>
        <tr r="BA398" s="1"/>
      </tp>
      <tp>
        <v>437.19248226939999</v>
        <stp/>
        <stp>##V3_BDPV12</stp>
        <stp>ALSN US Equity</stp>
        <stp>TOTAL_PAYOUT</stp>
        <stp>[Top400_pruebas.xlsx]Actualizable!R718C53</stp>
        <tr r="BA718" s="1"/>
      </tp>
      <tp>
        <v>1687.6000000000001</v>
        <stp/>
        <stp>##V3_BDPV12</stp>
        <stp>VRSK US Equity</stp>
        <stp>TOTAL_PAYOUT</stp>
        <stp>[Top400_pruebas.xlsx]Actualizable!R318C53</stp>
        <tr r="BA318" s="1"/>
      </tp>
      <tp>
        <v>0.88482077661859082</v>
        <stp/>
        <stp>##V3_BDPV12</stp>
        <stp>ASML NA Equity</stp>
        <stp>EQY_DVD_YLD_IND</stp>
        <stp>[Top400_pruebas.xlsx]Actualizable!R3C46</stp>
        <tr r="AT3" s="1"/>
      </tp>
      <tp t="s">
        <v>#N/A N/A</v>
        <stp/>
        <stp>##V3_BDPV12</stp>
        <stp>VTEX US Equity</stp>
        <stp>TOTAL_PAYOUT</stp>
        <stp>[Top400_pruebas.xlsx]Actualizable!R1128C53</stp>
        <tr r="BA1128" s="1"/>
      </tp>
      <tp>
        <v>0</v>
        <stp/>
        <stp>##V3_BDPV12</stp>
        <stp>ELIX LN Equity</stp>
        <stp>TOTAL_PAYOUT</stp>
        <stp>[Top400_pruebas.xlsx]Actualizable!R1087C53</stp>
        <tr r="BA1087" s="1"/>
      </tp>
      <tp t="s">
        <v>#N/A N/A</v>
        <stp/>
        <stp>##V3_BDPV12</stp>
        <stp>IDOX LN Equity</stp>
        <stp>TOTAL_PAYOUT</stp>
        <stp>[Top400_pruebas.xlsx]Actualizable!R1075C53</stp>
        <tr r="BA1075" s="1"/>
      </tp>
      <tp>
        <v>0</v>
        <stp/>
        <stp>##V3_BDPV12</stp>
        <stp>EXTR US Equity</stp>
        <stp>TOTAL_PAYOUT</stp>
        <stp>[Top400_pruebas.xlsx]Actualizable!R500C53</stp>
        <tr r="BA500" s="1"/>
      </tp>
      <tp>
        <v>1840</v>
        <stp/>
        <stp>##V3_BDPV12</stp>
        <stp>DEMANT DC Equity</stp>
        <stp>TOTAL_PAYOUT</stp>
        <stp>[Top400_pruebas.xlsx]Actualizable!R546C53</stp>
        <tr r="BA546" s="1"/>
      </tp>
      <tp>
        <v>108.6</v>
        <stp/>
        <stp>##V3_BDPV12</stp>
        <stp>TNET BB Equity</stp>
        <stp>TOTAL_PAYOUT</stp>
        <stp>[Top400_pruebas.xlsx]Actualizable!R761C53</stp>
        <tr r="BA761" s="1"/>
      </tp>
      <tp>
        <v>115.130112</v>
        <stp/>
        <stp>##V3_BDPV12</stp>
        <stp>VITR SS Equity</stp>
        <stp>TOTAL_PAYOUT</stp>
        <stp>[Top400_pruebas.xlsx]Actualizable!R300C53</stp>
        <tr r="BA300" s="1"/>
      </tp>
      <tp>
        <v>-2415.0959002499999</v>
        <stp/>
        <stp>##V3_BDPV12</stp>
        <stp>APTV US Equity</stp>
        <stp>TOTAL_PAYOUT</stp>
        <stp>[Top400_pruebas.xlsx]Actualizable!R703C53</stp>
        <tr r="BA703" s="1"/>
      </tp>
      <tp>
        <v>472.74330000000003</v>
        <stp/>
        <stp>##V3_BDPV12</stp>
        <stp>LSTR US Equity</stp>
        <stp>TOTAL_PAYOUT</stp>
        <stp>[Top400_pruebas.xlsx]Actualizable!R369C53</stp>
        <tr r="BA369" s="1"/>
      </tp>
      <tp>
        <v>299.51676227000002</v>
        <stp/>
        <stp>##V3_BDPV12</stp>
        <stp>GNTX US Equity</stp>
        <stp>TOTAL_PAYOUT</stp>
        <stp>[Top400_pruebas.xlsx]Actualizable!R745C53</stp>
        <tr r="BA745" s="1"/>
      </tp>
      <tp>
        <v>-186.3</v>
        <stp/>
        <stp>##V3_BDPV12</stp>
        <stp>VRTX US Equity</stp>
        <stp>TOTAL_PAYOUT</stp>
        <stp>[Top400_pruebas.xlsx]Actualizable!R284C53</stp>
        <tr r="BA284" s="1"/>
      </tp>
      <tp>
        <v>109.8561766</v>
        <stp/>
        <stp>##V3_BDPV12</stp>
        <stp>MKTX US Equity</stp>
        <stp>TOTAL_PAYOUT</stp>
        <stp>[Top400_pruebas.xlsx]Actualizable!R108C53</stp>
        <tr r="BA108" s="1"/>
      </tp>
      <tp>
        <v>11.950823679999999</v>
        <stp/>
        <stp>##V3_BDPV12</stp>
        <stp>HARVIA FH Equity</stp>
        <stp>TOTAL_PAYOUT</stp>
        <stp>[Top400_pruebas.xlsx]Actualizable!R406C53</stp>
        <tr r="BA406" s="1"/>
      </tp>
      <tp>
        <v>10.335456355000002</v>
        <stp/>
        <stp>##V3_BDPV12</stp>
        <stp>OXIG LN Equity</stp>
        <stp>TOTAL_PAYOUT</stp>
        <stp>[Top400_pruebas.xlsx]Actualizable!R190C53</stp>
        <tr r="BA190" s="1"/>
      </tp>
      <tp t="s">
        <v>#N/A N/A</v>
        <stp/>
        <stp>##V3_BDPV12</stp>
        <stp>SAMPO FH Equity</stp>
        <stp>TOTAL_PAYOUT</stp>
        <stp>[Top400_pruebas.xlsx]Actualizable!R850C53</stp>
        <tr r="BA850" s="1"/>
      </tp>
      <tp>
        <v>853.98900000000003</v>
        <stp/>
        <stp>##V3_BDPV12</stp>
        <stp>ULTA US Equity</stp>
        <stp>TOTAL_PAYOUT</stp>
        <stp>[Top400_pruebas.xlsx]Actualizable!R385C53</stp>
        <tr r="BA385" s="1"/>
      </tp>
      <tp>
        <v>-11.664</v>
        <stp/>
        <stp>##V3_BDPV12</stp>
        <stp>NOTE SS Equity</stp>
        <stp>TOTAL_PAYOUT</stp>
        <stp>[Top400_pruebas.xlsx]Actualizable!R404C53</stp>
        <tr r="BA404" s="1"/>
      </tp>
      <tp>
        <v>-748.69093107999993</v>
        <stp/>
        <stp>##V3_BDPV12</stp>
        <stp>VITB SS Equity</stp>
        <stp>TOTAL_PAYOUT</stp>
        <stp>[Top400_pruebas.xlsx]Actualizable!R210C53</stp>
        <tr r="BA210" s="1"/>
      </tp>
      <tp>
        <v>256.70863909999997</v>
        <stp/>
        <stp>##V3_BDPV12</stp>
        <stp>NATI US Equity</stp>
        <stp>TOTAL_PAYOUT</stp>
        <stp>[Top400_pruebas.xlsx]Actualizable!R924C53</stp>
        <tr r="BA924" s="1"/>
      </tp>
      <tp>
        <v>40.749600000000001</v>
        <stp/>
        <stp>##V3_BDPV12</stp>
        <stp>ENTG US Equity</stp>
        <stp>TOTAL_PAYOUT</stp>
        <stp>[Top400_pruebas.xlsx]Actualizable!R844C53</stp>
        <tr r="BA844" s="1"/>
      </tp>
      <tp>
        <v>100.02303266</v>
        <stp/>
        <stp>##V3_BDPV12</stp>
        <stp>YETI US Equity</stp>
        <stp>TOTAL_PAYOUT</stp>
        <stp>[Top400_pruebas.xlsx]Actualizable!R464C53</stp>
        <tr r="BA464" s="1"/>
      </tp>
      <tp>
        <v>535.2540918200001</v>
        <stp/>
        <stp>##V3_BDPV12</stp>
        <stp>LITE US Equity</stp>
        <stp>TOTAL_PAYOUT</stp>
        <stp>[Top400_pruebas.xlsx]Actualizable!R985C53</stp>
        <tr r="BA985" s="1"/>
      </tp>
      <tp>
        <v>82.5</v>
        <stp/>
        <stp>##V3_BDPV12</stp>
        <stp>BVIC LN Equity</stp>
        <stp>TOTAL_PAYOUT</stp>
        <stp>[Top400_pruebas.xlsx]Actualizable!R869C53</stp>
        <tr r="BA869" s="1"/>
      </tp>
      <tp>
        <v>34.675658650000003</v>
        <stp/>
        <stp>##V3_BDPV12</stp>
        <stp>RWA LN Equity</stp>
        <stp>TOTAL_PAYOUT</stp>
        <stp>[Top400_pruebas.xlsx]Actualizable!R1103C53</stp>
        <tr r="BA1103" s="1"/>
      </tp>
      <tp>
        <v>55.89884</v>
        <stp/>
        <stp>##V3_BDPV12</stp>
        <stp>LFUS US Equity</stp>
        <stp>TOTAL_PAYOUT</stp>
        <stp>[Top400_pruebas.xlsx]Actualizable!R445C53</stp>
        <tr r="BA445" s="1"/>
      </tp>
      <tp>
        <v>-2.5459999999999998</v>
        <stp/>
        <stp>##V3_BDPV12</stp>
        <stp>ADUS US Equity</stp>
        <stp>TOTAL_PAYOUT</stp>
        <stp>[Top400_pruebas.xlsx]Actualizable!R738C53</stp>
        <tr r="BA738" s="1"/>
      </tp>
      <tp>
        <v>31.0782904</v>
        <stp/>
        <stp>##V3_BDPV12</stp>
        <stp>MBUU US Equity</stp>
        <stp>TOTAL_PAYOUT</stp>
        <stp>[Top400_pruebas.xlsx]Actualizable!R749C53</stp>
        <tr r="BA749" s="1"/>
      </tp>
      <tp>
        <v>2191.9</v>
        <stp/>
        <stp>##V3_BDPV12</stp>
        <stp>SBUX US Equity</stp>
        <stp>TOTAL_PAYOUT</stp>
        <stp>[Top400_pruebas.xlsx]Actualizable!R102C53</stp>
        <tr r="BA102" s="1"/>
      </tp>
      <tp>
        <v>-2.29</v>
        <stp/>
        <stp>##V3_BDPV12</stp>
        <stp>TRUP US Equity</stp>
        <stp>TOTAL_PAYOUT</stp>
        <stp>[Top400_pruebas.xlsx]Actualizable!R889C53</stp>
        <tr r="BA889" s="1"/>
      </tp>
      <tp>
        <v>0</v>
        <stp/>
        <stp>##V3_BDPV12</stp>
        <stp>PLEJD SS Equity</stp>
        <stp>TOTAL_PAYOUT</stp>
        <stp>[Top400_pruebas.xlsx]Actualizable!R780C53</stp>
        <tr r="BA780" s="1"/>
      </tp>
      <tp>
        <v>6.6740000000000004</v>
        <stp/>
        <stp>##V3_BDPV12</stp>
        <stp>LTHM LN Equity</stp>
        <stp>TOTAL_PAYOUT</stp>
        <stp>[Top400_pruebas.xlsx]Actualizable!R750C53</stp>
        <tr r="BA750" s="1"/>
      </tp>
      <tp>
        <v>609.08489950000001</v>
        <stp/>
        <stp>##V3_BDPV12</stp>
        <stp>LOOMIS SS Equity</stp>
        <stp>TOTAL_PAYOUT</stp>
        <stp>[Top400_pruebas.xlsx]Actualizable!R1077C53</stp>
        <tr r="BA1077" s="1"/>
      </tp>
      <tp>
        <v>318.64282694999997</v>
        <stp/>
        <stp>##V3_BDPV12</stp>
        <stp>VTWR GR Equity</stp>
        <stp>TOTAL_PAYOUT</stp>
        <stp>[Top400_pruebas.xlsx]Actualizable!R796C53</stp>
        <tr r="BA796" s="1"/>
      </tp>
      <tp>
        <v>1158</v>
        <stp/>
        <stp>##V3_BDPV12</stp>
        <stp>GETIB SS Equity</stp>
        <stp>TOTAL_PAYOUT</stp>
        <stp>[Top400_pruebas.xlsx]Actualizable!R577C53</stp>
        <tr r="BA577" s="1"/>
      </tp>
      <tp>
        <v>145.18958199000002</v>
        <stp/>
        <stp>##V3_BDPV12</stp>
        <stp>NGVT US Equity</stp>
        <stp>TOTAL_PAYOUT</stp>
        <stp>[Top400_pruebas.xlsx]Actualizable!R942C53</stp>
        <tr r="BA942" s="1"/>
      </tp>
      <tp>
        <v>17.76925</v>
        <stp/>
        <stp>##V3_BDPV12</stp>
        <stp>FAGR BB Equity</stp>
        <stp>TOTAL_PAYOUT</stp>
        <stp>[Top400_pruebas.xlsx]Actualizable!R939C53</stp>
        <tr r="BA939" s="1"/>
      </tp>
      <tp>
        <v>0</v>
        <stp/>
        <stp>##V3_BDPV12</stp>
        <stp>STVN US Equity</stp>
        <stp>TOTAL_PAYOUT</stp>
        <stp>[Top400_pruebas.xlsx]Actualizable!R978C53</stp>
        <tr r="BA978" s="1"/>
      </tp>
      <tp>
        <v>829.6930000000001</v>
        <stp/>
        <stp>##V3_BDPV12</stp>
        <stp>QRVO US Equity</stp>
        <stp>TOTAL_PAYOUT</stp>
        <stp>[Top400_pruebas.xlsx]Actualizable!R900C53</stp>
        <tr r="BA900" s="1"/>
      </tp>
      <tp>
        <v>38.696893862939923</v>
        <stp/>
        <stp>##V3_BDPV12</stp>
        <stp>ASML NA Equity</stp>
        <stp>PE_RATIO</stp>
        <stp>[Top400_pruebas.xlsx]Actualizable!R3C34</stp>
        <tr r="AH3" s="1"/>
      </tp>
      <tp>
        <v>320.54000000000002</v>
        <stp/>
        <stp>##V3_BDPV12</stp>
        <stp>ATVI US Equity</stp>
        <stp>TOTAL_PAYOUT</stp>
        <stp>[Top400_pruebas.xlsx]Actualizable!R626C53</stp>
        <tr r="BA626" s="1"/>
      </tp>
      <tp t="s">
        <v>#N/A N/A</v>
        <stp/>
        <stp>##V3_BDPV12</stp>
        <stp>TRVG US Equity</stp>
        <stp>TOTAL_PAYOUT</stp>
        <stp>[Top400_pruebas.xlsx]Actualizable!R995C53</stp>
        <tr r="BA995" s="1"/>
      </tp>
      <tp>
        <v>82.167690754204003</v>
        <stp/>
        <stp>##V3_BDPV12</stp>
        <stp>CRVL US Equity</stp>
        <stp>TOTAL_PAYOUT</stp>
        <stp>[Top400_pruebas.xlsx]Actualizable!R269C53</stp>
        <tr r="BA269" s="1"/>
      </tp>
      <tp>
        <v>21.112015</v>
        <stp/>
        <stp>##V3_BDPV12</stp>
        <stp>INRN SW Equity</stp>
        <stp>TOTAL_PAYOUT</stp>
        <stp>[Top400_pruebas.xlsx]Actualizable!R395C53</stp>
        <tr r="BA395" s="1"/>
      </tp>
      <tp>
        <v>53.665980750000003</v>
        <stp/>
        <stp>##V3_BDPV12</stp>
        <stp>CEVI SS Equity</stp>
        <stp>TOTAL_PAYOUT</stp>
        <stp>[Top400_pruebas.xlsx]Actualizable!R514C53</stp>
        <tr r="BA514" s="1"/>
      </tp>
      <tp>
        <v>830.31827320000002</v>
        <stp/>
        <stp>##V3_BDPV12</stp>
        <stp>AMUN FP Equity</stp>
        <stp>TOTAL_PAYOUT</stp>
        <stp>[Top400_pruebas.xlsx]Actualizable!R497C53</stp>
        <tr r="BA497" s="1"/>
      </tp>
      <tp>
        <v>-8.9130000000000003</v>
        <stp/>
        <stp>##V3_BDPV12</stp>
        <stp>DAVA US Equity</stp>
        <stp>TOTAL_PAYOUT</stp>
        <stp>[Top400_pruebas.xlsx]Actualizable!R940C53</stp>
        <tr r="BA940" s="1"/>
      </tp>
      <tp>
        <v>10.299220679999999</v>
        <stp/>
        <stp>##V3_BDPV12</stp>
        <stp>LSC LN Equity</stp>
        <stp>TOTAL_PAYOUT</stp>
        <stp>[Top400_pruebas.xlsx]Actualizable!R1096C53</stp>
        <tr r="BA1096" s="1"/>
      </tp>
      <tp>
        <v>13.613476799499999</v>
        <stp/>
        <stp>##V3_BDPV12</stp>
        <stp>NCC LN Equity</stp>
        <stp>TOTAL_PAYOUT</stp>
        <stp>[Top400_pruebas.xlsx]Actualizable!R1056C53</stp>
        <tr r="BA1056" s="1"/>
      </tp>
      <tp>
        <v>-41.731669879999998</v>
        <stp/>
        <stp>##V3_BDPV12</stp>
        <stp>NFC LN Equity</stp>
        <stp>TOTAL_PAYOUT</stp>
        <stp>[Top400_pruebas.xlsx]Actualizable!R1046C53</stp>
        <tr r="BA1046" s="1"/>
      </tp>
      <tp>
        <v>95.017499999999998</v>
        <stp/>
        <stp>##V3_BDPV12</stp>
        <stp>LVC PW Equity</stp>
        <stp>TOTAL_PAYOUT</stp>
        <stp>[Top400_pruebas.xlsx]Actualizable!R1104C53</stp>
        <tr r="BA1104" s="1"/>
      </tp>
      <tp>
        <v>339.66497389999995</v>
        <stp/>
        <stp>##V3_BDPV12</stp>
        <stp>JDEP NA Equity</stp>
        <stp>TOTAL_PAYOUT</stp>
        <stp>[Top400_pruebas.xlsx]Actualizable!R508C53</stp>
        <tr r="BA508" s="1"/>
      </tp>
      <tp>
        <v>8.4061979999999998</v>
        <stp/>
        <stp>##V3_BDPV12</stp>
        <stp>WIIT IM Equity</stp>
        <stp>TOTAL_PAYOUT</stp>
        <stp>[Top400_pruebas.xlsx]Actualizable!R603C53</stp>
        <tr r="BA603" s="1"/>
      </tp>
      <tp>
        <v>344.55834425</v>
        <stp/>
        <stp>##V3_BDPV12</stp>
        <stp>ELISA FH Equity</stp>
        <stp>TOTAL_PAYOUT</stp>
        <stp>[Top400_pruebas.xlsx]Actualizable!R440C53</stp>
        <tr r="BA440" s="1"/>
      </tp>
      <tp>
        <v>227.84298000000001</v>
        <stp/>
        <stp>##V3_BDPV12</stp>
        <stp>LISN SW Equity</stp>
        <stp>TOTAL_PAYOUT</stp>
        <stp>[Top400_pruebas.xlsx]Actualizable!R800C53</stp>
        <tr r="BA800" s="1"/>
      </tp>
      <tp>
        <v>-1.643</v>
        <stp/>
        <stp>##V3_BDPV12</stp>
        <stp>UPWK US Equity</stp>
        <stp>TOTAL_PAYOUT</stp>
        <stp>[Top400_pruebas.xlsx]Actualizable!R974C53</stp>
        <tr r="BA974" s="1"/>
      </tp>
      <tp>
        <v>589.52431999999999</v>
        <stp/>
        <stp>##V3_BDPV12</stp>
        <stp>SGSN SW Equity</stp>
        <stp>TOTAL_PAYOUT</stp>
        <stp>[Top400_pruebas.xlsx]Actualizable!R353C53</stp>
        <tr r="BA353" s="1"/>
      </tp>
      <tp>
        <v>567.18392900000003</v>
        <stp/>
        <stp>##V3_BDPV12</stp>
        <stp>EMSN SW Equity</stp>
        <stp>TOTAL_PAYOUT</stp>
        <stp>[Top400_pruebas.xlsx]Actualizable!R313C53</stp>
        <tr r="BA313" s="1"/>
      </tp>
      <tp>
        <v>135.45471999999998</v>
        <stp/>
        <stp>##V3_BDPV12</stp>
        <stp>POWI US Equity</stp>
        <stp>TOTAL_PAYOUT</stp>
        <stp>[Top400_pruebas.xlsx]Actualizable!R316C53</stp>
        <tr r="BA316" s="1"/>
      </tp>
      <tp>
        <v>16883</v>
        <stp/>
        <stp>##V3_BDPV12</stp>
        <stp>NESN SW Equity</stp>
        <stp>TOTAL_PAYOUT</stp>
        <stp>[Top400_pruebas.xlsx]Actualizable!R486C53</stp>
        <tr r="BA486" s="1"/>
      </tp>
      <tp>
        <v>6.4856809999999996</v>
        <stp/>
        <stp>##V3_BDPV12</stp>
        <stp>ADMCM FH Equity</stp>
        <stp>TOTAL_PAYOUT</stp>
        <stp>[Top400_pruebas.xlsx]Actualizable!R1091C53</stp>
        <tr r="BA1091" s="1"/>
      </tp>
      <tp>
        <v>0</v>
        <stp/>
        <stp>##V3_BDPV12</stp>
        <stp>BAB LN Equity</stp>
        <stp>TOTAL_PAYOUT</stp>
        <stp>[Top400_pruebas.xlsx]Actualizable!R1098C53</stp>
        <tr r="BA1098" s="1"/>
      </tp>
      <tp>
        <v>42.91</v>
        <stp/>
        <stp>##V3_BDPV12</stp>
        <stp>DNB US Equity</stp>
        <stp>TOTAL_PAYOUT</stp>
        <stp>[Top400_pruebas.xlsx]Actualizable!R1054C53</stp>
        <tr r="BA1054" s="1"/>
      </tp>
    </main>
  </volType>
</volTypes>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volatileDependencies" Target="volatileDependenci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61682-4F82-4F24-8886-3433C9BA721F}">
  <sheetPr>
    <pageSetUpPr fitToPage="1"/>
  </sheetPr>
  <dimension ref="A1:BQ1134"/>
  <sheetViews>
    <sheetView tabSelected="1" zoomScale="85" zoomScaleNormal="85" workbookViewId="0">
      <pane xSplit="8" ySplit="2" topLeftCell="I3" activePane="bottomRight" state="frozen"/>
      <selection pane="topRight" activeCell="D1" sqref="D1"/>
      <selection pane="bottomLeft" activeCell="A3" sqref="A3"/>
      <selection pane="bottomRight" activeCell="H3" sqref="H3"/>
    </sheetView>
  </sheetViews>
  <sheetFormatPr baseColWidth="10" defaultRowHeight="16.5" x14ac:dyDescent="0.3"/>
  <cols>
    <col min="1" max="1" width="3.44140625" customWidth="1"/>
    <col min="2" max="2" width="3.33203125" customWidth="1"/>
    <col min="7" max="7" width="16.44140625" bestFit="1" customWidth="1"/>
    <col min="8" max="8" width="26.109375" bestFit="1" customWidth="1"/>
    <col min="13" max="14" width="11.5546875" style="58"/>
    <col min="24" max="24" width="14.44140625" hidden="1" customWidth="1"/>
    <col min="25" max="25" width="14.77734375" hidden="1" customWidth="1"/>
    <col min="26" max="26" width="13.44140625" hidden="1" customWidth="1"/>
    <col min="27" max="27" width="17" hidden="1" customWidth="1"/>
    <col min="28" max="28" width="10.5546875" bestFit="1" customWidth="1"/>
    <col min="29" max="29" width="18.44140625" bestFit="1" customWidth="1"/>
    <col min="30" max="30" width="18.44140625" customWidth="1"/>
    <col min="36" max="36" width="19.109375" bestFit="1" customWidth="1"/>
    <col min="37" max="37" width="22.21875" bestFit="1" customWidth="1"/>
    <col min="38" max="38" width="23.109375" bestFit="1" customWidth="1"/>
    <col min="39" max="39" width="19.109375" bestFit="1" customWidth="1"/>
    <col min="43" max="44" width="11.5546875" customWidth="1"/>
    <col min="46" max="46" width="11.5546875" customWidth="1"/>
    <col min="53" max="53" width="0" hidden="1" customWidth="1"/>
    <col min="55" max="55" width="11.88671875" bestFit="1" customWidth="1"/>
    <col min="67" max="67" width="11.5546875" style="32"/>
    <col min="69" max="69" width="9.6640625" customWidth="1"/>
  </cols>
  <sheetData>
    <row r="1" spans="1:69" ht="17.25" thickBot="1" x14ac:dyDescent="0.35">
      <c r="K1" s="47"/>
      <c r="M1"/>
      <c r="N1"/>
      <c r="AC1" s="67" t="s">
        <v>4380</v>
      </c>
      <c r="AD1" s="67" t="s">
        <v>4381</v>
      </c>
      <c r="AE1" s="68" t="s">
        <v>4382</v>
      </c>
      <c r="AF1" s="68" t="s">
        <v>4383</v>
      </c>
      <c r="AG1" s="68" t="s">
        <v>4384</v>
      </c>
      <c r="AH1" s="68" t="s">
        <v>4385</v>
      </c>
      <c r="AI1" s="68" t="s">
        <v>4386</v>
      </c>
      <c r="AQ1" s="67" t="s">
        <v>4124</v>
      </c>
      <c r="AR1" s="67"/>
      <c r="AT1" s="69" t="s">
        <v>4387</v>
      </c>
      <c r="AV1" s="63" t="s">
        <v>3443</v>
      </c>
      <c r="AX1" s="69" t="s">
        <v>4388</v>
      </c>
      <c r="AZ1" s="69" t="s">
        <v>4395</v>
      </c>
      <c r="BA1" s="62" t="s">
        <v>4396</v>
      </c>
      <c r="BB1" s="62"/>
      <c r="BC1" s="72" t="s">
        <v>4397</v>
      </c>
      <c r="BD1" s="72" t="s">
        <v>4398</v>
      </c>
      <c r="BE1" s="72" t="s">
        <v>4399</v>
      </c>
      <c r="BF1" s="72" t="s">
        <v>4397</v>
      </c>
      <c r="BG1" s="72" t="s">
        <v>4398</v>
      </c>
      <c r="BH1" s="72" t="s">
        <v>4399</v>
      </c>
    </row>
    <row r="2" spans="1:69" ht="45.75" thickBot="1" x14ac:dyDescent="0.35">
      <c r="A2" t="s">
        <v>3424</v>
      </c>
      <c r="C2" s="15" t="s">
        <v>2586</v>
      </c>
      <c r="D2" s="15" t="s">
        <v>2585</v>
      </c>
      <c r="E2" s="15" t="s">
        <v>2588</v>
      </c>
      <c r="F2" s="15" t="s">
        <v>2589</v>
      </c>
      <c r="G2" s="15" t="s">
        <v>3425</v>
      </c>
      <c r="H2" s="15" t="s">
        <v>2590</v>
      </c>
      <c r="I2" s="15" t="s">
        <v>2441</v>
      </c>
      <c r="J2" s="16" t="s">
        <v>2442</v>
      </c>
      <c r="K2" s="16" t="s">
        <v>2443</v>
      </c>
      <c r="L2" s="16" t="s">
        <v>2444</v>
      </c>
      <c r="M2" s="16" t="s">
        <v>4371</v>
      </c>
      <c r="N2" s="16" t="s">
        <v>4372</v>
      </c>
      <c r="O2" s="17" t="s">
        <v>2445</v>
      </c>
      <c r="P2" s="18" t="s">
        <v>2446</v>
      </c>
      <c r="Q2" s="18" t="s">
        <v>2447</v>
      </c>
      <c r="R2" s="16" t="s">
        <v>2448</v>
      </c>
      <c r="S2" s="19" t="s">
        <v>2449</v>
      </c>
      <c r="T2" s="16" t="s">
        <v>2450</v>
      </c>
      <c r="U2" s="16" t="s">
        <v>2451</v>
      </c>
      <c r="V2" s="20" t="s">
        <v>4374</v>
      </c>
      <c r="W2" s="20" t="s">
        <v>4373</v>
      </c>
      <c r="X2" s="20" t="s">
        <v>2452</v>
      </c>
      <c r="Y2" s="20" t="s">
        <v>2453</v>
      </c>
      <c r="Z2" s="20" t="s">
        <v>4375</v>
      </c>
      <c r="AA2" s="20" t="s">
        <v>4376</v>
      </c>
      <c r="AB2" s="20" t="s">
        <v>4377</v>
      </c>
      <c r="AC2" s="21" t="s">
        <v>2454</v>
      </c>
      <c r="AD2" s="21" t="s">
        <v>4378</v>
      </c>
      <c r="AE2" s="22" t="s">
        <v>2455</v>
      </c>
      <c r="AF2" s="22" t="s">
        <v>2456</v>
      </c>
      <c r="AG2" s="22" t="s">
        <v>2457</v>
      </c>
      <c r="AH2" s="22" t="s">
        <v>2458</v>
      </c>
      <c r="AI2" s="22" t="s">
        <v>2459</v>
      </c>
      <c r="AJ2" s="23" t="s">
        <v>2460</v>
      </c>
      <c r="AK2" s="23" t="s">
        <v>2461</v>
      </c>
      <c r="AL2" s="23" t="s">
        <v>2462</v>
      </c>
      <c r="AM2" s="24" t="s">
        <v>2463</v>
      </c>
      <c r="AN2" s="23" t="s">
        <v>3417</v>
      </c>
      <c r="AO2" s="23" t="s">
        <v>3418</v>
      </c>
      <c r="AP2" s="24" t="s">
        <v>3419</v>
      </c>
      <c r="AQ2" t="s">
        <v>4122</v>
      </c>
      <c r="AR2" t="s">
        <v>3438</v>
      </c>
      <c r="AS2" s="59" t="s">
        <v>4379</v>
      </c>
      <c r="AT2" s="61" t="s">
        <v>4389</v>
      </c>
      <c r="AU2" s="61" t="s">
        <v>4389</v>
      </c>
      <c r="AV2" t="s">
        <v>4390</v>
      </c>
      <c r="AW2" t="s">
        <v>4391</v>
      </c>
      <c r="AX2" t="s">
        <v>4392</v>
      </c>
      <c r="AY2" t="s">
        <v>4393</v>
      </c>
      <c r="AZ2" t="s">
        <v>4394</v>
      </c>
      <c r="BC2" s="73" t="s">
        <v>4401</v>
      </c>
      <c r="BD2" s="73" t="s">
        <v>4401</v>
      </c>
      <c r="BE2" s="73" t="s">
        <v>4401</v>
      </c>
      <c r="BF2" s="73" t="s">
        <v>4400</v>
      </c>
      <c r="BG2" s="73" t="s">
        <v>4400</v>
      </c>
      <c r="BH2" s="73" t="s">
        <v>4400</v>
      </c>
      <c r="BI2" s="64" t="s">
        <v>4402</v>
      </c>
      <c r="BJ2" s="64" t="s">
        <v>4403</v>
      </c>
      <c r="BK2" s="64" t="s">
        <v>4404</v>
      </c>
      <c r="BL2" s="64" t="s">
        <v>4405</v>
      </c>
      <c r="BM2" s="64" t="s">
        <v>4406</v>
      </c>
      <c r="BN2" s="64" t="s">
        <v>4407</v>
      </c>
      <c r="BO2" s="65" t="s">
        <v>4408</v>
      </c>
      <c r="BP2" s="64"/>
    </row>
    <row r="3" spans="1:69" x14ac:dyDescent="0.3">
      <c r="A3">
        <v>1</v>
      </c>
      <c r="B3" s="35" t="s">
        <v>3421</v>
      </c>
      <c r="C3" s="35">
        <v>1</v>
      </c>
      <c r="D3" s="35">
        <v>1</v>
      </c>
      <c r="E3" s="43">
        <v>0.23</v>
      </c>
      <c r="F3" s="35" t="s">
        <v>3363</v>
      </c>
      <c r="G3" s="35" t="s">
        <v>1609</v>
      </c>
      <c r="H3" s="36" t="s">
        <v>1610</v>
      </c>
      <c r="I3" s="37">
        <v>1.1541196351908205</v>
      </c>
      <c r="J3" s="37">
        <v>1.8200539893691037</v>
      </c>
      <c r="K3" s="37">
        <v>0.52280366434649683</v>
      </c>
      <c r="L3" s="37">
        <v>0.80045040634485465</v>
      </c>
      <c r="M3" s="38">
        <v>42.032119329171387</v>
      </c>
      <c r="N3" s="38">
        <v>36.349736336155253</v>
      </c>
      <c r="O3" s="38">
        <v>44.778808016428506</v>
      </c>
      <c r="P3" s="39">
        <v>33.994517748856893</v>
      </c>
      <c r="Q3" s="39">
        <v>35.024606345697904</v>
      </c>
      <c r="R3" s="37">
        <v>-0.10187303870292887</v>
      </c>
      <c r="S3" s="40">
        <v>-0.35269286918732956</v>
      </c>
      <c r="T3" s="37">
        <v>0.3389932740784577</v>
      </c>
      <c r="U3" s="41" t="e">
        <v>#N/A</v>
      </c>
      <c r="V3" s="40">
        <v>21.506137679632637</v>
      </c>
      <c r="W3" s="40">
        <v>27.459590449254168</v>
      </c>
      <c r="X3" s="40">
        <v>3593300000</v>
      </c>
      <c r="Y3" s="40">
        <v>8170400000</v>
      </c>
      <c r="Z3" s="40">
        <v>75700000</v>
      </c>
      <c r="AA3" s="42">
        <v>9132200000</v>
      </c>
      <c r="AB3" s="37">
        <v>8.2893497733295372E-3</v>
      </c>
      <c r="AC3" s="70">
        <f>_xll.BDP($G3,AC$1)/1000000</f>
        <v>268852.88425319997</v>
      </c>
      <c r="AD3" s="70">
        <f>_xll.BDP($G3,AD$1)</f>
        <v>265736.38425319997</v>
      </c>
      <c r="AE3" s="71">
        <f>_xll.BDP($G3,AE$1)</f>
        <v>29.959343876841896</v>
      </c>
      <c r="AF3" s="71">
        <f>_xll.BDP($G3,AF$1)</f>
        <v>33.406210699737258</v>
      </c>
      <c r="AG3" s="71">
        <f>_xll.BDP($G3,AG$1)</f>
        <v>3.4430840249806804</v>
      </c>
      <c r="AH3" s="71">
        <f>_xll.BDP($G3,AH$1)</f>
        <v>38.696893862939923</v>
      </c>
      <c r="AI3" s="71">
        <f>_xll.BDP($G3,AI$1)</f>
        <v>27.472374042839679</v>
      </c>
      <c r="AJ3" s="35" t="s">
        <v>506</v>
      </c>
      <c r="AK3" s="35" t="s">
        <v>586</v>
      </c>
      <c r="AL3" s="35" t="s">
        <v>679</v>
      </c>
      <c r="AM3" s="35" t="s">
        <v>1608</v>
      </c>
      <c r="AN3" s="46">
        <v>0.27169680000000002</v>
      </c>
      <c r="AO3" s="46">
        <v>0.27647290000000002</v>
      </c>
      <c r="AP3" s="46">
        <v>0.3325709</v>
      </c>
      <c r="AQ3" s="67" t="str">
        <f>_xll.BDP($G3,AQ$2)</f>
        <v>#N/A Field Not Applicable</v>
      </c>
      <c r="AR3" s="67" t="str">
        <f>_xll.BDP($G3,AR$2)</f>
        <v>16/03/1995</v>
      </c>
      <c r="AS3" t="str">
        <f>IF(AQ3=$AQ$1,AR3,AQ3)</f>
        <v>16/03/1995</v>
      </c>
      <c r="AT3" s="71">
        <f>_xll.BDP($G3,AT$1)</f>
        <v>0.88482077661859082</v>
      </c>
      <c r="AU3" s="63">
        <f>IF(AT3=$AV$1,0,AT3)</f>
        <v>0.88482077661859082</v>
      </c>
      <c r="AV3" s="63">
        <f t="shared" ref="AV3:AV66" si="0">IFERROR(IFERROR((AY3/AX3)*AT3,(BA3/AC3)*(AY3/AZ3)*100),0)</f>
        <v>0</v>
      </c>
      <c r="AW3" s="63">
        <f>IFERROR(AV3+AU3,0)</f>
        <v>0.88482077661859082</v>
      </c>
      <c r="AX3" s="71">
        <f>_xll.BDP($G3,AX$1)</f>
        <v>40.482442932687981</v>
      </c>
      <c r="AY3" s="63">
        <f>IFERROR(AZ3-AX3,0)</f>
        <v>0</v>
      </c>
      <c r="AZ3" s="71" t="str">
        <f>_xll.BDP($G3,AZ$1)</f>
        <v>#N/A N/A</v>
      </c>
      <c r="BA3" s="63" t="str">
        <f>_xll.BDP($G3,BA$1)</f>
        <v>#N/A N/A</v>
      </c>
      <c r="BB3" s="63">
        <f t="shared" ref="BB3:BB66" si="1">IF(AD3&lt;AC3,AD3,AC3)</f>
        <v>265736.38425319997</v>
      </c>
      <c r="BC3" s="67">
        <f>_xll.BDP($G3,BC$2,BC$1)</f>
        <v>7356.7650000000003</v>
      </c>
      <c r="BD3" s="67">
        <f>_xll.BDP($G3,BD$2,BD$1)</f>
        <v>8502.4120000000003</v>
      </c>
      <c r="BE3" s="67">
        <f>_xll.BDP($G3,BE$2,BE$1)</f>
        <v>10689.333000000001</v>
      </c>
      <c r="BF3" s="67">
        <f>_xll.BDP($G3,BF$2,BF$1)</f>
        <v>5098.5140000000001</v>
      </c>
      <c r="BG3" s="67">
        <f>_xll.BDP($G3,BG$2,BG$1)</f>
        <v>7256.9369999999999</v>
      </c>
      <c r="BH3" s="67">
        <f>_xll.BDP($G3,BH$2,BH$1)</f>
        <v>9078.648000000001</v>
      </c>
      <c r="BI3" s="47">
        <f t="shared" ref="BI3:BN3" si="2">IFERROR(BC3/$BB3,0)</f>
        <v>2.768444758016388E-2</v>
      </c>
      <c r="BJ3" s="47">
        <f t="shared" si="2"/>
        <v>3.1995663762395064E-2</v>
      </c>
      <c r="BK3" s="47">
        <f t="shared" si="2"/>
        <v>4.0225327179190293E-2</v>
      </c>
      <c r="BL3" s="47">
        <f t="shared" si="2"/>
        <v>1.9186360250698732E-2</v>
      </c>
      <c r="BM3" s="47">
        <f t="shared" si="2"/>
        <v>2.7308782048774388E-2</v>
      </c>
      <c r="BN3" s="47">
        <f t="shared" si="2"/>
        <v>3.4164113527448497E-2</v>
      </c>
      <c r="BO3" s="30">
        <f t="shared" ref="BO3:BO12" si="3">IF(IF(BK3&gt;BN3,BK3,BN3)=0,IF(BJ3&gt;BM3,BJ3,BM3),IF(BK3&gt;BN3,BK3,BN3))</f>
        <v>4.0225327179190293E-2</v>
      </c>
      <c r="BP3" s="66"/>
      <c r="BQ3" s="58"/>
    </row>
    <row r="4" spans="1:69" x14ac:dyDescent="0.3">
      <c r="A4">
        <v>1</v>
      </c>
      <c r="B4" s="35" t="s">
        <v>3421</v>
      </c>
      <c r="C4" s="35">
        <v>1</v>
      </c>
      <c r="D4" s="35">
        <v>1</v>
      </c>
      <c r="E4" s="43">
        <v>0.3</v>
      </c>
      <c r="F4" s="35"/>
      <c r="G4" s="36" t="s">
        <v>382</v>
      </c>
      <c r="H4" s="36" t="s">
        <v>1117</v>
      </c>
      <c r="I4" s="37">
        <v>0.20008027874073847</v>
      </c>
      <c r="J4" s="37">
        <v>5.8129766825976148E-2</v>
      </c>
      <c r="K4" s="37">
        <v>0.1634791114202212</v>
      </c>
      <c r="L4" s="37">
        <v>5.302416998212036E-2</v>
      </c>
      <c r="M4" s="38">
        <v>4.5787234918038688</v>
      </c>
      <c r="N4" s="38">
        <v>4.114936143729329</v>
      </c>
      <c r="O4" s="38">
        <v>2.9764978667507722</v>
      </c>
      <c r="P4" s="39">
        <v>13.270044274872291</v>
      </c>
      <c r="Q4" s="39">
        <v>12.26032767620719</v>
      </c>
      <c r="R4" s="37">
        <v>0.20463782949036408</v>
      </c>
      <c r="S4" s="40">
        <v>1.3648569055349997</v>
      </c>
      <c r="T4" s="37">
        <v>0.33275908850117791</v>
      </c>
      <c r="U4" s="41">
        <v>1.756052177620995E-2</v>
      </c>
      <c r="V4" s="40">
        <v>22.601346467933769</v>
      </c>
      <c r="W4" s="40">
        <v>1.132736027453074</v>
      </c>
      <c r="X4" s="40">
        <v>210701000000</v>
      </c>
      <c r="Y4" s="40">
        <v>230989000000</v>
      </c>
      <c r="Z4" s="40">
        <v>21119000000</v>
      </c>
      <c r="AA4" s="42">
        <v>-8571000000</v>
      </c>
      <c r="AB4" s="37">
        <v>-2.4640065336600165</v>
      </c>
      <c r="AC4" s="42">
        <v>1243862.6775962398</v>
      </c>
      <c r="AD4" s="42">
        <v>1334236.6775962398</v>
      </c>
      <c r="AE4" s="60">
        <v>20.237299486287295</v>
      </c>
      <c r="AF4" s="60">
        <v>85.851859783823713</v>
      </c>
      <c r="AG4" s="60">
        <v>-0.68272365426408865</v>
      </c>
      <c r="AH4" s="60">
        <v>132.67753343025703</v>
      </c>
      <c r="AI4" s="60">
        <v>8.1701676008896129</v>
      </c>
      <c r="AJ4" s="35" t="s">
        <v>544</v>
      </c>
      <c r="AK4" s="35" t="s">
        <v>576</v>
      </c>
      <c r="AL4" s="35" t="s">
        <v>652</v>
      </c>
      <c r="AM4" s="35" t="s">
        <v>583</v>
      </c>
      <c r="AN4" s="46">
        <v>0.23396840000000002</v>
      </c>
      <c r="AO4" s="46">
        <v>0.24500440000000001</v>
      </c>
      <c r="AP4" s="46">
        <v>8.149656000000001E-2</v>
      </c>
      <c r="AQ4" t="s">
        <v>4123</v>
      </c>
      <c r="AR4" t="s">
        <v>3439</v>
      </c>
      <c r="AS4" t="str">
        <f t="shared" ref="AS4:AS67" si="4">IF(AQ4=$AQ$1,AR4,AQ4)</f>
        <v>15/05/1997</v>
      </c>
      <c r="AT4" s="63" t="s">
        <v>3443</v>
      </c>
      <c r="AU4" s="63">
        <f t="shared" ref="AU4:AU67" si="5">IF(AT4=$AV$1,0,AT4)</f>
        <v>0</v>
      </c>
      <c r="AV4" s="63">
        <f t="shared" si="0"/>
        <v>0</v>
      </c>
      <c r="AW4" s="63">
        <f t="shared" ref="AW4:AW12" si="6">IFERROR(AV4+AU4,0)</f>
        <v>0</v>
      </c>
      <c r="AX4" s="63">
        <v>0</v>
      </c>
      <c r="AY4" s="63">
        <f t="shared" ref="AY4:AY67" si="7">IFERROR(AZ4-AX4,0)</f>
        <v>0</v>
      </c>
      <c r="AZ4" s="63">
        <v>0</v>
      </c>
      <c r="BA4" s="63">
        <f>_xll.BDP($G4,BA$1)</f>
        <v>0</v>
      </c>
      <c r="BB4" s="63">
        <f t="shared" si="1"/>
        <v>1243862.6775962398</v>
      </c>
      <c r="BC4">
        <v>27203.467000000001</v>
      </c>
      <c r="BD4">
        <v>37376.813000000002</v>
      </c>
      <c r="BE4">
        <v>51104.538</v>
      </c>
      <c r="BF4">
        <v>17078.142</v>
      </c>
      <c r="BG4">
        <v>34446.256000000001</v>
      </c>
      <c r="BH4">
        <v>54656.455999999998</v>
      </c>
      <c r="BI4" s="47">
        <f t="shared" ref="BI4:BI67" si="8">IFERROR(BC4/$BB4,0)</f>
        <v>2.1870152943708063E-2</v>
      </c>
      <c r="BJ4" s="47">
        <f t="shared" ref="BJ4:BJ67" si="9">IFERROR(BD4/$BB4,0)</f>
        <v>3.0048986655207437E-2</v>
      </c>
      <c r="BK4" s="47">
        <f t="shared" ref="BK4:BK67" si="10">IFERROR(BE4/$BB4,0)</f>
        <v>4.1085353649133793E-2</v>
      </c>
      <c r="BL4" s="47">
        <f t="shared" ref="BL4:BL67" si="11">IFERROR(BF4/$BB4,0)</f>
        <v>1.3729925583910474E-2</v>
      </c>
      <c r="BM4" s="47">
        <f t="shared" ref="BM4:BM67" si="12">IFERROR(BG4/$BB4,0)</f>
        <v>2.769297336468626E-2</v>
      </c>
      <c r="BN4" s="47">
        <f t="shared" ref="BN4:BN67" si="13">IFERROR(BH4/$BB4,0)</f>
        <v>4.3940908417337034E-2</v>
      </c>
      <c r="BO4" s="30">
        <f>IF(IF(BK4&gt;BN4,BK4,BN4)=0,IF(BJ4&gt;BM4,BJ4,BM4),IF(BK4&gt;BN4,BK4,BN4))</f>
        <v>4.3940908417337034E-2</v>
      </c>
    </row>
    <row r="5" spans="1:69" x14ac:dyDescent="0.3">
      <c r="A5">
        <v>1</v>
      </c>
      <c r="B5" s="35" t="s">
        <v>3421</v>
      </c>
      <c r="C5" s="35">
        <v>1</v>
      </c>
      <c r="D5" s="35">
        <v>1</v>
      </c>
      <c r="E5" s="43">
        <v>0.25</v>
      </c>
      <c r="F5" s="35"/>
      <c r="G5" s="36" t="s">
        <v>25</v>
      </c>
      <c r="H5" s="36" t="s">
        <v>628</v>
      </c>
      <c r="I5" s="37">
        <v>10.777072114027156</v>
      </c>
      <c r="J5" s="37">
        <v>1.1475619658413729</v>
      </c>
      <c r="K5" s="37">
        <v>0.78365594747587475</v>
      </c>
      <c r="L5" s="37">
        <v>0.59480686236045222</v>
      </c>
      <c r="M5" s="38">
        <v>33.62256438314887</v>
      </c>
      <c r="N5" s="38">
        <v>27.278736510972429</v>
      </c>
      <c r="O5" s="38">
        <v>38.601034096088718</v>
      </c>
      <c r="P5" s="39">
        <v>47.080080108021775</v>
      </c>
      <c r="Q5" s="39">
        <v>50.589600040349019</v>
      </c>
      <c r="R5" s="37">
        <v>-8.0458628599254206E-2</v>
      </c>
      <c r="S5" s="40">
        <v>-0.24733851350685929</v>
      </c>
      <c r="T5" s="37">
        <v>0.51220506829997259</v>
      </c>
      <c r="U5" s="41">
        <v>2.4989913253984263E-2</v>
      </c>
      <c r="V5" s="40">
        <v>14.485971463500334</v>
      </c>
      <c r="W5" s="40">
        <v>35.779542517970754</v>
      </c>
      <c r="X5" s="40">
        <v>72661000000</v>
      </c>
      <c r="Y5" s="40">
        <v>140185000000</v>
      </c>
      <c r="Z5" s="40">
        <v>9192000000</v>
      </c>
      <c r="AA5" s="42">
        <v>57406000000</v>
      </c>
      <c r="AB5" s="37">
        <v>0.16012263526460649</v>
      </c>
      <c r="AC5" s="42">
        <v>2404487.9720035</v>
      </c>
      <c r="AD5" s="42">
        <v>2379372.9720035</v>
      </c>
      <c r="AE5" s="60">
        <v>23.253799622682841</v>
      </c>
      <c r="AF5" s="60">
        <v>27.781006663002767</v>
      </c>
      <c r="AG5" s="60">
        <v>2.3716958926727472</v>
      </c>
      <c r="AH5" s="60">
        <v>34.633125325127331</v>
      </c>
      <c r="AI5" s="60">
        <v>12.399902638606584</v>
      </c>
      <c r="AJ5" s="35" t="s">
        <v>506</v>
      </c>
      <c r="AK5" s="35" t="s">
        <v>507</v>
      </c>
      <c r="AL5" s="35" t="s">
        <v>629</v>
      </c>
      <c r="AM5" s="35" t="s">
        <v>583</v>
      </c>
      <c r="AN5" s="46">
        <v>0.16518439999999998</v>
      </c>
      <c r="AO5" s="46">
        <v>0.2741459</v>
      </c>
      <c r="AP5" s="46">
        <v>0.28557850000000001</v>
      </c>
      <c r="AQ5" t="s">
        <v>3440</v>
      </c>
      <c r="AR5" t="s">
        <v>3440</v>
      </c>
      <c r="AS5" t="str">
        <f t="shared" si="4"/>
        <v>13/03/1986</v>
      </c>
      <c r="AT5" s="63">
        <v>0.84098569353808528</v>
      </c>
      <c r="AU5" s="63">
        <f t="shared" si="5"/>
        <v>0.84098569353808528</v>
      </c>
      <c r="AV5" s="63">
        <f t="shared" si="0"/>
        <v>1.187060642657336</v>
      </c>
      <c r="AW5" s="63">
        <f t="shared" si="6"/>
        <v>2.0280463361954215</v>
      </c>
      <c r="AX5" s="63">
        <v>26.860517109828049</v>
      </c>
      <c r="AY5" s="63">
        <f t="shared" si="7"/>
        <v>37.913918093372288</v>
      </c>
      <c r="AZ5" s="63">
        <v>64.774435203200341</v>
      </c>
      <c r="BA5" s="63">
        <f>_xll.BDP($G5,BA$1)</f>
        <v>44748</v>
      </c>
      <c r="BB5" s="63">
        <f t="shared" si="1"/>
        <v>2379372.9720035</v>
      </c>
      <c r="BC5">
        <v>71662.740000000005</v>
      </c>
      <c r="BD5">
        <v>82132.66</v>
      </c>
      <c r="BE5">
        <v>93236.243000000002</v>
      </c>
      <c r="BF5">
        <v>59875.556000000004</v>
      </c>
      <c r="BG5">
        <v>73457.341</v>
      </c>
      <c r="BH5">
        <v>84002.67</v>
      </c>
      <c r="BI5" s="47">
        <f t="shared" si="8"/>
        <v>3.011832984706804E-2</v>
      </c>
      <c r="BJ5" s="47">
        <f t="shared" si="9"/>
        <v>3.4518615184084382E-2</v>
      </c>
      <c r="BK5" s="47">
        <f t="shared" si="10"/>
        <v>3.9185215641704303E-2</v>
      </c>
      <c r="BL5" s="47">
        <f t="shared" si="11"/>
        <v>2.5164426386495884E-2</v>
      </c>
      <c r="BM5" s="47">
        <f t="shared" si="12"/>
        <v>3.0872562588683532E-2</v>
      </c>
      <c r="BN5" s="47">
        <f t="shared" si="13"/>
        <v>3.5304540729176791E-2</v>
      </c>
      <c r="BO5" s="30">
        <f t="shared" si="3"/>
        <v>3.9185215641704303E-2</v>
      </c>
    </row>
    <row r="6" spans="1:69" x14ac:dyDescent="0.3">
      <c r="A6">
        <v>1</v>
      </c>
      <c r="B6" s="35" t="s">
        <v>3421</v>
      </c>
      <c r="C6" s="35">
        <v>1</v>
      </c>
      <c r="D6" s="35">
        <v>1</v>
      </c>
      <c r="E6" s="35"/>
      <c r="F6" s="35"/>
      <c r="G6" s="36" t="s">
        <v>443</v>
      </c>
      <c r="H6" s="36" t="s">
        <v>1195</v>
      </c>
      <c r="I6" s="37">
        <v>-1.7003327520822187</v>
      </c>
      <c r="J6" s="37">
        <v>8.5050915046642448</v>
      </c>
      <c r="K6" s="37">
        <v>-1.7003327520822187</v>
      </c>
      <c r="L6" s="37">
        <v>8.5050915046642448</v>
      </c>
      <c r="M6" s="38">
        <v>58.073807473827642</v>
      </c>
      <c r="N6" s="38">
        <v>49.026023868134196</v>
      </c>
      <c r="O6" s="38">
        <v>145.60540920212725</v>
      </c>
      <c r="P6" s="39">
        <v>31.148850010232955</v>
      </c>
      <c r="Q6" s="39">
        <v>33.58650666450265</v>
      </c>
      <c r="R6" s="37">
        <v>-0.1707550578034682</v>
      </c>
      <c r="S6" s="40">
        <v>-0.45818657705108734</v>
      </c>
      <c r="T6" s="37">
        <v>0.18713270712909441</v>
      </c>
      <c r="U6" s="41">
        <v>3.1738356976691147E-2</v>
      </c>
      <c r="V6" s="40">
        <v>9.59266547908625</v>
      </c>
      <c r="W6" s="40">
        <v>17.859096131440879</v>
      </c>
      <c r="X6" s="40">
        <v>14043000000</v>
      </c>
      <c r="Y6" s="40">
        <v>14043000000</v>
      </c>
      <c r="Z6" s="40">
        <v>10112000000</v>
      </c>
      <c r="AA6" s="42">
        <v>97490000000</v>
      </c>
      <c r="AB6" s="37">
        <v>0.10372345881628885</v>
      </c>
      <c r="AC6" s="42">
        <v>2796877.7896400001</v>
      </c>
      <c r="AD6" s="42">
        <v>2740159.7896400001</v>
      </c>
      <c r="AE6" s="60">
        <v>22.142261162148191</v>
      </c>
      <c r="AF6" s="60">
        <v>24.406487967837304</v>
      </c>
      <c r="AG6" s="60">
        <v>3.4361692749408466</v>
      </c>
      <c r="AH6" s="60">
        <v>30.198640936704162</v>
      </c>
      <c r="AI6" s="60">
        <v>44.993760231113562</v>
      </c>
      <c r="AJ6" s="35" t="s">
        <v>506</v>
      </c>
      <c r="AK6" s="35" t="s">
        <v>640</v>
      </c>
      <c r="AL6" s="35" t="s">
        <v>640</v>
      </c>
      <c r="AM6" s="35" t="s">
        <v>583</v>
      </c>
      <c r="AN6" s="46">
        <v>0.38220490000000001</v>
      </c>
      <c r="AO6" s="46">
        <v>0.2893174</v>
      </c>
      <c r="AP6" s="46">
        <v>0.3173494</v>
      </c>
      <c r="AQ6" t="s">
        <v>4124</v>
      </c>
      <c r="AR6" t="s">
        <v>3441</v>
      </c>
      <c r="AS6" t="str">
        <f t="shared" si="4"/>
        <v>12/12/1980</v>
      </c>
      <c r="AT6" s="63">
        <v>0.53987176838506801</v>
      </c>
      <c r="AU6" s="63">
        <f t="shared" si="5"/>
        <v>0.53987176838506801</v>
      </c>
      <c r="AV6" s="63">
        <f t="shared" si="0"/>
        <v>3.3366595830659196</v>
      </c>
      <c r="AW6" s="63">
        <f t="shared" si="6"/>
        <v>3.8765313514509874</v>
      </c>
      <c r="AX6" s="63">
        <v>14.623174353476347</v>
      </c>
      <c r="AY6" s="63">
        <f t="shared" si="7"/>
        <v>90.378044748153869</v>
      </c>
      <c r="AZ6" s="63">
        <v>105.00121910163021</v>
      </c>
      <c r="BA6" s="63">
        <f>_xll.BDP($G6,BA$1)</f>
        <v>104794.3667</v>
      </c>
      <c r="BB6" s="63">
        <f t="shared" si="1"/>
        <v>2740159.7896400001</v>
      </c>
      <c r="BC6">
        <v>94625.157999999996</v>
      </c>
      <c r="BD6">
        <v>100771.658</v>
      </c>
      <c r="BE6">
        <v>102558.667</v>
      </c>
      <c r="BF6">
        <v>100971.087</v>
      </c>
      <c r="BG6">
        <v>102994.02500000001</v>
      </c>
      <c r="BH6">
        <v>105794.39200000001</v>
      </c>
      <c r="BI6" s="47">
        <f t="shared" si="8"/>
        <v>3.4532715339360469E-2</v>
      </c>
      <c r="BJ6" s="47">
        <f t="shared" si="9"/>
        <v>3.6775832701799953E-2</v>
      </c>
      <c r="BK6" s="47">
        <f t="shared" si="10"/>
        <v>3.7427987735515991E-2</v>
      </c>
      <c r="BL6" s="47">
        <f t="shared" si="11"/>
        <v>3.6848612764026255E-2</v>
      </c>
      <c r="BM6" s="47">
        <f t="shared" si="12"/>
        <v>3.7586868251041405E-2</v>
      </c>
      <c r="BN6" s="47">
        <f t="shared" si="13"/>
        <v>3.8608840404120805E-2</v>
      </c>
      <c r="BO6" s="30">
        <f t="shared" si="3"/>
        <v>3.8608840404120805E-2</v>
      </c>
    </row>
    <row r="7" spans="1:69" x14ac:dyDescent="0.3">
      <c r="A7">
        <v>1</v>
      </c>
      <c r="B7" s="35" t="s">
        <v>3421</v>
      </c>
      <c r="C7" s="35">
        <v>1</v>
      </c>
      <c r="D7" s="35">
        <v>1</v>
      </c>
      <c r="E7" s="43">
        <v>0.3</v>
      </c>
      <c r="F7" s="35"/>
      <c r="G7" s="36" t="s">
        <v>29</v>
      </c>
      <c r="H7" s="36" t="s">
        <v>633</v>
      </c>
      <c r="I7" s="37">
        <v>4.7305382295604614</v>
      </c>
      <c r="J7" s="37">
        <v>2.0331730769230769</v>
      </c>
      <c r="K7" s="37">
        <v>1.2428990195904333</v>
      </c>
      <c r="L7" s="37">
        <v>0.92188635372765582</v>
      </c>
      <c r="M7" s="38">
        <v>58.5923712262042</v>
      </c>
      <c r="N7" s="38">
        <v>47.917567392916752</v>
      </c>
      <c r="O7" s="38">
        <v>156.26010999676481</v>
      </c>
      <c r="P7" s="39">
        <v>59.509731473702359</v>
      </c>
      <c r="Q7" s="39">
        <v>61.04240679947835</v>
      </c>
      <c r="R7" s="37">
        <v>0.27422594942763306</v>
      </c>
      <c r="S7" s="40">
        <v>0.65156451246306535</v>
      </c>
      <c r="T7" s="37">
        <v>0.13886891308814464</v>
      </c>
      <c r="U7" s="41">
        <v>3.1667523124357659E-2</v>
      </c>
      <c r="V7" s="40">
        <v>12.025132330286135</v>
      </c>
      <c r="W7" s="40">
        <v>19.779255341370661</v>
      </c>
      <c r="X7" s="40">
        <v>6240000000</v>
      </c>
      <c r="Y7" s="40">
        <v>13762000000</v>
      </c>
      <c r="Z7" s="40">
        <v>329000000</v>
      </c>
      <c r="AA7" s="42">
        <v>10926000000</v>
      </c>
      <c r="AB7" s="37">
        <v>3.011166025993044E-2</v>
      </c>
      <c r="AC7" s="42">
        <v>351939.87934427994</v>
      </c>
      <c r="AD7" s="42">
        <v>360616.87934427994</v>
      </c>
      <c r="AE7" s="60">
        <v>25.813768453392292</v>
      </c>
      <c r="AF7" s="60">
        <v>27.296021793747311</v>
      </c>
      <c r="AG7" s="60">
        <v>3.0953251390834393</v>
      </c>
      <c r="AH7" s="60">
        <v>34.213547837059139</v>
      </c>
      <c r="AI7" s="60">
        <v>65.198567906821651</v>
      </c>
      <c r="AJ7" s="35" t="s">
        <v>502</v>
      </c>
      <c r="AK7" s="35" t="s">
        <v>529</v>
      </c>
      <c r="AL7" s="35" t="s">
        <v>634</v>
      </c>
      <c r="AM7" s="35" t="s">
        <v>583</v>
      </c>
      <c r="AN7" s="46" t="e">
        <v>#VALUE!</v>
      </c>
      <c r="AO7" s="46">
        <v>0.21115980000000001</v>
      </c>
      <c r="AP7" s="46">
        <v>0.145458</v>
      </c>
      <c r="AQ7" t="s">
        <v>4125</v>
      </c>
      <c r="AR7" t="s">
        <v>3442</v>
      </c>
      <c r="AS7" t="str">
        <f t="shared" si="4"/>
        <v>25/05/2006</v>
      </c>
      <c r="AT7" s="63">
        <v>0.61390989832514886</v>
      </c>
      <c r="AU7" s="63">
        <f t="shared" si="5"/>
        <v>0.61390989832514886</v>
      </c>
      <c r="AV7" s="63">
        <f t="shared" si="0"/>
        <v>2.7946933521759134</v>
      </c>
      <c r="AW7" s="63">
        <f t="shared" si="6"/>
        <v>3.4086032505010624</v>
      </c>
      <c r="AX7" s="63">
        <v>18.398917142028427</v>
      </c>
      <c r="AY7" s="63">
        <f t="shared" si="7"/>
        <v>83.757130426375326</v>
      </c>
      <c r="AZ7" s="63">
        <v>102.15604756840375</v>
      </c>
      <c r="BA7" s="63">
        <f>_xll.BDP($G7,BA$1)</f>
        <v>10566</v>
      </c>
      <c r="BB7" s="63">
        <f t="shared" si="1"/>
        <v>351939.87934427994</v>
      </c>
      <c r="BC7">
        <v>11558.711000000001</v>
      </c>
      <c r="BD7">
        <v>13474.789000000001</v>
      </c>
      <c r="BE7">
        <v>15604.222</v>
      </c>
      <c r="BF7">
        <v>10984.895</v>
      </c>
      <c r="BG7">
        <v>13524.64</v>
      </c>
      <c r="BH7">
        <v>15185.387000000001</v>
      </c>
      <c r="BI7" s="47">
        <f t="shared" si="8"/>
        <v>3.2842856630898781E-2</v>
      </c>
      <c r="BJ7" s="47">
        <f t="shared" si="9"/>
        <v>3.8287189917509998E-2</v>
      </c>
      <c r="BK7" s="47">
        <f t="shared" si="10"/>
        <v>4.433774890493556E-2</v>
      </c>
      <c r="BL7" s="47">
        <f t="shared" si="11"/>
        <v>3.1212419065627373E-2</v>
      </c>
      <c r="BM7" s="47">
        <f t="shared" si="12"/>
        <v>3.8428836269417829E-2</v>
      </c>
      <c r="BN7" s="47">
        <f t="shared" si="13"/>
        <v>4.3147673484155297E-2</v>
      </c>
      <c r="BO7" s="30">
        <f t="shared" si="3"/>
        <v>4.433774890493556E-2</v>
      </c>
    </row>
    <row r="8" spans="1:69" x14ac:dyDescent="0.3">
      <c r="A8">
        <v>1</v>
      </c>
      <c r="B8" s="35" t="s">
        <v>3421</v>
      </c>
      <c r="C8" s="35">
        <v>1</v>
      </c>
      <c r="D8" s="35">
        <v>1</v>
      </c>
      <c r="E8" s="43">
        <v>0.25</v>
      </c>
      <c r="F8" s="35" t="s">
        <v>3277</v>
      </c>
      <c r="G8" s="36" t="s">
        <v>2289</v>
      </c>
      <c r="H8" s="36" t="s">
        <v>2290</v>
      </c>
      <c r="I8" s="37">
        <v>0.72790086208212001</v>
      </c>
      <c r="J8" s="37">
        <v>1.0341204104339226</v>
      </c>
      <c r="K8" s="37">
        <v>0.18287885960618402</v>
      </c>
      <c r="L8" s="37">
        <v>0.24955250596658712</v>
      </c>
      <c r="M8" s="38">
        <v>20.624649897009071</v>
      </c>
      <c r="N8" s="38">
        <v>15.6900338823556</v>
      </c>
      <c r="O8" s="38">
        <v>22.548898835187998</v>
      </c>
      <c r="P8" s="39">
        <v>10.813955091011898</v>
      </c>
      <c r="Q8" s="39">
        <v>12.800373411410265</v>
      </c>
      <c r="R8" s="37">
        <v>0.35447699384548731</v>
      </c>
      <c r="S8" s="40">
        <v>0.97473721093202526</v>
      </c>
      <c r="T8" s="37">
        <v>0.45693019409195462</v>
      </c>
      <c r="U8" s="41">
        <v>2.8986607933976356E-2</v>
      </c>
      <c r="V8" s="40">
        <v>25.623257390542459</v>
      </c>
      <c r="W8" s="40">
        <v>34.562774642128204</v>
      </c>
      <c r="X8" s="40">
        <v>24267000000</v>
      </c>
      <c r="Y8" s="40">
        <v>100560000000</v>
      </c>
      <c r="Z8" s="40">
        <v>214000000</v>
      </c>
      <c r="AA8" s="42">
        <v>26611000000</v>
      </c>
      <c r="AB8" s="37">
        <v>8.0417872308443869E-3</v>
      </c>
      <c r="AC8" s="42">
        <v>300249</v>
      </c>
      <c r="AD8" s="42">
        <v>328394.5</v>
      </c>
      <c r="AE8" s="60">
        <v>11.596971534565171</v>
      </c>
      <c r="AF8" s="60">
        <v>14.213058494360409</v>
      </c>
      <c r="AG8" s="60">
        <v>8.6703554903952575</v>
      </c>
      <c r="AH8" s="60">
        <v>18.658381620807742</v>
      </c>
      <c r="AI8" s="60">
        <v>4.1578130505084889</v>
      </c>
      <c r="AJ8" s="35" t="s">
        <v>498</v>
      </c>
      <c r="AK8" s="35" t="s">
        <v>516</v>
      </c>
      <c r="AL8" s="35" t="s">
        <v>733</v>
      </c>
      <c r="AM8" s="35" t="s">
        <v>2470</v>
      </c>
      <c r="AN8" s="46">
        <v>0.25329249999999998</v>
      </c>
      <c r="AO8" s="46">
        <v>0.26169180000000003</v>
      </c>
      <c r="AP8" s="46">
        <v>0.20957270000000003</v>
      </c>
      <c r="AQ8" t="s">
        <v>4124</v>
      </c>
      <c r="AR8" t="s">
        <v>3443</v>
      </c>
      <c r="AS8" t="str">
        <f t="shared" si="4"/>
        <v>#N/A N/A</v>
      </c>
      <c r="AT8" s="63">
        <v>0.4720406681190995</v>
      </c>
      <c r="AU8" s="63">
        <f t="shared" si="5"/>
        <v>0.4720406681190995</v>
      </c>
      <c r="AV8" s="63">
        <f t="shared" si="0"/>
        <v>6.7824829613231827</v>
      </c>
      <c r="AW8" s="63">
        <f t="shared" si="6"/>
        <v>7.2545236294422821</v>
      </c>
      <c r="AX8" s="63">
        <v>7.4767634477966594</v>
      </c>
      <c r="AY8" s="63">
        <f t="shared" si="7"/>
        <v>107.42934690900411</v>
      </c>
      <c r="AZ8" s="63">
        <v>114.90611035680077</v>
      </c>
      <c r="BA8" s="63">
        <f>_xll.BDP($G8,BA$1)</f>
        <v>21065.713500000002</v>
      </c>
      <c r="BB8" s="63">
        <f t="shared" si="1"/>
        <v>300249</v>
      </c>
      <c r="BC8">
        <v>12496.471</v>
      </c>
      <c r="BD8">
        <v>12757.875</v>
      </c>
      <c r="BE8">
        <v>13617</v>
      </c>
      <c r="BF8">
        <v>15558.478000000001</v>
      </c>
      <c r="BG8">
        <v>14418.892</v>
      </c>
      <c r="BH8">
        <v>15706.148999999999</v>
      </c>
      <c r="BI8" s="47">
        <f t="shared" si="8"/>
        <v>4.1620358435831589E-2</v>
      </c>
      <c r="BJ8" s="47">
        <f t="shared" si="9"/>
        <v>4.2490982484537837E-2</v>
      </c>
      <c r="BK8" s="47">
        <f t="shared" si="10"/>
        <v>4.5352357543239109E-2</v>
      </c>
      <c r="BL8" s="47">
        <f t="shared" si="11"/>
        <v>5.1818583908689125E-2</v>
      </c>
      <c r="BM8" s="47">
        <f t="shared" si="12"/>
        <v>4.802311414859E-2</v>
      </c>
      <c r="BN8" s="47">
        <f t="shared" si="13"/>
        <v>5.2310412357743072E-2</v>
      </c>
      <c r="BO8" s="30">
        <f t="shared" si="3"/>
        <v>5.2310412357743072E-2</v>
      </c>
    </row>
    <row r="9" spans="1:69" x14ac:dyDescent="0.3">
      <c r="A9">
        <v>1</v>
      </c>
      <c r="B9" s="35" t="s">
        <v>3421</v>
      </c>
      <c r="C9" s="35">
        <v>1</v>
      </c>
      <c r="D9" s="35">
        <v>1</v>
      </c>
      <c r="E9" s="43">
        <v>0.2</v>
      </c>
      <c r="F9" s="35"/>
      <c r="G9" s="36" t="s">
        <v>80</v>
      </c>
      <c r="H9" s="36" t="s">
        <v>716</v>
      </c>
      <c r="I9" s="37">
        <v>0.88338008846992278</v>
      </c>
      <c r="J9" s="37">
        <v>1.0097346164596896</v>
      </c>
      <c r="K9" s="37">
        <v>0.29701572012883332</v>
      </c>
      <c r="L9" s="37">
        <v>0.33981123604782582</v>
      </c>
      <c r="M9" s="38">
        <v>1.3471338947199276</v>
      </c>
      <c r="N9" s="38">
        <v>1.382344996488448</v>
      </c>
      <c r="O9" s="38">
        <v>1.4268856862135193</v>
      </c>
      <c r="P9" s="39">
        <v>17.528446135415795</v>
      </c>
      <c r="Q9" s="39">
        <v>17.299118530371913</v>
      </c>
      <c r="R9" s="37">
        <v>-0.42046258086408267</v>
      </c>
      <c r="S9" s="40">
        <v>-18.315945069616632</v>
      </c>
      <c r="T9" s="37">
        <v>0.51777604826933266</v>
      </c>
      <c r="U9" s="41">
        <v>3.6691904484566107E-2</v>
      </c>
      <c r="V9" s="40">
        <v>7.362210658638773</v>
      </c>
      <c r="W9" s="40">
        <v>-26.441261649243962</v>
      </c>
      <c r="X9" s="40">
        <v>39625000000</v>
      </c>
      <c r="Y9" s="40">
        <v>117744000000</v>
      </c>
      <c r="Z9" s="40" t="e">
        <v>#N/A</v>
      </c>
      <c r="AA9" s="42">
        <v>23001000000</v>
      </c>
      <c r="AB9" s="37">
        <v>0</v>
      </c>
      <c r="AC9" s="42">
        <v>734528.62335662008</v>
      </c>
      <c r="AD9" s="42">
        <v>362112.62335662008</v>
      </c>
      <c r="AE9" s="60">
        <v>6.8839512725953051</v>
      </c>
      <c r="AF9" s="60">
        <v>8.7683502522984682</v>
      </c>
      <c r="AG9" s="60">
        <v>3.0768266238229791</v>
      </c>
      <c r="AH9" s="60">
        <v>23.317704888850525</v>
      </c>
      <c r="AI9" s="60">
        <v>1.4670705453846369</v>
      </c>
      <c r="AJ9" s="35" t="s">
        <v>502</v>
      </c>
      <c r="AK9" s="35" t="s">
        <v>503</v>
      </c>
      <c r="AL9" s="35" t="s">
        <v>504</v>
      </c>
      <c r="AM9" s="35" t="s">
        <v>583</v>
      </c>
      <c r="AN9" s="46">
        <v>0.1011094</v>
      </c>
      <c r="AO9" s="46">
        <v>0.11030799999999999</v>
      </c>
      <c r="AP9" s="46">
        <v>0.1117986</v>
      </c>
      <c r="AQ9" t="s">
        <v>4124</v>
      </c>
      <c r="AR9" t="s">
        <v>3443</v>
      </c>
      <c r="AS9" t="str">
        <f t="shared" si="4"/>
        <v>#N/A N/A</v>
      </c>
      <c r="AT9" s="63" t="s">
        <v>3443</v>
      </c>
      <c r="AU9" s="63">
        <f t="shared" si="5"/>
        <v>0</v>
      </c>
      <c r="AV9" s="63">
        <f t="shared" si="0"/>
        <v>1.0933542607638966</v>
      </c>
      <c r="AW9" s="63">
        <f t="shared" si="6"/>
        <v>1.0933542607638966</v>
      </c>
      <c r="AX9" s="63">
        <v>0</v>
      </c>
      <c r="AY9" s="63">
        <f t="shared" si="7"/>
        <v>25.924674149991226</v>
      </c>
      <c r="AZ9" s="63">
        <v>25.924674149991226</v>
      </c>
      <c r="BA9" s="63">
        <f>_xll.BDP($G9,BA$1)</f>
        <v>8031</v>
      </c>
      <c r="BB9" s="63">
        <f t="shared" si="1"/>
        <v>362112.62335662008</v>
      </c>
      <c r="BC9">
        <v>43374</v>
      </c>
      <c r="BD9">
        <v>37625</v>
      </c>
      <c r="BE9">
        <v>41501</v>
      </c>
      <c r="BF9" t="s">
        <v>3443</v>
      </c>
      <c r="BG9" t="s">
        <v>3443</v>
      </c>
      <c r="BH9" t="s">
        <v>3443</v>
      </c>
      <c r="BI9" s="47">
        <f t="shared" si="8"/>
        <v>0.11978041416491549</v>
      </c>
      <c r="BJ9" s="47">
        <f t="shared" si="9"/>
        <v>0.10390413803096198</v>
      </c>
      <c r="BK9" s="47">
        <f t="shared" si="10"/>
        <v>0.11460799023051038</v>
      </c>
      <c r="BL9" s="47">
        <f t="shared" si="11"/>
        <v>0</v>
      </c>
      <c r="BM9" s="47">
        <f t="shared" si="12"/>
        <v>0</v>
      </c>
      <c r="BN9" s="47">
        <f t="shared" si="13"/>
        <v>0</v>
      </c>
      <c r="BO9" s="30">
        <f t="shared" si="3"/>
        <v>0.11460799023051038</v>
      </c>
    </row>
    <row r="10" spans="1:69" x14ac:dyDescent="0.3">
      <c r="A10">
        <v>1</v>
      </c>
      <c r="B10" s="35" t="s">
        <v>3421</v>
      </c>
      <c r="C10" s="35">
        <v>1</v>
      </c>
      <c r="D10" s="35">
        <v>1</v>
      </c>
      <c r="E10" s="43">
        <v>0.17</v>
      </c>
      <c r="F10" s="35"/>
      <c r="G10" s="36" t="s">
        <v>2291</v>
      </c>
      <c r="H10" s="36" t="s">
        <v>2292</v>
      </c>
      <c r="I10" s="37">
        <v>1.0121781824639355</v>
      </c>
      <c r="J10" s="37">
        <v>0.93877475063272298</v>
      </c>
      <c r="K10" s="37">
        <v>0.99249689903521665</v>
      </c>
      <c r="L10" s="37">
        <v>0.8829933719193428</v>
      </c>
      <c r="M10" s="38">
        <v>80.346809294728132</v>
      </c>
      <c r="N10" s="38">
        <v>64.120061578898884</v>
      </c>
      <c r="O10" s="38">
        <v>83.495874993170517</v>
      </c>
      <c r="P10" s="39">
        <v>46.596577146490212</v>
      </c>
      <c r="Q10" s="39">
        <v>46.465183041920497</v>
      </c>
      <c r="R10" s="37">
        <v>-9.1984338574222346E-3</v>
      </c>
      <c r="S10" s="40">
        <v>-2.5810220984981268E-2</v>
      </c>
      <c r="T10" s="37">
        <v>0.31946405359464053</v>
      </c>
      <c r="U10" s="41" t="e">
        <v>#N/A</v>
      </c>
      <c r="V10" s="40">
        <v>11.707289159826468</v>
      </c>
      <c r="W10" s="40">
        <v>11.410727031020818</v>
      </c>
      <c r="X10" s="40">
        <v>80604000000</v>
      </c>
      <c r="Y10" s="40">
        <v>85696000000</v>
      </c>
      <c r="Z10" s="40">
        <v>1939000000</v>
      </c>
      <c r="AA10" s="42">
        <v>69796000000</v>
      </c>
      <c r="AB10" s="37">
        <v>2.7780961659693966E-2</v>
      </c>
      <c r="AC10" s="42">
        <v>2478245</v>
      </c>
      <c r="AD10" s="42">
        <v>2475992</v>
      </c>
      <c r="AE10" s="60">
        <v>28.072727478984923</v>
      </c>
      <c r="AF10" s="60">
        <v>30.352868304529675</v>
      </c>
      <c r="AG10" s="60">
        <v>2.8124454023818126</v>
      </c>
      <c r="AH10" s="60">
        <v>40.561300753842779</v>
      </c>
      <c r="AI10" s="60">
        <v>30.935401173935038</v>
      </c>
      <c r="AJ10" s="35" t="s">
        <v>493</v>
      </c>
      <c r="AK10" s="35" t="s">
        <v>668</v>
      </c>
      <c r="AL10" s="35" t="s">
        <v>669</v>
      </c>
      <c r="AM10" s="35" t="s">
        <v>2470</v>
      </c>
      <c r="AN10" s="46">
        <v>0.23941389999999999</v>
      </c>
      <c r="AO10" s="46">
        <v>0.22147</v>
      </c>
      <c r="AP10" s="46">
        <v>0.32366190000000006</v>
      </c>
      <c r="AQ10" t="s">
        <v>4124</v>
      </c>
      <c r="AR10" t="s">
        <v>3443</v>
      </c>
      <c r="AS10" t="str">
        <f t="shared" si="4"/>
        <v>#N/A N/A</v>
      </c>
      <c r="AT10" s="63">
        <v>1.1262488300209148</v>
      </c>
      <c r="AU10" s="63">
        <f t="shared" si="5"/>
        <v>1.1262488300209148</v>
      </c>
      <c r="AV10" s="63">
        <f t="shared" si="0"/>
        <v>0.97054845509423093</v>
      </c>
      <c r="AW10" s="63">
        <f t="shared" si="6"/>
        <v>2.0967972851151457</v>
      </c>
      <c r="AX10" s="63">
        <v>49.736813071439499</v>
      </c>
      <c r="AY10" s="63">
        <f t="shared" si="7"/>
        <v>42.860854369899528</v>
      </c>
      <c r="AZ10" s="63">
        <v>92.597667441339027</v>
      </c>
      <c r="BA10" s="63">
        <f>_xll.BDP($G10,BA$1)</f>
        <v>52036</v>
      </c>
      <c r="BB10" s="63">
        <f t="shared" si="1"/>
        <v>2475992</v>
      </c>
      <c r="BC10">
        <v>78305.759999999995</v>
      </c>
      <c r="BD10">
        <v>89490.880000000005</v>
      </c>
      <c r="BE10">
        <v>102709.333</v>
      </c>
      <c r="BF10">
        <v>71994.883000000002</v>
      </c>
      <c r="BG10">
        <v>80505.331000000006</v>
      </c>
      <c r="BH10">
        <v>91248.028000000006</v>
      </c>
      <c r="BI10" s="47">
        <f t="shared" si="8"/>
        <v>3.1626014946736496E-2</v>
      </c>
      <c r="BJ10" s="47">
        <f t="shared" si="9"/>
        <v>3.6143444728415929E-2</v>
      </c>
      <c r="BK10" s="47">
        <f t="shared" si="10"/>
        <v>4.1482094045538112E-2</v>
      </c>
      <c r="BL10" s="47">
        <f t="shared" si="11"/>
        <v>2.9077187244546832E-2</v>
      </c>
      <c r="BM10" s="47">
        <f t="shared" si="12"/>
        <v>3.2514374440628241E-2</v>
      </c>
      <c r="BN10" s="47">
        <f t="shared" si="13"/>
        <v>3.6853119073082627E-2</v>
      </c>
      <c r="BO10" s="30">
        <f t="shared" si="3"/>
        <v>4.1482094045538112E-2</v>
      </c>
    </row>
    <row r="11" spans="1:69" x14ac:dyDescent="0.3">
      <c r="A11">
        <v>1</v>
      </c>
      <c r="B11" s="35" t="s">
        <v>3421</v>
      </c>
      <c r="C11" s="35">
        <v>1</v>
      </c>
      <c r="D11" s="35">
        <v>1</v>
      </c>
      <c r="E11" s="43">
        <v>0.1</v>
      </c>
      <c r="F11" s="35" t="s">
        <v>2655</v>
      </c>
      <c r="G11" s="36" t="s">
        <v>53</v>
      </c>
      <c r="H11" s="36" t="s">
        <v>674</v>
      </c>
      <c r="I11" s="37">
        <v>1.319422277009505</v>
      </c>
      <c r="J11" s="37">
        <v>0.88636363636363635</v>
      </c>
      <c r="K11" s="37">
        <v>0.72159631544404013</v>
      </c>
      <c r="L11" s="37">
        <v>0.37724655892924985</v>
      </c>
      <c r="M11" s="38">
        <v>36.226871597623962</v>
      </c>
      <c r="N11" s="38">
        <v>29.957691913735403</v>
      </c>
      <c r="O11" s="38" t="e">
        <v>#N/A</v>
      </c>
      <c r="P11" s="39">
        <v>44.443501547061537</v>
      </c>
      <c r="Q11" s="39">
        <v>45.167180908003274</v>
      </c>
      <c r="R11" s="37">
        <v>1.0592264302981467</v>
      </c>
      <c r="S11" s="40">
        <v>3.4445472061657032</v>
      </c>
      <c r="T11" s="37">
        <v>-0.11364808250080567</v>
      </c>
      <c r="U11" s="41" t="e">
        <v>#N/A</v>
      </c>
      <c r="V11" s="40">
        <v>1.6825084652675446</v>
      </c>
      <c r="W11" s="40">
        <v>7.7432857439992286</v>
      </c>
      <c r="X11" s="40">
        <v>14564000000</v>
      </c>
      <c r="Y11" s="40">
        <v>34219000000</v>
      </c>
      <c r="Z11" s="40">
        <v>146000000</v>
      </c>
      <c r="AA11" s="42">
        <v>7603000000</v>
      </c>
      <c r="AB11" s="37">
        <v>1.9202946205445218E-2</v>
      </c>
      <c r="AC11" s="42">
        <v>143190.14391449999</v>
      </c>
      <c r="AD11" s="42">
        <v>189754.14391449999</v>
      </c>
      <c r="AE11" s="60">
        <v>14.612763901174391</v>
      </c>
      <c r="AF11" s="60">
        <v>16.145267588160667</v>
      </c>
      <c r="AG11" s="60">
        <v>5.3030868835604084</v>
      </c>
      <c r="AH11" s="60">
        <v>16.400951014684878</v>
      </c>
      <c r="AI11" s="60" t="s">
        <v>3443</v>
      </c>
      <c r="AJ11" s="35" t="s">
        <v>493</v>
      </c>
      <c r="AK11" s="35" t="s">
        <v>675</v>
      </c>
      <c r="AL11" s="35" t="s">
        <v>676</v>
      </c>
      <c r="AM11" s="35" t="s">
        <v>583</v>
      </c>
      <c r="AN11" s="46" t="e">
        <v>#VALUE!</v>
      </c>
      <c r="AO11" s="46">
        <v>5.047745E-2</v>
      </c>
      <c r="AP11" s="46">
        <v>8.5108260000000005E-2</v>
      </c>
      <c r="AQ11" t="s">
        <v>4126</v>
      </c>
      <c r="AR11" t="s">
        <v>3443</v>
      </c>
      <c r="AS11" t="str">
        <f t="shared" si="4"/>
        <v>17/03/2008</v>
      </c>
      <c r="AT11" s="63">
        <v>5.5067749850472136</v>
      </c>
      <c r="AU11" s="63">
        <f t="shared" si="5"/>
        <v>5.5067749850472136</v>
      </c>
      <c r="AV11" s="63">
        <f t="shared" si="0"/>
        <v>0.14055251712485753</v>
      </c>
      <c r="AW11" s="63">
        <f t="shared" si="6"/>
        <v>5.6473275021720708</v>
      </c>
      <c r="AX11" s="63">
        <v>81.957103436742202</v>
      </c>
      <c r="AY11" s="63">
        <f t="shared" si="7"/>
        <v>2.0918372760055064</v>
      </c>
      <c r="AZ11" s="63">
        <v>84.048940712747708</v>
      </c>
      <c r="BA11" s="63">
        <f>_xll.BDP($G11,BA$1)</f>
        <v>8041.1302558699999</v>
      </c>
      <c r="BB11" s="63">
        <f t="shared" si="1"/>
        <v>143190.14391449999</v>
      </c>
      <c r="BC11">
        <v>9633.5380000000005</v>
      </c>
      <c r="BD11">
        <v>10569.923000000001</v>
      </c>
      <c r="BE11">
        <v>11624.300000000001</v>
      </c>
      <c r="BF11">
        <v>9508.4709999999995</v>
      </c>
      <c r="BG11">
        <v>10634.087</v>
      </c>
      <c r="BH11">
        <v>11374.552</v>
      </c>
      <c r="BI11" s="47">
        <f t="shared" si="8"/>
        <v>6.727794062245139E-2</v>
      </c>
      <c r="BJ11" s="47">
        <f t="shared" si="9"/>
        <v>7.3817392112626057E-2</v>
      </c>
      <c r="BK11" s="47">
        <f t="shared" si="10"/>
        <v>8.118086679863222E-2</v>
      </c>
      <c r="BL11" s="47">
        <f t="shared" si="11"/>
        <v>6.6404507601288437E-2</v>
      </c>
      <c r="BM11" s="47">
        <f t="shared" si="12"/>
        <v>7.4265495580126656E-2</v>
      </c>
      <c r="BN11" s="47">
        <f t="shared" si="13"/>
        <v>7.9436696472571733E-2</v>
      </c>
      <c r="BO11" s="30">
        <f t="shared" si="3"/>
        <v>8.118086679863222E-2</v>
      </c>
    </row>
    <row r="12" spans="1:69" x14ac:dyDescent="0.3">
      <c r="A12">
        <v>1</v>
      </c>
      <c r="B12" s="35" t="s">
        <v>3421</v>
      </c>
      <c r="C12" s="35">
        <v>1</v>
      </c>
      <c r="D12" s="35">
        <v>1</v>
      </c>
      <c r="E12" s="43">
        <v>0.21</v>
      </c>
      <c r="F12" s="35"/>
      <c r="G12" s="35" t="s">
        <v>1495</v>
      </c>
      <c r="H12" s="36" t="s">
        <v>1496</v>
      </c>
      <c r="I12" s="37">
        <v>0.72102207319626821</v>
      </c>
      <c r="J12" s="37">
        <v>0.93302361595044525</v>
      </c>
      <c r="K12" s="37">
        <v>0.71723404569688209</v>
      </c>
      <c r="L12" s="37">
        <v>0.93302361595044525</v>
      </c>
      <c r="M12" s="38">
        <v>37.001733102253034</v>
      </c>
      <c r="N12" s="38">
        <v>27.166721989289339</v>
      </c>
      <c r="O12" s="38">
        <v>30.831921615310655</v>
      </c>
      <c r="P12" s="39">
        <v>43.327836884754618</v>
      </c>
      <c r="Q12" s="39">
        <v>46.776417858989831</v>
      </c>
      <c r="R12" s="37">
        <v>-0.41760696488916893</v>
      </c>
      <c r="S12" s="40">
        <v>-1.3746229260935143</v>
      </c>
      <c r="T12" s="37">
        <v>0.71350020046967177</v>
      </c>
      <c r="U12" s="41">
        <v>2.3267838676318511E-2</v>
      </c>
      <c r="V12" s="40">
        <v>17.091468380052383</v>
      </c>
      <c r="W12" s="40">
        <v>22.527258883400393</v>
      </c>
      <c r="X12" s="40">
        <v>5166000000</v>
      </c>
      <c r="Y12" s="40">
        <v>5166000000</v>
      </c>
      <c r="Z12" s="40">
        <v>65000000</v>
      </c>
      <c r="AA12" s="42">
        <v>3734000000</v>
      </c>
      <c r="AB12" s="37">
        <v>1.7407605784681306E-2</v>
      </c>
      <c r="AC12" s="42">
        <v>200075.1496224</v>
      </c>
      <c r="AD12" s="42">
        <v>192800.1496224</v>
      </c>
      <c r="AE12" s="60">
        <v>35.798437698618024</v>
      </c>
      <c r="AF12" s="60">
        <v>40.306664188879672</v>
      </c>
      <c r="AG12" s="60">
        <v>1.8704891823481724</v>
      </c>
      <c r="AH12" s="60">
        <v>59.290228101608491</v>
      </c>
      <c r="AI12" s="60">
        <v>16.200716681588585</v>
      </c>
      <c r="AJ12" s="35" t="s">
        <v>534</v>
      </c>
      <c r="AK12" s="35" t="s">
        <v>859</v>
      </c>
      <c r="AL12" s="35" t="s">
        <v>927</v>
      </c>
      <c r="AM12" s="35" t="s">
        <v>1480</v>
      </c>
      <c r="AN12" s="46">
        <v>0.2218195</v>
      </c>
      <c r="AO12" s="46">
        <v>0.22615400000000002</v>
      </c>
      <c r="AP12" s="46">
        <v>0.26729069999999999</v>
      </c>
      <c r="AQ12" t="s">
        <v>4124</v>
      </c>
      <c r="AR12" t="s">
        <v>3443</v>
      </c>
      <c r="AS12" t="str">
        <f t="shared" si="4"/>
        <v>#N/A N/A</v>
      </c>
      <c r="AT12" s="63">
        <v>0.68630556435434487</v>
      </c>
      <c r="AU12" s="63">
        <f t="shared" si="5"/>
        <v>0.68630556435434487</v>
      </c>
      <c r="AV12" s="63">
        <f t="shared" si="0"/>
        <v>0</v>
      </c>
      <c r="AW12" s="63">
        <f t="shared" si="6"/>
        <v>0.68630556435434487</v>
      </c>
      <c r="AX12" s="63">
        <v>39.684696203241742</v>
      </c>
      <c r="AY12" s="63">
        <f t="shared" si="7"/>
        <v>0</v>
      </c>
      <c r="AZ12" s="63">
        <v>39.684696203241742</v>
      </c>
      <c r="BA12" s="63">
        <f>_xll.BDP($G12,BA$1)</f>
        <v>1372.4023560000001</v>
      </c>
      <c r="BB12" s="63">
        <f t="shared" si="1"/>
        <v>192800.1496224</v>
      </c>
      <c r="BC12">
        <v>3923.136</v>
      </c>
      <c r="BD12">
        <v>4464</v>
      </c>
      <c r="BE12">
        <v>4904.8130000000001</v>
      </c>
      <c r="BF12">
        <v>3833.239</v>
      </c>
      <c r="BG12">
        <v>4362.3029999999999</v>
      </c>
      <c r="BH12">
        <v>4825.125</v>
      </c>
      <c r="BI12" s="47">
        <f t="shared" si="8"/>
        <v>2.0348199976418485E-2</v>
      </c>
      <c r="BJ12" s="47">
        <f t="shared" si="9"/>
        <v>2.3153509002678499E-2</v>
      </c>
      <c r="BK12" s="47">
        <f t="shared" si="10"/>
        <v>2.5439881709667236E-2</v>
      </c>
      <c r="BL12" s="47">
        <f t="shared" si="11"/>
        <v>1.9881929591379553E-2</v>
      </c>
      <c r="BM12" s="47">
        <f t="shared" si="12"/>
        <v>2.2626035345634277E-2</v>
      </c>
      <c r="BN12" s="47">
        <f t="shared" si="13"/>
        <v>2.5026562528348811E-2</v>
      </c>
      <c r="BO12" s="30">
        <f t="shared" si="3"/>
        <v>2.5439881709667236E-2</v>
      </c>
    </row>
    <row r="13" spans="1:69" x14ac:dyDescent="0.3">
      <c r="A13">
        <v>1</v>
      </c>
      <c r="B13" s="35" t="s">
        <v>3421</v>
      </c>
      <c r="C13" s="35">
        <v>1</v>
      </c>
      <c r="D13" s="35">
        <v>1</v>
      </c>
      <c r="E13" s="43">
        <v>0.35</v>
      </c>
      <c r="F13" s="35" t="s">
        <v>2560</v>
      </c>
      <c r="G13" s="36" t="s">
        <v>120</v>
      </c>
      <c r="H13" s="36" t="s">
        <v>777</v>
      </c>
      <c r="I13" s="37">
        <v>0.65031918036652481</v>
      </c>
      <c r="J13" s="37">
        <v>0.50884095712560384</v>
      </c>
      <c r="K13" s="37">
        <v>0.5455741990152958</v>
      </c>
      <c r="L13" s="37">
        <v>0.40625400197367928</v>
      </c>
      <c r="M13" s="38">
        <v>36.220129090480619</v>
      </c>
      <c r="N13" s="38">
        <v>28.818727448544717</v>
      </c>
      <c r="O13" s="38">
        <v>39.311351687085029</v>
      </c>
      <c r="P13" s="39">
        <v>15.954037940560969</v>
      </c>
      <c r="Q13" s="39">
        <v>19.063066177355687</v>
      </c>
      <c r="R13" s="37">
        <v>0.20000774130761748</v>
      </c>
      <c r="S13" s="40">
        <v>0.5401382399088257</v>
      </c>
      <c r="T13" s="37">
        <v>0.65853987393278668</v>
      </c>
      <c r="U13" s="41">
        <v>3.8493516999617984E-2</v>
      </c>
      <c r="V13" s="40">
        <v>33.826219863362439</v>
      </c>
      <c r="W13" s="40">
        <v>67.436983906593156</v>
      </c>
      <c r="X13" s="40">
        <v>105984000</v>
      </c>
      <c r="Y13" s="40">
        <v>132747000</v>
      </c>
      <c r="Z13" s="40" t="e">
        <v>#N/A</v>
      </c>
      <c r="AA13" s="42">
        <v>9340992</v>
      </c>
      <c r="AB13" s="37">
        <v>0</v>
      </c>
      <c r="AC13" s="42">
        <v>2124.93538296</v>
      </c>
      <c r="AD13" s="42">
        <v>2161.1063829599998</v>
      </c>
      <c r="AE13" s="60">
        <v>31.293691038955252</v>
      </c>
      <c r="AF13" s="60">
        <v>35.610931735554011</v>
      </c>
      <c r="AG13" s="60">
        <v>0.45271470155092269</v>
      </c>
      <c r="AH13" s="60">
        <v>46.015554901422455</v>
      </c>
      <c r="AI13" s="60">
        <v>15.087594204515698</v>
      </c>
      <c r="AJ13" s="35" t="s">
        <v>534</v>
      </c>
      <c r="AK13" s="35" t="s">
        <v>749</v>
      </c>
      <c r="AL13" s="35" t="s">
        <v>778</v>
      </c>
      <c r="AM13" s="35" t="s">
        <v>583</v>
      </c>
      <c r="AN13" s="46" t="e">
        <v>#VALUE!</v>
      </c>
      <c r="AO13" s="46">
        <v>0.6729176</v>
      </c>
      <c r="AP13" s="46">
        <v>0.8366321000000001</v>
      </c>
      <c r="AQ13" t="s">
        <v>4127</v>
      </c>
      <c r="AR13" t="s">
        <v>3443</v>
      </c>
      <c r="AS13" t="str">
        <f t="shared" si="4"/>
        <v>27/09/2006</v>
      </c>
      <c r="AT13" s="63" t="s">
        <v>3443</v>
      </c>
      <c r="AU13" s="63">
        <f t="shared" si="5"/>
        <v>0</v>
      </c>
      <c r="AV13" s="63">
        <f t="shared" si="0"/>
        <v>0</v>
      </c>
      <c r="AW13" s="63">
        <f t="shared" ref="AW13:AW54" si="14">IFERROR(AV13+AU13,0)</f>
        <v>0</v>
      </c>
      <c r="AX13" s="63">
        <v>0</v>
      </c>
      <c r="AY13" s="63">
        <f t="shared" si="7"/>
        <v>0</v>
      </c>
      <c r="AZ13" s="63">
        <v>0</v>
      </c>
      <c r="BA13" s="63">
        <f>_xll.BDP($G13,BA$1)</f>
        <v>0</v>
      </c>
      <c r="BB13" s="63">
        <f t="shared" si="1"/>
        <v>2124.93538296</v>
      </c>
      <c r="BC13">
        <v>59.233000000000004</v>
      </c>
      <c r="BD13">
        <v>75.3</v>
      </c>
      <c r="BE13" t="s">
        <v>3443</v>
      </c>
      <c r="BF13">
        <v>31.975000000000001</v>
      </c>
      <c r="BG13">
        <v>47.737000000000002</v>
      </c>
      <c r="BH13" t="s">
        <v>3443</v>
      </c>
      <c r="BI13" s="47">
        <f t="shared" si="8"/>
        <v>2.7875200570800139E-2</v>
      </c>
      <c r="BJ13" s="47">
        <f t="shared" si="9"/>
        <v>3.5436371667503762E-2</v>
      </c>
      <c r="BK13" s="47">
        <f t="shared" si="10"/>
        <v>0</v>
      </c>
      <c r="BL13" s="47">
        <f t="shared" si="11"/>
        <v>1.5047516388691007E-2</v>
      </c>
      <c r="BM13" s="47">
        <f t="shared" si="12"/>
        <v>2.2465153709052155E-2</v>
      </c>
      <c r="BN13" s="47">
        <f t="shared" si="13"/>
        <v>0</v>
      </c>
      <c r="BO13" s="30">
        <f>IF(IF(BK13&gt;BN13,BK13,BN13)=0,IF(BJ13&gt;BM13,BJ13,BM13),IF(BK13&gt;BN13,BK13,BN13))</f>
        <v>3.5436371667503762E-2</v>
      </c>
    </row>
    <row r="14" spans="1:69" x14ac:dyDescent="0.3">
      <c r="A14">
        <v>1</v>
      </c>
      <c r="B14" s="35" t="s">
        <v>3421</v>
      </c>
      <c r="C14" s="35">
        <v>1</v>
      </c>
      <c r="D14" s="35">
        <v>1</v>
      </c>
      <c r="E14" s="43">
        <v>0.24</v>
      </c>
      <c r="F14" s="35"/>
      <c r="G14" s="35" t="s">
        <v>1415</v>
      </c>
      <c r="H14" s="36" t="s">
        <v>1416</v>
      </c>
      <c r="I14" s="37">
        <v>0.38874866214528331</v>
      </c>
      <c r="J14" s="37">
        <v>0.37689445318366277</v>
      </c>
      <c r="K14" s="37">
        <v>0.28722462520911973</v>
      </c>
      <c r="L14" s="37">
        <v>0.30337795454573685</v>
      </c>
      <c r="M14" s="38">
        <v>21.34879543792665</v>
      </c>
      <c r="N14" s="38">
        <v>16.90085098749476</v>
      </c>
      <c r="O14" s="38">
        <v>38.576627420301804</v>
      </c>
      <c r="P14" s="39">
        <v>32.589865286674197</v>
      </c>
      <c r="Q14" s="39">
        <v>34.687809479174156</v>
      </c>
      <c r="R14" s="37">
        <v>0.18426268944481844</v>
      </c>
      <c r="S14" s="40">
        <v>0.70639217639143459</v>
      </c>
      <c r="T14" s="37">
        <v>0.34999607309772751</v>
      </c>
      <c r="U14" s="41">
        <v>7.9031841296987419E-3</v>
      </c>
      <c r="V14" s="40">
        <v>9.8749542134612582</v>
      </c>
      <c r="W14" s="40">
        <v>12.906364471155918</v>
      </c>
      <c r="X14" s="40">
        <v>3240183000</v>
      </c>
      <c r="Y14" s="40">
        <v>4025365000</v>
      </c>
      <c r="Z14" s="40">
        <v>14015000</v>
      </c>
      <c r="AA14" s="42">
        <v>1034259000</v>
      </c>
      <c r="AB14" s="37">
        <v>1.3550764363665193E-2</v>
      </c>
      <c r="AC14" s="42">
        <v>53494.600309999994</v>
      </c>
      <c r="AD14" s="42">
        <v>51192.279751780014</v>
      </c>
      <c r="AE14" s="60">
        <v>27.390723882231999</v>
      </c>
      <c r="AF14" s="60">
        <v>39.665360186493082</v>
      </c>
      <c r="AG14" s="60">
        <v>2.0520561316922605</v>
      </c>
      <c r="AH14" s="60">
        <v>51.243208385187963</v>
      </c>
      <c r="AI14" s="60">
        <v>19.141737487699459</v>
      </c>
      <c r="AJ14" s="35" t="s">
        <v>534</v>
      </c>
      <c r="AK14" s="35" t="s">
        <v>864</v>
      </c>
      <c r="AL14" s="35" t="s">
        <v>1133</v>
      </c>
      <c r="AM14" s="35" t="s">
        <v>1380</v>
      </c>
      <c r="AN14" s="46" t="e">
        <v>#VALUE!</v>
      </c>
      <c r="AO14" s="46" t="e">
        <v>#VALUE!</v>
      </c>
      <c r="AP14" s="46">
        <v>0.17696039999999999</v>
      </c>
      <c r="AQ14" t="s">
        <v>3444</v>
      </c>
      <c r="AR14" t="s">
        <v>3444</v>
      </c>
      <c r="AS14" t="str">
        <f t="shared" si="4"/>
        <v>21/10/2015</v>
      </c>
      <c r="AT14" s="63">
        <v>0.67108669268187648</v>
      </c>
      <c r="AU14" s="63">
        <f t="shared" si="5"/>
        <v>0.67108669268187648</v>
      </c>
      <c r="AV14" s="63">
        <f t="shared" si="0"/>
        <v>0</v>
      </c>
      <c r="AW14" s="63">
        <f t="shared" si="14"/>
        <v>0.67108669268187648</v>
      </c>
      <c r="AX14" s="63">
        <v>26.829656778870429</v>
      </c>
      <c r="AY14" s="63">
        <f t="shared" si="7"/>
        <v>0</v>
      </c>
      <c r="AZ14" s="63">
        <v>26.829656778870429</v>
      </c>
      <c r="BA14" s="63">
        <f>_xll.BDP($G14,BA$1)</f>
        <v>249.02263199999999</v>
      </c>
      <c r="BB14" s="63">
        <f t="shared" si="1"/>
        <v>51192.279751780014</v>
      </c>
      <c r="BC14">
        <v>1156.684</v>
      </c>
      <c r="BD14">
        <v>1301.895</v>
      </c>
      <c r="BE14">
        <v>1432.8330000000001</v>
      </c>
      <c r="BF14">
        <v>963.19</v>
      </c>
      <c r="BG14">
        <v>1033.0550000000001</v>
      </c>
      <c r="BH14">
        <v>1271.2370000000001</v>
      </c>
      <c r="BI14" s="47">
        <f t="shared" si="8"/>
        <v>2.2594891370505545E-2</v>
      </c>
      <c r="BJ14" s="47">
        <f t="shared" si="9"/>
        <v>2.5431471431094678E-2</v>
      </c>
      <c r="BK14" s="47">
        <f t="shared" si="10"/>
        <v>2.7989239919524758E-2</v>
      </c>
      <c r="BL14" s="47">
        <f t="shared" si="11"/>
        <v>1.8815141749308574E-2</v>
      </c>
      <c r="BM14" s="47">
        <f t="shared" si="12"/>
        <v>2.017989831687618E-2</v>
      </c>
      <c r="BN14" s="47">
        <f t="shared" si="13"/>
        <v>2.4832592065912002E-2</v>
      </c>
      <c r="BO14" s="30">
        <f t="shared" ref="BO14:BO77" si="15">IF(IF(BK14&gt;BN14,BK14,BN14)=0,IF(BJ14&gt;BM14,BJ14,BM14),IF(BK14&gt;BN14,BK14,BN14))</f>
        <v>2.7989239919524758E-2</v>
      </c>
    </row>
    <row r="15" spans="1:69" x14ac:dyDescent="0.3">
      <c r="A15">
        <v>1</v>
      </c>
      <c r="B15" s="35" t="s">
        <v>3421</v>
      </c>
      <c r="C15" s="35">
        <v>1</v>
      </c>
      <c r="D15" s="35">
        <v>1</v>
      </c>
      <c r="E15" s="43">
        <v>0.2</v>
      </c>
      <c r="F15" s="35"/>
      <c r="G15" s="36" t="s">
        <v>84</v>
      </c>
      <c r="H15" s="36" t="s">
        <v>722</v>
      </c>
      <c r="I15" s="37">
        <v>0.84416249215959405</v>
      </c>
      <c r="J15" s="37">
        <v>0.53247825105115443</v>
      </c>
      <c r="K15" s="37">
        <v>0.48112182042588075</v>
      </c>
      <c r="L15" s="37">
        <v>0.36063679112696606</v>
      </c>
      <c r="M15" s="38">
        <v>23.15708668095543</v>
      </c>
      <c r="N15" s="38">
        <v>17.876737734590094</v>
      </c>
      <c r="O15" s="38">
        <v>18.158197934207411</v>
      </c>
      <c r="P15" s="39">
        <v>33.8420380659039</v>
      </c>
      <c r="Q15" s="39">
        <v>26.214623557094306</v>
      </c>
      <c r="R15" s="37">
        <v>-0.40634135877834027</v>
      </c>
      <c r="S15" s="40">
        <v>-1.7311445879896283</v>
      </c>
      <c r="T15" s="37">
        <v>0.8361665883870425</v>
      </c>
      <c r="U15" s="41" t="e">
        <v>#N/A</v>
      </c>
      <c r="V15" s="40">
        <v>13.368661278331427</v>
      </c>
      <c r="W15" s="40">
        <v>10.21982406393338</v>
      </c>
      <c r="X15" s="40">
        <v>2975776000</v>
      </c>
      <c r="Y15" s="40">
        <v>4393717000</v>
      </c>
      <c r="Z15" s="40">
        <v>67051000</v>
      </c>
      <c r="AA15" s="42">
        <v>1105210000</v>
      </c>
      <c r="AB15" s="37">
        <v>6.0668108323305076E-2</v>
      </c>
      <c r="AC15" s="42">
        <v>59557.908930799997</v>
      </c>
      <c r="AD15" s="42">
        <v>56540.2469308</v>
      </c>
      <c r="AE15" s="60">
        <v>32.49657603925484</v>
      </c>
      <c r="AF15" s="60">
        <v>33.889833790328268</v>
      </c>
      <c r="AG15" s="60">
        <v>1.8494668956665006</v>
      </c>
      <c r="AH15" s="60">
        <v>46.724871475635346</v>
      </c>
      <c r="AI15" s="60">
        <v>8.0639994808768218</v>
      </c>
      <c r="AJ15" s="35" t="s">
        <v>493</v>
      </c>
      <c r="AK15" s="35" t="s">
        <v>689</v>
      </c>
      <c r="AL15" s="35" t="s">
        <v>690</v>
      </c>
      <c r="AM15" s="35" t="s">
        <v>583</v>
      </c>
      <c r="AN15" s="46">
        <v>0.43131680000000006</v>
      </c>
      <c r="AO15" s="46">
        <v>0.20465890000000003</v>
      </c>
      <c r="AP15" s="46">
        <v>0.18029240000000002</v>
      </c>
      <c r="AQ15" t="s">
        <v>4128</v>
      </c>
      <c r="AR15" t="s">
        <v>3443</v>
      </c>
      <c r="AS15" t="str">
        <f t="shared" si="4"/>
        <v>15/06/2015</v>
      </c>
      <c r="AT15" s="63" t="s">
        <v>3443</v>
      </c>
      <c r="AU15" s="63">
        <f t="shared" si="5"/>
        <v>0</v>
      </c>
      <c r="AV15" s="63">
        <f t="shared" si="0"/>
        <v>1.1616433926917369</v>
      </c>
      <c r="AW15" s="63">
        <f t="shared" si="14"/>
        <v>1.1616433926917369</v>
      </c>
      <c r="AX15" s="63">
        <v>0</v>
      </c>
      <c r="AY15" s="63">
        <f t="shared" si="7"/>
        <v>58.066586291973458</v>
      </c>
      <c r="AZ15" s="63">
        <v>58.066586291973458</v>
      </c>
      <c r="BA15" s="63">
        <f>_xll.BDP($G15,BA$1)</f>
        <v>691.85051392000003</v>
      </c>
      <c r="BB15" s="63">
        <f t="shared" si="1"/>
        <v>56540.2469308</v>
      </c>
      <c r="BC15">
        <v>1623.5</v>
      </c>
      <c r="BD15">
        <v>1881.318</v>
      </c>
      <c r="BE15">
        <v>2135.625</v>
      </c>
      <c r="BF15">
        <v>1448.4649999999999</v>
      </c>
      <c r="BG15">
        <v>1819.037</v>
      </c>
      <c r="BH15">
        <v>1898.5240000000001</v>
      </c>
      <c r="BI15" s="47">
        <f t="shared" si="8"/>
        <v>2.8714059243268125E-2</v>
      </c>
      <c r="BJ15" s="47">
        <f t="shared" si="9"/>
        <v>3.3273961507500276E-2</v>
      </c>
      <c r="BK15" s="47">
        <f t="shared" si="10"/>
        <v>3.7771766412937779E-2</v>
      </c>
      <c r="BL15" s="47">
        <f t="shared" si="11"/>
        <v>2.5618299859439708E-2</v>
      </c>
      <c r="BM15" s="47">
        <f t="shared" si="12"/>
        <v>3.2172427584660747E-2</v>
      </c>
      <c r="BN15" s="47">
        <f t="shared" si="13"/>
        <v>3.3578275707278338E-2</v>
      </c>
      <c r="BO15" s="30">
        <f t="shared" si="15"/>
        <v>3.7771766412937779E-2</v>
      </c>
    </row>
    <row r="16" spans="1:69" x14ac:dyDescent="0.3">
      <c r="A16">
        <v>1</v>
      </c>
      <c r="B16" s="35" t="s">
        <v>3421</v>
      </c>
      <c r="C16" s="35">
        <v>1</v>
      </c>
      <c r="D16" s="35">
        <v>1</v>
      </c>
      <c r="E16" s="43">
        <v>0.22</v>
      </c>
      <c r="F16" s="35"/>
      <c r="G16" s="36" t="s">
        <v>178</v>
      </c>
      <c r="H16" s="36" t="s">
        <v>856</v>
      </c>
      <c r="I16" s="37">
        <v>0.50750645495222579</v>
      </c>
      <c r="J16" s="37">
        <v>0.52163565556036351</v>
      </c>
      <c r="K16" s="37">
        <v>0.16781817431702811</v>
      </c>
      <c r="L16" s="37">
        <v>0.18178391012591419</v>
      </c>
      <c r="M16" s="38">
        <v>13.8185798330825</v>
      </c>
      <c r="N16" s="38">
        <v>10.574981042981078</v>
      </c>
      <c r="O16" s="38" t="e">
        <v>#N/A</v>
      </c>
      <c r="P16" s="39">
        <v>45.356265688455984</v>
      </c>
      <c r="Q16" s="39">
        <v>49.511880641002023</v>
      </c>
      <c r="R16" s="37">
        <v>1.5715046604527296</v>
      </c>
      <c r="S16" s="40">
        <v>6.3179871520342612</v>
      </c>
      <c r="T16" s="37">
        <v>-0.1445921631347461</v>
      </c>
      <c r="U16" s="41" t="e">
        <v>#N/A</v>
      </c>
      <c r="V16" s="40">
        <v>12.642039197797114</v>
      </c>
      <c r="W16" s="40">
        <v>5.3193301807121784</v>
      </c>
      <c r="X16" s="40">
        <v>4622000000</v>
      </c>
      <c r="Y16" s="40">
        <v>13263000000</v>
      </c>
      <c r="Z16" s="40">
        <v>247000000</v>
      </c>
      <c r="AA16" s="42">
        <v>961000000</v>
      </c>
      <c r="AB16" s="37">
        <v>0.25702393340270552</v>
      </c>
      <c r="AC16" s="42">
        <v>44259.020561919999</v>
      </c>
      <c r="AD16" s="42">
        <v>61970.020561919999</v>
      </c>
      <c r="AE16" s="60">
        <v>21.624772850125787</v>
      </c>
      <c r="AF16" s="60">
        <v>23.897509964591084</v>
      </c>
      <c r="AG16" s="60">
        <v>2.0858046315382244</v>
      </c>
      <c r="AH16" s="60">
        <v>45.355412555233045</v>
      </c>
      <c r="AI16" s="60" t="s">
        <v>3443</v>
      </c>
      <c r="AJ16" s="35" t="s">
        <v>498</v>
      </c>
      <c r="AK16" s="35" t="s">
        <v>857</v>
      </c>
      <c r="AL16" s="35" t="s">
        <v>857</v>
      </c>
      <c r="AM16" s="35" t="s">
        <v>583</v>
      </c>
      <c r="AN16" s="46" t="e">
        <v>#VALUE!</v>
      </c>
      <c r="AO16" s="46">
        <v>0.25339200000000001</v>
      </c>
      <c r="AP16" s="46">
        <v>0.21639549999999999</v>
      </c>
      <c r="AQ16" t="s">
        <v>3445</v>
      </c>
      <c r="AR16" t="s">
        <v>3445</v>
      </c>
      <c r="AS16" t="str">
        <f t="shared" si="4"/>
        <v>15/03/2006</v>
      </c>
      <c r="AT16" s="63" t="s">
        <v>3443</v>
      </c>
      <c r="AU16" s="63">
        <f t="shared" si="5"/>
        <v>0</v>
      </c>
      <c r="AV16" s="63">
        <f t="shared" si="0"/>
        <v>1.7630903255039152</v>
      </c>
      <c r="AW16" s="63">
        <f t="shared" si="14"/>
        <v>1.7630903255039152</v>
      </c>
      <c r="AX16" s="63">
        <v>117.79001068268325</v>
      </c>
      <c r="AY16" s="63">
        <f t="shared" si="7"/>
        <v>85.367017657997607</v>
      </c>
      <c r="AZ16" s="63">
        <v>203.15702834068085</v>
      </c>
      <c r="BA16" s="63">
        <f>_xll.BDP($G16,BA$1)</f>
        <v>1857.0265096900002</v>
      </c>
      <c r="BB16" s="63">
        <f t="shared" si="1"/>
        <v>44259.020561919999</v>
      </c>
      <c r="BC16">
        <v>1361</v>
      </c>
      <c r="BD16">
        <v>1660.2670000000001</v>
      </c>
      <c r="BE16">
        <v>1881.8330000000001</v>
      </c>
      <c r="BF16">
        <v>1273.4850000000001</v>
      </c>
      <c r="BG16">
        <v>1654.68</v>
      </c>
      <c r="BH16">
        <v>1767.902</v>
      </c>
      <c r="BI16" s="47">
        <f t="shared" si="8"/>
        <v>3.075079345906245E-2</v>
      </c>
      <c r="BJ16" s="47">
        <f t="shared" si="9"/>
        <v>3.7512511097646757E-2</v>
      </c>
      <c r="BK16" s="47">
        <f t="shared" si="10"/>
        <v>4.251863182031438E-2</v>
      </c>
      <c r="BL16" s="47">
        <f t="shared" si="11"/>
        <v>2.8773456435131631E-2</v>
      </c>
      <c r="BM16" s="47">
        <f t="shared" si="12"/>
        <v>3.7386276944042215E-2</v>
      </c>
      <c r="BN16" s="47">
        <f t="shared" si="13"/>
        <v>3.9944444715549907E-2</v>
      </c>
      <c r="BO16" s="30">
        <f t="shared" si="15"/>
        <v>4.251863182031438E-2</v>
      </c>
    </row>
    <row r="17" spans="1:67" x14ac:dyDescent="0.3">
      <c r="A17">
        <v>1</v>
      </c>
      <c r="B17" s="35" t="s">
        <v>3421</v>
      </c>
      <c r="C17" s="35">
        <v>1</v>
      </c>
      <c r="D17" s="35">
        <v>1</v>
      </c>
      <c r="E17" s="43">
        <v>0.2</v>
      </c>
      <c r="F17" s="35" t="s">
        <v>2564</v>
      </c>
      <c r="G17" s="36" t="s">
        <v>222</v>
      </c>
      <c r="H17" s="36" t="s">
        <v>915</v>
      </c>
      <c r="I17" s="37">
        <v>0.42592943945044548</v>
      </c>
      <c r="J17" s="37">
        <v>0.46656256302895821</v>
      </c>
      <c r="K17" s="37">
        <v>0.36305104791797416</v>
      </c>
      <c r="L17" s="37">
        <v>0.41076195613836852</v>
      </c>
      <c r="M17" s="38">
        <v>26.350936544236159</v>
      </c>
      <c r="N17" s="38">
        <v>21.19848932340776</v>
      </c>
      <c r="O17" s="38">
        <v>23.200317410649827</v>
      </c>
      <c r="P17" s="39">
        <v>42.25450356599071</v>
      </c>
      <c r="Q17" s="39">
        <v>44.181990099755168</v>
      </c>
      <c r="R17" s="37">
        <v>-0.33398012675064548</v>
      </c>
      <c r="S17" s="40">
        <v>-1.241166943885144</v>
      </c>
      <c r="T17" s="37">
        <v>0.88072342379017943</v>
      </c>
      <c r="U17" s="41" t="e">
        <v>#N/A</v>
      </c>
      <c r="V17" s="40">
        <v>17.069295126872511</v>
      </c>
      <c r="W17" s="40">
        <v>24.94119310164773</v>
      </c>
      <c r="X17" s="40">
        <v>2958882000</v>
      </c>
      <c r="Y17" s="40">
        <v>3360836000</v>
      </c>
      <c r="Z17" s="40">
        <v>40437000</v>
      </c>
      <c r="AA17" s="42">
        <v>869300000</v>
      </c>
      <c r="AB17" s="37">
        <v>4.6516737604969514E-2</v>
      </c>
      <c r="AC17" s="42">
        <v>41164.862659919992</v>
      </c>
      <c r="AD17" s="42">
        <v>39179.963659919995</v>
      </c>
      <c r="AE17" s="60">
        <v>24.477624413635461</v>
      </c>
      <c r="AF17" s="60">
        <v>27.553872153950255</v>
      </c>
      <c r="AG17" s="60">
        <v>2.1191486910497894</v>
      </c>
      <c r="AH17" s="60">
        <v>35.956795836155564</v>
      </c>
      <c r="AI17" s="60">
        <v>7.3470941720090694</v>
      </c>
      <c r="AJ17" s="35" t="s">
        <v>534</v>
      </c>
      <c r="AK17" s="35" t="s">
        <v>888</v>
      </c>
      <c r="AL17" s="35" t="s">
        <v>888</v>
      </c>
      <c r="AM17" s="35" t="s">
        <v>583</v>
      </c>
      <c r="AN17" s="46">
        <v>0.24322189999999999</v>
      </c>
      <c r="AO17" s="46">
        <v>0.26111020000000001</v>
      </c>
      <c r="AP17" s="46">
        <v>0.2613569</v>
      </c>
      <c r="AQ17" t="s">
        <v>4124</v>
      </c>
      <c r="AR17" t="s">
        <v>3446</v>
      </c>
      <c r="AS17" t="str">
        <f t="shared" si="4"/>
        <v>16/03/1994</v>
      </c>
      <c r="AT17" s="63" t="s">
        <v>3443</v>
      </c>
      <c r="AU17" s="63">
        <f t="shared" si="5"/>
        <v>0</v>
      </c>
      <c r="AV17" s="63">
        <f t="shared" si="0"/>
        <v>-9.1663126175660928E-2</v>
      </c>
      <c r="AW17" s="63">
        <f t="shared" si="14"/>
        <v>-9.1663126175660928E-2</v>
      </c>
      <c r="AX17" s="63">
        <v>0</v>
      </c>
      <c r="AY17" s="63">
        <f t="shared" si="7"/>
        <v>-3.4595021870512115</v>
      </c>
      <c r="AZ17" s="63">
        <v>-3.4595021870512115</v>
      </c>
      <c r="BA17" s="63">
        <f>_xll.BDP($G17,BA$1)</f>
        <v>-37.732999999999997</v>
      </c>
      <c r="BB17" s="63">
        <f t="shared" si="1"/>
        <v>39179.963659919995</v>
      </c>
      <c r="BC17">
        <v>1197.625</v>
      </c>
      <c r="BD17">
        <v>1330</v>
      </c>
      <c r="BE17">
        <v>1430</v>
      </c>
      <c r="BF17">
        <v>961.67700000000002</v>
      </c>
      <c r="BG17">
        <v>940.76700000000005</v>
      </c>
      <c r="BH17" t="s">
        <v>3443</v>
      </c>
      <c r="BI17" s="47">
        <f t="shared" si="8"/>
        <v>3.0567282052513408E-2</v>
      </c>
      <c r="BJ17" s="47">
        <f t="shared" si="9"/>
        <v>3.3945922245980864E-2</v>
      </c>
      <c r="BK17" s="47">
        <f t="shared" si="10"/>
        <v>3.6498247226881685E-2</v>
      </c>
      <c r="BL17" s="47">
        <f t="shared" si="11"/>
        <v>2.4545122306577551E-2</v>
      </c>
      <c r="BM17" s="47">
        <f t="shared" si="12"/>
        <v>2.4011431153071191E-2</v>
      </c>
      <c r="BN17" s="47">
        <f t="shared" si="13"/>
        <v>0</v>
      </c>
      <c r="BO17" s="30">
        <f t="shared" si="15"/>
        <v>3.6498247226881685E-2</v>
      </c>
    </row>
    <row r="18" spans="1:67" x14ac:dyDescent="0.3">
      <c r="A18">
        <v>1</v>
      </c>
      <c r="B18" s="35" t="s">
        <v>3421</v>
      </c>
      <c r="C18" s="35">
        <v>1</v>
      </c>
      <c r="D18" s="35">
        <v>1</v>
      </c>
      <c r="E18" s="43">
        <v>0.21</v>
      </c>
      <c r="F18" s="35" t="s">
        <v>2965</v>
      </c>
      <c r="G18" s="36" t="s">
        <v>176</v>
      </c>
      <c r="H18" s="36" t="s">
        <v>853</v>
      </c>
      <c r="I18" s="37">
        <v>0.51178941770338371</v>
      </c>
      <c r="J18" s="37">
        <v>0.43444055944055943</v>
      </c>
      <c r="K18" s="37">
        <v>0.35138114570283685</v>
      </c>
      <c r="L18" s="37">
        <v>0.33869044238741552</v>
      </c>
      <c r="M18" s="38">
        <v>25.132649059061208</v>
      </c>
      <c r="N18" s="38">
        <v>21.629856014295811</v>
      </c>
      <c r="O18" s="38">
        <v>25.185022287256086</v>
      </c>
      <c r="P18" s="39">
        <v>33.076610920431889</v>
      </c>
      <c r="Q18" s="39">
        <v>36.357387039238994</v>
      </c>
      <c r="R18" s="37">
        <v>-7.7136787056708608E-2</v>
      </c>
      <c r="S18" s="40">
        <v>-0.30725832700444833</v>
      </c>
      <c r="T18" s="37">
        <v>0.70071203994821529</v>
      </c>
      <c r="U18" s="41" t="e">
        <v>#N/A</v>
      </c>
      <c r="V18" s="40">
        <v>10.08203724182747</v>
      </c>
      <c r="W18" s="40">
        <v>21.065026178768107</v>
      </c>
      <c r="X18" s="40">
        <v>4118400000</v>
      </c>
      <c r="Y18" s="40">
        <v>5282700000</v>
      </c>
      <c r="Z18" s="40">
        <v>244400000</v>
      </c>
      <c r="AA18" s="42">
        <v>1005599999.9999999</v>
      </c>
      <c r="AB18" s="37">
        <v>0.24303898170246621</v>
      </c>
      <c r="AC18" s="42">
        <v>50607.096588200002</v>
      </c>
      <c r="AD18" s="42">
        <v>50124.6965882</v>
      </c>
      <c r="AE18" s="60">
        <v>25.943860711553455</v>
      </c>
      <c r="AF18" s="60">
        <v>28.063066334101642</v>
      </c>
      <c r="AG18" s="60">
        <v>1.9650822789583566</v>
      </c>
      <c r="AH18" s="60">
        <v>33.219843278435121</v>
      </c>
      <c r="AI18" s="60">
        <v>8.4280427618144795</v>
      </c>
      <c r="AJ18" s="35" t="s">
        <v>493</v>
      </c>
      <c r="AK18" s="35" t="s">
        <v>538</v>
      </c>
      <c r="AL18" s="35" t="s">
        <v>854</v>
      </c>
      <c r="AM18" s="35" t="s">
        <v>583</v>
      </c>
      <c r="AN18" s="46">
        <v>0.19149940000000001</v>
      </c>
      <c r="AO18" s="46">
        <v>0.22477840000000002</v>
      </c>
      <c r="AP18" s="46">
        <v>0.1296611</v>
      </c>
      <c r="AQ18" t="s">
        <v>4129</v>
      </c>
      <c r="AR18" t="s">
        <v>3443</v>
      </c>
      <c r="AS18" t="str">
        <f t="shared" si="4"/>
        <v>27/03/2000</v>
      </c>
      <c r="AT18" s="63" t="s">
        <v>3443</v>
      </c>
      <c r="AU18" s="63">
        <f t="shared" si="5"/>
        <v>0</v>
      </c>
      <c r="AV18" s="63">
        <f t="shared" si="0"/>
        <v>3.1223806428137211</v>
      </c>
      <c r="AW18" s="63">
        <f t="shared" si="14"/>
        <v>3.1223806428137211</v>
      </c>
      <c r="AX18" s="63">
        <v>0</v>
      </c>
      <c r="AY18" s="63">
        <f t="shared" si="7"/>
        <v>102.22190372363823</v>
      </c>
      <c r="AZ18" s="63">
        <v>102.22190372363823</v>
      </c>
      <c r="BA18" s="63">
        <f>_xll.BDP($G18,BA$1)</f>
        <v>1580.14618776</v>
      </c>
      <c r="BB18" s="63">
        <f t="shared" si="1"/>
        <v>50124.6965882</v>
      </c>
      <c r="BC18">
        <v>1547.1849999999999</v>
      </c>
      <c r="BD18">
        <v>1748.4290000000001</v>
      </c>
      <c r="BE18">
        <v>1974.81</v>
      </c>
      <c r="BF18">
        <v>1314.393</v>
      </c>
      <c r="BG18">
        <v>1501.278</v>
      </c>
      <c r="BH18">
        <v>1713.8009999999999</v>
      </c>
      <c r="BI18" s="47">
        <f t="shared" si="8"/>
        <v>3.0866720505281366E-2</v>
      </c>
      <c r="BJ18" s="47">
        <f t="shared" si="9"/>
        <v>3.4881587700455081E-2</v>
      </c>
      <c r="BK18" s="47">
        <f t="shared" si="10"/>
        <v>3.9397944215484704E-2</v>
      </c>
      <c r="BL18" s="47">
        <f t="shared" si="11"/>
        <v>2.6222462966677091E-2</v>
      </c>
      <c r="BM18" s="47">
        <f t="shared" si="12"/>
        <v>2.9950864587446106E-2</v>
      </c>
      <c r="BN18" s="47">
        <f t="shared" si="13"/>
        <v>3.4190750601041063E-2</v>
      </c>
      <c r="BO18" s="30">
        <f t="shared" si="15"/>
        <v>3.9397944215484704E-2</v>
      </c>
    </row>
    <row r="19" spans="1:67" x14ac:dyDescent="0.3">
      <c r="A19">
        <v>1</v>
      </c>
      <c r="B19" s="35" t="s">
        <v>3421</v>
      </c>
      <c r="C19" s="35">
        <v>1</v>
      </c>
      <c r="D19" s="35">
        <v>1</v>
      </c>
      <c r="E19" s="43">
        <v>0.17</v>
      </c>
      <c r="F19" s="35" t="s">
        <v>2699</v>
      </c>
      <c r="G19" s="36" t="s">
        <v>26</v>
      </c>
      <c r="H19" s="36" t="s">
        <v>630</v>
      </c>
      <c r="I19" s="37">
        <v>8.9225680748270051</v>
      </c>
      <c r="J19" s="37">
        <v>0.24643086816720258</v>
      </c>
      <c r="K19" s="37">
        <v>0.73850733516328793</v>
      </c>
      <c r="L19" s="37">
        <v>7.649466014572312E-2</v>
      </c>
      <c r="M19" s="38">
        <v>7.7434118254964197</v>
      </c>
      <c r="N19" s="38">
        <v>6.1277658854482464</v>
      </c>
      <c r="O19" s="38">
        <v>7.3917106492754385</v>
      </c>
      <c r="P19" s="39">
        <v>52.652805038059952</v>
      </c>
      <c r="Q19" s="39">
        <v>44.60245058581522</v>
      </c>
      <c r="R19" s="37">
        <v>0.40235968684529716</v>
      </c>
      <c r="S19" s="40">
        <v>1.9925373134328359</v>
      </c>
      <c r="T19" s="37">
        <v>0.64123565071585198</v>
      </c>
      <c r="U19" s="41">
        <v>2.6884767997408698E-2</v>
      </c>
      <c r="V19" s="40">
        <v>14.720564738507761</v>
      </c>
      <c r="W19" s="40">
        <v>6.5825459628003236</v>
      </c>
      <c r="X19" s="40">
        <v>15550000000</v>
      </c>
      <c r="Y19" s="40">
        <v>50095000000</v>
      </c>
      <c r="Z19" s="40">
        <v>326000000</v>
      </c>
      <c r="AA19" s="42">
        <v>2873000000</v>
      </c>
      <c r="AB19" s="37">
        <v>0.11347024016707274</v>
      </c>
      <c r="AC19" s="42">
        <v>120040.152</v>
      </c>
      <c r="AD19" s="42">
        <v>134484.152</v>
      </c>
      <c r="AE19" s="60">
        <v>24.223163910855501</v>
      </c>
      <c r="AF19" s="60">
        <v>31.41958748878875</v>
      </c>
      <c r="AG19" s="60">
        <v>2.3423951075412246</v>
      </c>
      <c r="AH19" s="60">
        <v>43.571840884677542</v>
      </c>
      <c r="AI19" s="60">
        <v>3.3172622336158257</v>
      </c>
      <c r="AJ19" s="35" t="s">
        <v>493</v>
      </c>
      <c r="AK19" s="35" t="s">
        <v>525</v>
      </c>
      <c r="AL19" s="35" t="s">
        <v>526</v>
      </c>
      <c r="AM19" s="35" t="s">
        <v>583</v>
      </c>
      <c r="AN19" s="46">
        <v>0.15140330000000002</v>
      </c>
      <c r="AO19" s="46">
        <v>0.2235415</v>
      </c>
      <c r="AP19" s="46">
        <v>0.14241310000000001</v>
      </c>
      <c r="AQ19" t="s">
        <v>4124</v>
      </c>
      <c r="AR19" t="s">
        <v>3443</v>
      </c>
      <c r="AS19" t="str">
        <f t="shared" si="4"/>
        <v>#N/A N/A</v>
      </c>
      <c r="AT19" s="63">
        <v>0.96169255346277949</v>
      </c>
      <c r="AU19" s="63">
        <f t="shared" si="5"/>
        <v>0.96169255346277949</v>
      </c>
      <c r="AV19" s="63">
        <f t="shared" si="0"/>
        <v>5.9550500645574704</v>
      </c>
      <c r="AW19" s="63">
        <f t="shared" si="14"/>
        <v>6.9167426180202503</v>
      </c>
      <c r="AX19" s="63">
        <v>41.519652722967635</v>
      </c>
      <c r="AY19" s="63">
        <f t="shared" si="7"/>
        <v>257.10047326250987</v>
      </c>
      <c r="AZ19" s="63">
        <v>298.6201259854775</v>
      </c>
      <c r="BA19" s="63">
        <f>_xll.BDP($G19,BA$1)</f>
        <v>7567.0339924720001</v>
      </c>
      <c r="BB19" s="63">
        <f t="shared" si="1"/>
        <v>120040.152</v>
      </c>
      <c r="BC19">
        <v>4049.7370000000001</v>
      </c>
      <c r="BD19">
        <v>4506.2</v>
      </c>
      <c r="BE19">
        <v>5033.4000000000005</v>
      </c>
      <c r="BF19">
        <v>4195.8919999999998</v>
      </c>
      <c r="BG19">
        <v>4968.6509999999998</v>
      </c>
      <c r="BH19">
        <v>5358.8389999999999</v>
      </c>
      <c r="BI19" s="47">
        <f t="shared" si="8"/>
        <v>3.3736520093709976E-2</v>
      </c>
      <c r="BJ19" s="47">
        <f t="shared" si="9"/>
        <v>3.7539106081771703E-2</v>
      </c>
      <c r="BK19" s="47">
        <f t="shared" si="10"/>
        <v>4.193096989747231E-2</v>
      </c>
      <c r="BL19" s="47">
        <f t="shared" si="11"/>
        <v>3.4954071034498518E-2</v>
      </c>
      <c r="BM19" s="47">
        <f t="shared" si="12"/>
        <v>4.1391575378878227E-2</v>
      </c>
      <c r="BN19" s="47">
        <f t="shared" si="13"/>
        <v>4.4642054435252633E-2</v>
      </c>
      <c r="BO19" s="30">
        <f t="shared" si="15"/>
        <v>4.4642054435252633E-2</v>
      </c>
    </row>
    <row r="20" spans="1:67" x14ac:dyDescent="0.3">
      <c r="A20">
        <v>1</v>
      </c>
      <c r="B20" s="35" t="s">
        <v>3421</v>
      </c>
      <c r="C20" s="35">
        <v>2</v>
      </c>
      <c r="D20" s="35">
        <v>1</v>
      </c>
      <c r="E20" s="35"/>
      <c r="F20" s="35"/>
      <c r="G20" s="36" t="s">
        <v>436</v>
      </c>
      <c r="H20" s="36" t="s">
        <v>1186</v>
      </c>
      <c r="I20" s="37">
        <v>-0.99613500870182237</v>
      </c>
      <c r="J20" s="37">
        <v>-1.1706802383316783</v>
      </c>
      <c r="K20" s="37">
        <v>-1.0639771630073143</v>
      </c>
      <c r="L20" s="37">
        <v>-1.252290532465808</v>
      </c>
      <c r="M20" s="38">
        <v>520.81411126187243</v>
      </c>
      <c r="N20" s="38">
        <v>398.77251000000149</v>
      </c>
      <c r="O20" s="38" t="e">
        <v>#N/A</v>
      </c>
      <c r="P20" s="39">
        <v>67.692491166969006</v>
      </c>
      <c r="Q20" s="39">
        <v>69.478559898940276</v>
      </c>
      <c r="R20" s="37">
        <v>0.4537987679671458</v>
      </c>
      <c r="S20" s="40">
        <v>0.76873385012919893</v>
      </c>
      <c r="T20" s="37">
        <v>-0.90711439954467843</v>
      </c>
      <c r="U20" s="41">
        <v>4.2102320380206879E-2</v>
      </c>
      <c r="V20" s="40">
        <v>4.1908419515938968</v>
      </c>
      <c r="W20" s="40">
        <v>11.168891263801871</v>
      </c>
      <c r="X20" s="40">
        <v>-805600000</v>
      </c>
      <c r="Y20" s="40">
        <v>-753100000</v>
      </c>
      <c r="Z20" s="40">
        <v>60200000</v>
      </c>
      <c r="AA20" s="42">
        <v>856500000</v>
      </c>
      <c r="AB20" s="37">
        <v>7.0286047869235257E-2</v>
      </c>
      <c r="AC20" s="42">
        <v>22987.611986940003</v>
      </c>
      <c r="AD20" s="42">
        <v>23761.111986940003</v>
      </c>
      <c r="AE20" s="60">
        <v>23.594009842317632</v>
      </c>
      <c r="AF20" s="60">
        <v>24.739779807565654</v>
      </c>
      <c r="AG20" s="60">
        <v>3.6488989883151723</v>
      </c>
      <c r="AH20" s="60">
        <v>33.838957804112347</v>
      </c>
      <c r="AI20" s="60" t="s">
        <v>3443</v>
      </c>
      <c r="AJ20" s="35" t="s">
        <v>544</v>
      </c>
      <c r="AK20" s="35" t="s">
        <v>576</v>
      </c>
      <c r="AL20" s="35" t="s">
        <v>1176</v>
      </c>
      <c r="AM20" s="35" t="s">
        <v>583</v>
      </c>
      <c r="AN20" s="46">
        <v>0.1537656</v>
      </c>
      <c r="AO20" s="46">
        <v>0.16844690000000001</v>
      </c>
      <c r="AP20" s="46">
        <v>0.1134681</v>
      </c>
      <c r="AQ20" t="s">
        <v>4130</v>
      </c>
      <c r="AR20" t="s">
        <v>3447</v>
      </c>
      <c r="AS20" t="str">
        <f t="shared" si="4"/>
        <v>30/01/1998</v>
      </c>
      <c r="AT20" s="63" t="s">
        <v>3443</v>
      </c>
      <c r="AU20" s="63">
        <f t="shared" si="5"/>
        <v>0</v>
      </c>
      <c r="AV20" s="63">
        <f t="shared" si="0"/>
        <v>4.4271671219184832</v>
      </c>
      <c r="AW20" s="63">
        <f t="shared" si="14"/>
        <v>4.4271671219184832</v>
      </c>
      <c r="AX20" s="63">
        <v>0</v>
      </c>
      <c r="AY20" s="63">
        <f t="shared" si="7"/>
        <v>151.03888394182249</v>
      </c>
      <c r="AZ20" s="63">
        <v>151.03888394182249</v>
      </c>
      <c r="BA20" s="63">
        <f>_xll.BDP($G20,BA$1)</f>
        <v>1017.7</v>
      </c>
      <c r="BB20" s="63">
        <f t="shared" si="1"/>
        <v>22987.611986940003</v>
      </c>
      <c r="BC20">
        <v>712.66700000000003</v>
      </c>
      <c r="BD20">
        <v>796</v>
      </c>
      <c r="BE20">
        <v>852.66700000000003</v>
      </c>
      <c r="BF20">
        <v>858</v>
      </c>
      <c r="BG20">
        <v>939</v>
      </c>
      <c r="BH20" t="s">
        <v>3443</v>
      </c>
      <c r="BI20" s="47">
        <f t="shared" si="8"/>
        <v>3.1002219821914905E-2</v>
      </c>
      <c r="BJ20" s="47">
        <f t="shared" si="9"/>
        <v>3.4627346261640095E-2</v>
      </c>
      <c r="BK20" s="47">
        <f t="shared" si="10"/>
        <v>3.7092456601600349E-2</v>
      </c>
      <c r="BL20" s="47">
        <f t="shared" si="11"/>
        <v>3.7324451121215081E-2</v>
      </c>
      <c r="BM20" s="47">
        <f t="shared" si="12"/>
        <v>4.0848088115175943E-2</v>
      </c>
      <c r="BN20" s="47">
        <f t="shared" si="13"/>
        <v>0</v>
      </c>
      <c r="BO20" s="30">
        <f t="shared" si="15"/>
        <v>3.7092456601600349E-2</v>
      </c>
    </row>
    <row r="21" spans="1:67" x14ac:dyDescent="0.3">
      <c r="A21">
        <v>1</v>
      </c>
      <c r="B21" s="35" t="s">
        <v>3421</v>
      </c>
      <c r="C21" s="35">
        <v>2</v>
      </c>
      <c r="D21" s="35">
        <v>1</v>
      </c>
      <c r="E21" s="43">
        <v>0.2</v>
      </c>
      <c r="F21" s="35"/>
      <c r="G21" s="36" t="s">
        <v>420</v>
      </c>
      <c r="H21" s="36" t="s">
        <v>1167</v>
      </c>
      <c r="I21" s="37">
        <v>-2.0302794538311277E-2</v>
      </c>
      <c r="J21" s="37">
        <v>2.7819966575453159</v>
      </c>
      <c r="K21" s="37">
        <v>0.44413211541086134</v>
      </c>
      <c r="L21" s="37">
        <v>0.45468427683716295</v>
      </c>
      <c r="M21" s="38">
        <v>33.909795605923293</v>
      </c>
      <c r="N21" s="38">
        <v>27.883160112534185</v>
      </c>
      <c r="O21" s="38" t="e">
        <v>#N/A</v>
      </c>
      <c r="P21" s="39">
        <v>57.314260355798332</v>
      </c>
      <c r="Q21" s="39">
        <v>60.461318563833998</v>
      </c>
      <c r="R21" s="37">
        <v>1.2673624827286702</v>
      </c>
      <c r="S21" s="40">
        <v>2.5925274305527926</v>
      </c>
      <c r="T21" s="37">
        <v>-0.17818095558147351</v>
      </c>
      <c r="U21" s="41">
        <v>3.7961469739608365E-2</v>
      </c>
      <c r="V21" s="40">
        <v>11.586036013303083</v>
      </c>
      <c r="W21" s="40">
        <v>23.744920541454874</v>
      </c>
      <c r="X21" s="40">
        <v>435608000</v>
      </c>
      <c r="Y21" s="40">
        <v>2665278000</v>
      </c>
      <c r="Z21" s="40">
        <v>57250000</v>
      </c>
      <c r="AA21" s="42">
        <v>1096738000</v>
      </c>
      <c r="AB21" s="37">
        <v>5.220025202008137E-2</v>
      </c>
      <c r="AC21" s="42">
        <v>37828.9763198</v>
      </c>
      <c r="AD21" s="42">
        <v>41412.650319799999</v>
      </c>
      <c r="AE21" s="60">
        <v>29.880776321895691</v>
      </c>
      <c r="AF21" s="60">
        <v>33.684147338333545</v>
      </c>
      <c r="AG21" s="60">
        <v>2.8924962745975646</v>
      </c>
      <c r="AH21" s="60">
        <v>43.523645786445528</v>
      </c>
      <c r="AI21" s="60" t="s">
        <v>3443</v>
      </c>
      <c r="AJ21" s="35" t="s">
        <v>506</v>
      </c>
      <c r="AK21" s="35" t="s">
        <v>507</v>
      </c>
      <c r="AL21" s="35" t="s">
        <v>1168</v>
      </c>
      <c r="AM21" s="35" t="s">
        <v>583</v>
      </c>
      <c r="AN21" s="46" t="e">
        <v>#VALUE!</v>
      </c>
      <c r="AO21" s="46">
        <v>0.30813800000000002</v>
      </c>
      <c r="AP21" s="46">
        <v>0.24886880000000003</v>
      </c>
      <c r="AQ21" t="s">
        <v>3448</v>
      </c>
      <c r="AR21" t="s">
        <v>3448</v>
      </c>
      <c r="AS21" t="str">
        <f t="shared" si="4"/>
        <v>15/11/2007</v>
      </c>
      <c r="AT21" s="63">
        <v>1.166821675176823</v>
      </c>
      <c r="AU21" s="63">
        <f t="shared" si="5"/>
        <v>1.166821675176823</v>
      </c>
      <c r="AV21" s="63">
        <f t="shared" si="0"/>
        <v>3.1797453923473711</v>
      </c>
      <c r="AW21" s="63">
        <f t="shared" si="14"/>
        <v>4.3465670675241945</v>
      </c>
      <c r="AX21" s="63">
        <v>42.308640401343453</v>
      </c>
      <c r="AY21" s="63">
        <f t="shared" si="7"/>
        <v>115.29671348646018</v>
      </c>
      <c r="AZ21" s="63">
        <v>157.60535388780363</v>
      </c>
      <c r="BA21" s="63">
        <f>_xll.BDP($G21,BA$1)</f>
        <v>1377.6166800000001</v>
      </c>
      <c r="BB21" s="63">
        <f t="shared" si="1"/>
        <v>37828.9763198</v>
      </c>
      <c r="BC21">
        <v>1028.588</v>
      </c>
      <c r="BD21">
        <v>1163.7060000000001</v>
      </c>
      <c r="BE21">
        <v>1309.5710000000001</v>
      </c>
      <c r="BF21">
        <v>1130.135</v>
      </c>
      <c r="BG21">
        <v>1273.2760000000001</v>
      </c>
      <c r="BH21">
        <v>1436.81</v>
      </c>
      <c r="BI21" s="47">
        <f t="shared" si="8"/>
        <v>2.7190479364402692E-2</v>
      </c>
      <c r="BJ21" s="47">
        <f t="shared" si="9"/>
        <v>3.0762291587332929E-2</v>
      </c>
      <c r="BK21" s="47">
        <f t="shared" si="10"/>
        <v>3.4618198201534729E-2</v>
      </c>
      <c r="BL21" s="47">
        <f t="shared" si="11"/>
        <v>2.9874850179556087E-2</v>
      </c>
      <c r="BM21" s="47">
        <f t="shared" si="12"/>
        <v>3.3658748501041433E-2</v>
      </c>
      <c r="BN21" s="47">
        <f t="shared" si="13"/>
        <v>3.7981730931692215E-2</v>
      </c>
      <c r="BO21" s="30">
        <f t="shared" si="15"/>
        <v>3.7981730931692215E-2</v>
      </c>
    </row>
    <row r="22" spans="1:67" x14ac:dyDescent="0.3">
      <c r="A22">
        <v>1</v>
      </c>
      <c r="B22" s="35" t="s">
        <v>3421</v>
      </c>
      <c r="C22" s="35">
        <v>2</v>
      </c>
      <c r="D22" s="35">
        <v>1</v>
      </c>
      <c r="E22" s="43">
        <v>0.3</v>
      </c>
      <c r="F22" s="35" t="s">
        <v>3367</v>
      </c>
      <c r="G22" s="36" t="s">
        <v>95</v>
      </c>
      <c r="H22" s="36" t="s">
        <v>739</v>
      </c>
      <c r="I22" s="37">
        <v>0.77237006556066967</v>
      </c>
      <c r="J22" s="37">
        <v>0.38435374149659862</v>
      </c>
      <c r="K22" s="37">
        <v>0.61100655777000057</v>
      </c>
      <c r="L22" s="37">
        <v>0.30370512574390479</v>
      </c>
      <c r="M22" s="38">
        <v>12.623335064351782</v>
      </c>
      <c r="N22" s="38">
        <v>13.256859745399934</v>
      </c>
      <c r="O22" s="38">
        <v>18.855232100708104</v>
      </c>
      <c r="P22" s="39">
        <v>36.114805931256214</v>
      </c>
      <c r="Q22" s="39">
        <v>29.899162156150368</v>
      </c>
      <c r="R22" s="37">
        <v>-8.093929552835373E-2</v>
      </c>
      <c r="S22" s="40">
        <v>-0.51428571428571423</v>
      </c>
      <c r="T22" s="37">
        <v>0.55150697255960413</v>
      </c>
      <c r="U22" s="41">
        <v>2.1605960264900661E-2</v>
      </c>
      <c r="V22" s="40">
        <v>22.391828683238213</v>
      </c>
      <c r="W22" s="40">
        <v>5.0261267830503442</v>
      </c>
      <c r="X22" s="40">
        <v>16464000000</v>
      </c>
      <c r="Y22" s="40">
        <v>20836000000</v>
      </c>
      <c r="Z22" s="40">
        <v>2867000000</v>
      </c>
      <c r="AA22" s="42">
        <v>5101000000</v>
      </c>
      <c r="AB22" s="37">
        <v>0.56204665751813365</v>
      </c>
      <c r="AC22" s="42">
        <v>925632.5</v>
      </c>
      <c r="AD22" s="42">
        <v>922392.5</v>
      </c>
      <c r="AE22" s="60">
        <v>140.4624534762543</v>
      </c>
      <c r="AF22" s="60">
        <v>190.83774432690097</v>
      </c>
      <c r="AG22" s="60">
        <v>0.53844180771366468</v>
      </c>
      <c r="AH22" s="60">
        <v>186.0699756616855</v>
      </c>
      <c r="AI22" s="60">
        <v>38.657267175024131</v>
      </c>
      <c r="AJ22" s="35" t="s">
        <v>506</v>
      </c>
      <c r="AK22" s="35" t="s">
        <v>586</v>
      </c>
      <c r="AL22" s="35" t="s">
        <v>587</v>
      </c>
      <c r="AM22" s="35" t="s">
        <v>583</v>
      </c>
      <c r="AN22" s="46">
        <v>0.29941950000000001</v>
      </c>
      <c r="AO22" s="46">
        <v>0.60251050000000006</v>
      </c>
      <c r="AP22" s="46">
        <v>0.43332850000000001</v>
      </c>
      <c r="AQ22" t="s">
        <v>4131</v>
      </c>
      <c r="AR22" t="s">
        <v>3449</v>
      </c>
      <c r="AS22" t="str">
        <f t="shared" si="4"/>
        <v>22/01/1999</v>
      </c>
      <c r="AT22" s="63">
        <v>4.2024519843248884E-2</v>
      </c>
      <c r="AU22" s="63">
        <f t="shared" si="5"/>
        <v>4.2024519843248884E-2</v>
      </c>
      <c r="AV22" s="63">
        <f t="shared" si="0"/>
        <v>1.0226318459343353</v>
      </c>
      <c r="AW22" s="63">
        <f t="shared" si="14"/>
        <v>1.0646563657775843</v>
      </c>
      <c r="AX22" s="63">
        <v>6.4883175689101567</v>
      </c>
      <c r="AY22" s="63">
        <f t="shared" si="7"/>
        <v>157.88782827863031</v>
      </c>
      <c r="AZ22" s="63">
        <v>164.37614584754047</v>
      </c>
      <c r="BA22" s="63">
        <f>_xll.BDP($G22,BA$1)</f>
        <v>10083</v>
      </c>
      <c r="BB22" s="63">
        <f t="shared" si="1"/>
        <v>922392.5</v>
      </c>
      <c r="BC22">
        <v>18987.447</v>
      </c>
      <c r="BD22">
        <v>24467.415000000001</v>
      </c>
      <c r="BE22">
        <v>29090.190000000002</v>
      </c>
      <c r="BF22">
        <v>16675.485000000001</v>
      </c>
      <c r="BG22">
        <v>22583.894</v>
      </c>
      <c r="BH22">
        <v>24182.248</v>
      </c>
      <c r="BI22" s="47">
        <f t="shared" si="8"/>
        <v>2.0584997167691629E-2</v>
      </c>
      <c r="BJ22" s="47">
        <f t="shared" si="9"/>
        <v>2.6526034199107214E-2</v>
      </c>
      <c r="BK22" s="47">
        <f t="shared" si="10"/>
        <v>3.1537756432321387E-2</v>
      </c>
      <c r="BL22" s="47">
        <f t="shared" si="11"/>
        <v>1.8078513214277003E-2</v>
      </c>
      <c r="BM22" s="47">
        <f t="shared" si="12"/>
        <v>2.4484039061462449E-2</v>
      </c>
      <c r="BN22" s="47">
        <f t="shared" si="13"/>
        <v>2.6216874053073935E-2</v>
      </c>
      <c r="BO22" s="30">
        <f t="shared" si="15"/>
        <v>3.1537756432321387E-2</v>
      </c>
    </row>
    <row r="23" spans="1:67" x14ac:dyDescent="0.3">
      <c r="A23">
        <v>1</v>
      </c>
      <c r="B23" s="35" t="s">
        <v>3421</v>
      </c>
      <c r="C23" s="35">
        <v>2</v>
      </c>
      <c r="D23" s="35">
        <v>2</v>
      </c>
      <c r="E23" s="43">
        <v>0.18</v>
      </c>
      <c r="F23" s="35" t="s">
        <v>2699</v>
      </c>
      <c r="G23" s="36" t="s">
        <v>455</v>
      </c>
      <c r="H23" s="36" t="s">
        <v>1208</v>
      </c>
      <c r="I23" s="37">
        <v>-10.085980857751384</v>
      </c>
      <c r="J23" s="37">
        <v>1.3138157894736842</v>
      </c>
      <c r="K23" s="37">
        <v>0.45463657584568445</v>
      </c>
      <c r="L23" s="37">
        <v>0.27136839244462563</v>
      </c>
      <c r="M23" s="38">
        <v>17.984449156821164</v>
      </c>
      <c r="N23" s="38">
        <v>14.945435418794656</v>
      </c>
      <c r="O23" s="38">
        <v>52.10974456007569</v>
      </c>
      <c r="P23" s="39">
        <v>49.26629795271684</v>
      </c>
      <c r="Q23" s="39">
        <v>44.312362838332113</v>
      </c>
      <c r="R23" s="37">
        <v>0.49416562818624676</v>
      </c>
      <c r="S23" s="40">
        <v>1.9701897018970189</v>
      </c>
      <c r="T23" s="37">
        <v>0.20775867925810176</v>
      </c>
      <c r="U23" s="41">
        <v>4.07074249123342E-2</v>
      </c>
      <c r="V23" s="40">
        <v>4.8852593266180735</v>
      </c>
      <c r="W23" s="40">
        <v>7.1739371215673309</v>
      </c>
      <c r="X23" s="40">
        <v>1520000000</v>
      </c>
      <c r="Y23" s="40">
        <v>7359000000</v>
      </c>
      <c r="Z23" s="40">
        <v>170000000</v>
      </c>
      <c r="AA23" s="42">
        <v>1315000000</v>
      </c>
      <c r="AB23" s="37">
        <v>0.12927756653992395</v>
      </c>
      <c r="AC23" s="42">
        <v>60092.58</v>
      </c>
      <c r="AD23" s="42">
        <v>64621.58</v>
      </c>
      <c r="AE23" s="60">
        <v>26.845405518394649</v>
      </c>
      <c r="AF23" s="60">
        <v>32.522587148811155</v>
      </c>
      <c r="AG23" s="60">
        <v>2.2045636128110608</v>
      </c>
      <c r="AH23" s="60">
        <v>41.331772253837634</v>
      </c>
      <c r="AI23" s="60">
        <v>20.644930566728</v>
      </c>
      <c r="AJ23" s="35" t="s">
        <v>493</v>
      </c>
      <c r="AK23" s="35" t="s">
        <v>525</v>
      </c>
      <c r="AL23" s="35" t="s">
        <v>526</v>
      </c>
      <c r="AM23" s="35" t="s">
        <v>583</v>
      </c>
      <c r="AN23" s="46">
        <v>0.14531920000000001</v>
      </c>
      <c r="AO23" s="46">
        <v>0.18207799999999999</v>
      </c>
      <c r="AP23" s="46">
        <v>0.14218059999999999</v>
      </c>
      <c r="AQ23" t="s">
        <v>4132</v>
      </c>
      <c r="AR23" t="s">
        <v>3443</v>
      </c>
      <c r="AS23" t="str">
        <f t="shared" si="4"/>
        <v>19/06/1998</v>
      </c>
      <c r="AT23" s="63">
        <v>0.94629467976712989</v>
      </c>
      <c r="AU23" s="63">
        <f t="shared" si="5"/>
        <v>0.94629467976712989</v>
      </c>
      <c r="AV23" s="63">
        <f t="shared" si="0"/>
        <v>1.7431923904768207</v>
      </c>
      <c r="AW23" s="63">
        <f t="shared" si="14"/>
        <v>2.6894870702439508</v>
      </c>
      <c r="AX23" s="63">
        <v>36.545067423704751</v>
      </c>
      <c r="AY23" s="63">
        <f t="shared" si="7"/>
        <v>67.320555430092256</v>
      </c>
      <c r="AZ23" s="63">
        <v>103.86562285379701</v>
      </c>
      <c r="BA23" s="63">
        <f>_xll.BDP($G23,BA$1)</f>
        <v>1463.4666260099998</v>
      </c>
      <c r="BB23" s="63">
        <f t="shared" si="1"/>
        <v>60092.58</v>
      </c>
      <c r="BC23">
        <v>1801.722</v>
      </c>
      <c r="BD23">
        <v>2015.3330000000001</v>
      </c>
      <c r="BE23">
        <v>2249.9290000000001</v>
      </c>
      <c r="BF23">
        <v>1571.558</v>
      </c>
      <c r="BG23">
        <v>1985.9750000000001</v>
      </c>
      <c r="BH23">
        <v>2301.413</v>
      </c>
      <c r="BI23" s="47">
        <f t="shared" si="8"/>
        <v>2.9982437099555385E-2</v>
      </c>
      <c r="BJ23" s="47">
        <f t="shared" si="9"/>
        <v>3.35371355332056E-2</v>
      </c>
      <c r="BK23" s="47">
        <f t="shared" si="10"/>
        <v>3.7441045134024867E-2</v>
      </c>
      <c r="BL23" s="47">
        <f t="shared" si="11"/>
        <v>2.6152280364730555E-2</v>
      </c>
      <c r="BM23" s="47">
        <f t="shared" si="12"/>
        <v>3.3048589359950933E-2</v>
      </c>
      <c r="BN23" s="47">
        <f t="shared" si="13"/>
        <v>3.829778984360465E-2</v>
      </c>
      <c r="BO23" s="30">
        <f t="shared" si="15"/>
        <v>3.829778984360465E-2</v>
      </c>
    </row>
    <row r="24" spans="1:67" x14ac:dyDescent="0.3">
      <c r="A24">
        <v>1</v>
      </c>
      <c r="B24" s="35" t="s">
        <v>3421</v>
      </c>
      <c r="C24" s="35">
        <v>2</v>
      </c>
      <c r="D24" s="35">
        <v>2</v>
      </c>
      <c r="E24" s="43">
        <v>0.2</v>
      </c>
      <c r="F24" s="35"/>
      <c r="G24" s="36" t="s">
        <v>90</v>
      </c>
      <c r="H24" s="36" t="s">
        <v>729</v>
      </c>
      <c r="I24" s="37">
        <v>0.80396743115086289</v>
      </c>
      <c r="J24" s="37">
        <v>1.1147827065976132</v>
      </c>
      <c r="K24" s="37">
        <v>0.43913236462710203</v>
      </c>
      <c r="L24" s="37">
        <v>0.55703074456414725</v>
      </c>
      <c r="M24" s="38">
        <v>31.311812202385692</v>
      </c>
      <c r="N24" s="38">
        <v>26.082713129963221</v>
      </c>
      <c r="O24" s="38">
        <v>45.31155822163543</v>
      </c>
      <c r="P24" s="39">
        <v>69.688988616628293</v>
      </c>
      <c r="Q24" s="39">
        <v>70.900716479017404</v>
      </c>
      <c r="R24" s="37">
        <v>-2.2816954730113428E-2</v>
      </c>
      <c r="S24" s="40">
        <v>-7.6149285644863451E-2</v>
      </c>
      <c r="T24" s="37">
        <v>0.44452769292836147</v>
      </c>
      <c r="U24" s="41">
        <v>2.6642725419780647E-2</v>
      </c>
      <c r="V24" s="40">
        <v>10.550234205692423</v>
      </c>
      <c r="W24" s="40">
        <v>11.107127998266964</v>
      </c>
      <c r="X24" s="40">
        <v>17764000000</v>
      </c>
      <c r="Y24" s="40">
        <v>35551000000</v>
      </c>
      <c r="Z24" s="40">
        <v>684000000</v>
      </c>
      <c r="AA24" s="42">
        <v>18170000000</v>
      </c>
      <c r="AB24" s="37">
        <v>3.7644468904788113E-2</v>
      </c>
      <c r="AC24" s="42">
        <v>473181.39074390492</v>
      </c>
      <c r="AD24" s="42">
        <v>471614.39074390492</v>
      </c>
      <c r="AE24" s="60">
        <v>21.518454916442671</v>
      </c>
      <c r="AF24" s="60">
        <v>22.46690111487468</v>
      </c>
      <c r="AG24" s="60">
        <v>4.3073323665906829</v>
      </c>
      <c r="AH24" s="60">
        <v>30.826195052191483</v>
      </c>
      <c r="AI24" s="60">
        <v>11.504627548101293</v>
      </c>
      <c r="AJ24" s="35" t="s">
        <v>502</v>
      </c>
      <c r="AK24" s="35" t="s">
        <v>529</v>
      </c>
      <c r="AL24" s="35" t="s">
        <v>634</v>
      </c>
      <c r="AM24" s="35" t="s">
        <v>583</v>
      </c>
      <c r="AN24" s="46" t="e">
        <v>#VALUE!</v>
      </c>
      <c r="AO24" s="46">
        <v>0.18183959999999999</v>
      </c>
      <c r="AP24" s="46">
        <v>0.1181504</v>
      </c>
      <c r="AQ24" t="s">
        <v>3450</v>
      </c>
      <c r="AR24" t="s">
        <v>3450</v>
      </c>
      <c r="AS24" t="str">
        <f t="shared" si="4"/>
        <v>19/03/2008</v>
      </c>
      <c r="AT24" s="63">
        <v>0.8075732210131833</v>
      </c>
      <c r="AU24" s="63">
        <f t="shared" si="5"/>
        <v>0.8075732210131833</v>
      </c>
      <c r="AV24" s="63">
        <f t="shared" si="0"/>
        <v>3.0649017162188565</v>
      </c>
      <c r="AW24" s="63">
        <f t="shared" si="14"/>
        <v>3.8724749372320399</v>
      </c>
      <c r="AX24" s="63">
        <v>18.832810539523212</v>
      </c>
      <c r="AY24" s="63">
        <f t="shared" si="7"/>
        <v>71.474278544542031</v>
      </c>
      <c r="AZ24" s="63">
        <v>90.30708908406524</v>
      </c>
      <c r="BA24" s="63">
        <f>_xll.BDP($G24,BA$1)</f>
        <v>14394.95</v>
      </c>
      <c r="BB24" s="63">
        <f t="shared" si="1"/>
        <v>471614.39074390492</v>
      </c>
      <c r="BC24">
        <v>17901.324000000001</v>
      </c>
      <c r="BD24">
        <v>19931.296999999999</v>
      </c>
      <c r="BE24">
        <v>22247.726999999999</v>
      </c>
      <c r="BF24">
        <v>17183.528000000002</v>
      </c>
      <c r="BG24">
        <v>20409.311000000002</v>
      </c>
      <c r="BH24">
        <v>21876.18</v>
      </c>
      <c r="BI24" s="47">
        <f t="shared" si="8"/>
        <v>3.7957544026091306E-2</v>
      </c>
      <c r="BJ24" s="47">
        <f t="shared" si="9"/>
        <v>4.2261850764479851E-2</v>
      </c>
      <c r="BK24" s="47">
        <f t="shared" si="10"/>
        <v>4.7173554150685179E-2</v>
      </c>
      <c r="BL24" s="47">
        <f t="shared" si="11"/>
        <v>3.6435546364256229E-2</v>
      </c>
      <c r="BM24" s="47">
        <f t="shared" si="12"/>
        <v>4.3275420344589574E-2</v>
      </c>
      <c r="BN24" s="47">
        <f t="shared" si="13"/>
        <v>4.6385734679328647E-2</v>
      </c>
      <c r="BO24" s="30">
        <f t="shared" si="15"/>
        <v>4.7173554150685179E-2</v>
      </c>
    </row>
    <row r="25" spans="1:67" x14ac:dyDescent="0.3">
      <c r="A25">
        <v>1</v>
      </c>
      <c r="B25" s="35" t="s">
        <v>3421</v>
      </c>
      <c r="C25" s="35">
        <v>2</v>
      </c>
      <c r="D25" s="35">
        <v>1</v>
      </c>
      <c r="E25" s="43">
        <v>0.17</v>
      </c>
      <c r="F25" s="35"/>
      <c r="G25" s="35" t="s">
        <v>1543</v>
      </c>
      <c r="H25" s="36" t="s">
        <v>1544</v>
      </c>
      <c r="I25" s="37">
        <v>0.32362445137095791</v>
      </c>
      <c r="J25" s="37">
        <v>0.37452108986581606</v>
      </c>
      <c r="K25" s="37">
        <v>0.22010840205069301</v>
      </c>
      <c r="L25" s="37">
        <v>0.25979307531613494</v>
      </c>
      <c r="M25" s="38">
        <v>21.862208850628054</v>
      </c>
      <c r="N25" s="38">
        <v>16.055780463040676</v>
      </c>
      <c r="O25" s="38">
        <v>27.553555707717891</v>
      </c>
      <c r="P25" s="39">
        <v>31.998622926785821</v>
      </c>
      <c r="Q25" s="39">
        <v>34.404677712669226</v>
      </c>
      <c r="R25" s="37">
        <v>0.22113704216121752</v>
      </c>
      <c r="S25" s="40">
        <v>0.89352703199705774</v>
      </c>
      <c r="T25" s="37">
        <v>0.42039124816184664</v>
      </c>
      <c r="U25" s="41">
        <v>1.0925541297977067E-2</v>
      </c>
      <c r="V25" s="40">
        <v>14.952952473941849</v>
      </c>
      <c r="W25" s="40">
        <v>21.376970615496305</v>
      </c>
      <c r="X25" s="40">
        <v>56117000000</v>
      </c>
      <c r="Y25" s="40">
        <v>80899000000</v>
      </c>
      <c r="Z25" s="40">
        <v>132000000</v>
      </c>
      <c r="AA25" s="42">
        <v>13483000000</v>
      </c>
      <c r="AB25" s="37">
        <v>9.7901060594823112E-3</v>
      </c>
      <c r="AC25" s="42">
        <v>411278.04928000004</v>
      </c>
      <c r="AD25" s="42">
        <v>437066.04928000004</v>
      </c>
      <c r="AE25" s="60">
        <v>16.046927980031569</v>
      </c>
      <c r="AF25" s="60">
        <v>20.800611836132656</v>
      </c>
      <c r="AG25" s="60">
        <v>3.277638924744513</v>
      </c>
      <c r="AH25" s="60">
        <v>29.215541498638235</v>
      </c>
      <c r="AI25" s="60">
        <v>7.4500999232335419</v>
      </c>
      <c r="AJ25" s="35" t="s">
        <v>534</v>
      </c>
      <c r="AK25" s="35" t="s">
        <v>859</v>
      </c>
      <c r="AL25" s="35" t="s">
        <v>1545</v>
      </c>
      <c r="AM25" s="35" t="s">
        <v>1480</v>
      </c>
      <c r="AN25" s="46">
        <v>0.18528800000000001</v>
      </c>
      <c r="AO25" s="46">
        <v>0.22922960000000001</v>
      </c>
      <c r="AP25" s="46">
        <v>0.24097000000000002</v>
      </c>
      <c r="AQ25" t="s">
        <v>4124</v>
      </c>
      <c r="AR25" t="s">
        <v>3443</v>
      </c>
      <c r="AS25" t="str">
        <f t="shared" si="4"/>
        <v>#N/A N/A</v>
      </c>
      <c r="AT25" s="63">
        <v>1.464307504575961</v>
      </c>
      <c r="AU25" s="63">
        <f t="shared" si="5"/>
        <v>1.464307504575961</v>
      </c>
      <c r="AV25" s="63">
        <f t="shared" si="0"/>
        <v>0.39353918505255781</v>
      </c>
      <c r="AW25" s="63">
        <f t="shared" si="14"/>
        <v>1.8578466896285188</v>
      </c>
      <c r="AX25" s="63">
        <v>42.574413987186865</v>
      </c>
      <c r="AY25" s="63">
        <f t="shared" si="7"/>
        <v>11.442064001071699</v>
      </c>
      <c r="AZ25" s="63">
        <v>54.016477988258565</v>
      </c>
      <c r="BA25" s="63">
        <f>_xll.BDP($G25,BA$1)</f>
        <v>7628.92328</v>
      </c>
      <c r="BB25" s="63">
        <f t="shared" si="1"/>
        <v>411278.04928000004</v>
      </c>
      <c r="BC25">
        <v>16550</v>
      </c>
      <c r="BD25">
        <v>18317.793000000001</v>
      </c>
      <c r="BE25">
        <v>19973.182000000001</v>
      </c>
      <c r="BF25">
        <v>17014.578000000001</v>
      </c>
      <c r="BG25">
        <v>18995.933000000001</v>
      </c>
      <c r="BH25">
        <v>21213.306</v>
      </c>
      <c r="BI25" s="47">
        <f t="shared" si="8"/>
        <v>4.0240416499186131E-2</v>
      </c>
      <c r="BJ25" s="47">
        <f t="shared" si="9"/>
        <v>4.4538708136910951E-2</v>
      </c>
      <c r="BK25" s="47">
        <f t="shared" si="10"/>
        <v>4.856369561897568E-2</v>
      </c>
      <c r="BL25" s="47">
        <f t="shared" si="11"/>
        <v>4.1370012403497851E-2</v>
      </c>
      <c r="BM25" s="47">
        <f t="shared" si="12"/>
        <v>4.6187568320884248E-2</v>
      </c>
      <c r="BN25" s="47">
        <f t="shared" si="13"/>
        <v>5.1578989049225629E-2</v>
      </c>
      <c r="BO25" s="30">
        <f t="shared" si="15"/>
        <v>5.1578989049225629E-2</v>
      </c>
    </row>
    <row r="26" spans="1:67" x14ac:dyDescent="0.3">
      <c r="A26">
        <v>1</v>
      </c>
      <c r="B26" s="35" t="s">
        <v>3421</v>
      </c>
      <c r="C26" s="35">
        <v>2</v>
      </c>
      <c r="D26" s="35">
        <v>1</v>
      </c>
      <c r="E26" s="43">
        <v>0.16</v>
      </c>
      <c r="F26" s="35"/>
      <c r="G26" s="36" t="s">
        <v>266</v>
      </c>
      <c r="H26" s="36" t="s">
        <v>975</v>
      </c>
      <c r="I26" s="37">
        <v>0.34202655122838665</v>
      </c>
      <c r="J26" s="37">
        <v>0.32106381095100267</v>
      </c>
      <c r="K26" s="37">
        <v>0.1618003962251448</v>
      </c>
      <c r="L26" s="37">
        <v>0.15430330834511935</v>
      </c>
      <c r="M26" s="38">
        <v>16.525572808313957</v>
      </c>
      <c r="N26" s="38">
        <v>12.876477533621719</v>
      </c>
      <c r="O26" s="38">
        <v>14.534476067544039</v>
      </c>
      <c r="P26" s="39">
        <v>26.684426626764822</v>
      </c>
      <c r="Q26" s="39">
        <v>27.761078321005723</v>
      </c>
      <c r="R26" s="37">
        <v>0.22102358465975622</v>
      </c>
      <c r="S26" s="40">
        <v>0.93908668186219579</v>
      </c>
      <c r="T26" s="37">
        <v>0.65818665725979575</v>
      </c>
      <c r="U26" s="41">
        <v>2.9221919354817338E-2</v>
      </c>
      <c r="V26" s="40">
        <v>9.6592374058972457</v>
      </c>
      <c r="W26" s="40">
        <v>10.51480530406652</v>
      </c>
      <c r="X26" s="40">
        <v>1547493000</v>
      </c>
      <c r="Y26" s="40">
        <v>3219918000</v>
      </c>
      <c r="Z26" s="40">
        <v>11846000</v>
      </c>
      <c r="AA26" s="42">
        <v>409847000</v>
      </c>
      <c r="AB26" s="37">
        <v>2.8903468855450937E-2</v>
      </c>
      <c r="AC26" s="42">
        <v>19651.149678299997</v>
      </c>
      <c r="AD26" s="42">
        <v>20666.237678299996</v>
      </c>
      <c r="AE26" s="60">
        <v>30.757601819037877</v>
      </c>
      <c r="AF26" s="60">
        <v>36.531275118448882</v>
      </c>
      <c r="AG26" s="60">
        <v>1.8354187695200097</v>
      </c>
      <c r="AH26" s="60">
        <v>59.324248887772221</v>
      </c>
      <c r="AI26" s="60">
        <v>7.9565638533568883</v>
      </c>
      <c r="AJ26" s="35" t="s">
        <v>498</v>
      </c>
      <c r="AK26" s="35" t="s">
        <v>857</v>
      </c>
      <c r="AL26" s="35" t="s">
        <v>976</v>
      </c>
      <c r="AM26" s="35" t="s">
        <v>583</v>
      </c>
      <c r="AN26" s="46">
        <v>0.25724140000000001</v>
      </c>
      <c r="AO26" s="46">
        <v>0.22547509999999998</v>
      </c>
      <c r="AP26" s="46">
        <v>0.1618561</v>
      </c>
      <c r="AQ26" t="s">
        <v>4124</v>
      </c>
      <c r="AR26" t="s">
        <v>3443</v>
      </c>
      <c r="AS26" t="str">
        <f t="shared" si="4"/>
        <v>#N/A N/A</v>
      </c>
      <c r="AT26" s="63">
        <v>0.12225312691722377</v>
      </c>
      <c r="AU26" s="63">
        <f t="shared" si="5"/>
        <v>0.12225312691722377</v>
      </c>
      <c r="AV26" s="63">
        <f t="shared" si="0"/>
        <v>-2.1141045107661963E-2</v>
      </c>
      <c r="AW26" s="63">
        <f t="shared" si="14"/>
        <v>0.10111208180956181</v>
      </c>
      <c r="AX26" s="63">
        <v>3.8674912916755524</v>
      </c>
      <c r="AY26" s="63">
        <f t="shared" si="7"/>
        <v>-0.66879931755171684</v>
      </c>
      <c r="AZ26" s="63">
        <v>3.1986919741238355</v>
      </c>
      <c r="BA26" s="63">
        <f>_xll.BDP($G26,BA$1)</f>
        <v>11.249000000000001</v>
      </c>
      <c r="BB26" s="63">
        <f t="shared" si="1"/>
        <v>19651.149678299997</v>
      </c>
      <c r="BC26">
        <v>409.46199999999999</v>
      </c>
      <c r="BD26">
        <v>475.61500000000001</v>
      </c>
      <c r="BE26">
        <v>529.5</v>
      </c>
      <c r="BF26">
        <v>472.15800000000002</v>
      </c>
      <c r="BG26">
        <v>561.78399999999999</v>
      </c>
      <c r="BH26">
        <v>593.36199999999997</v>
      </c>
      <c r="BI26" s="47">
        <f t="shared" si="8"/>
        <v>2.083654171400226E-2</v>
      </c>
      <c r="BJ26" s="47">
        <f t="shared" si="9"/>
        <v>2.4202909640711923E-2</v>
      </c>
      <c r="BK26" s="47">
        <f t="shared" si="10"/>
        <v>2.6944988393463123E-2</v>
      </c>
      <c r="BL26" s="47">
        <f t="shared" si="11"/>
        <v>2.4026991180133638E-2</v>
      </c>
      <c r="BM26" s="47">
        <f t="shared" si="12"/>
        <v>2.8587843927541618E-2</v>
      </c>
      <c r="BN26" s="47">
        <f t="shared" si="13"/>
        <v>3.019477281042883E-2</v>
      </c>
      <c r="BO26" s="30">
        <f t="shared" si="15"/>
        <v>3.019477281042883E-2</v>
      </c>
    </row>
    <row r="27" spans="1:67" x14ac:dyDescent="0.3">
      <c r="A27">
        <v>1</v>
      </c>
      <c r="B27" s="35" t="s">
        <v>3421</v>
      </c>
      <c r="C27" s="35">
        <v>3</v>
      </c>
      <c r="D27" s="35">
        <v>1</v>
      </c>
      <c r="E27" s="43">
        <v>0.25</v>
      </c>
      <c r="F27" s="35"/>
      <c r="G27" s="36" t="s">
        <v>127</v>
      </c>
      <c r="H27" s="36" t="s">
        <v>789</v>
      </c>
      <c r="I27" s="37">
        <v>0.64131729066457732</v>
      </c>
      <c r="J27" s="37">
        <v>0.36493849717772192</v>
      </c>
      <c r="K27" s="37">
        <v>0.44646638276749195</v>
      </c>
      <c r="L27" s="37">
        <v>0.29892296865117191</v>
      </c>
      <c r="M27" s="38">
        <v>18.579521399915329</v>
      </c>
      <c r="N27" s="38">
        <v>14.637397214284089</v>
      </c>
      <c r="O27" s="38">
        <v>17.291138321849182</v>
      </c>
      <c r="P27" s="39">
        <v>45.826582555642098</v>
      </c>
      <c r="Q27" s="39">
        <v>37.816978106321123</v>
      </c>
      <c r="R27" s="37">
        <v>-5.601127915918995E-2</v>
      </c>
      <c r="S27" s="40">
        <v>-0.2371011497222581</v>
      </c>
      <c r="T27" s="37">
        <v>0.67642866047666284</v>
      </c>
      <c r="U27" s="41">
        <v>1.9460760031137217E-3</v>
      </c>
      <c r="V27" s="40">
        <v>22.032898471478443</v>
      </c>
      <c r="W27" s="40">
        <v>5.9399151194306166</v>
      </c>
      <c r="X27" s="40">
        <v>91947000000</v>
      </c>
      <c r="Y27" s="40">
        <v>112253000000</v>
      </c>
      <c r="Z27" s="40">
        <v>12544000000</v>
      </c>
      <c r="AA27" s="42">
        <v>17565000000</v>
      </c>
      <c r="AB27" s="37">
        <v>0.71414745231995447</v>
      </c>
      <c r="AC27" s="42">
        <v>675536.16416239995</v>
      </c>
      <c r="AD27" s="42">
        <v>666359.16416239995</v>
      </c>
      <c r="AE27" s="60">
        <v>13.657506333042416</v>
      </c>
      <c r="AF27" s="60">
        <v>17.469243799047653</v>
      </c>
      <c r="AG27" s="60">
        <v>2.5506606741283857</v>
      </c>
      <c r="AH27" s="60">
        <v>23.636808877112614</v>
      </c>
      <c r="AI27" s="60">
        <v>5.3746286116261919</v>
      </c>
      <c r="AJ27" s="35" t="s">
        <v>544</v>
      </c>
      <c r="AK27" s="35" t="s">
        <v>576</v>
      </c>
      <c r="AL27" s="35" t="s">
        <v>597</v>
      </c>
      <c r="AM27" s="35" t="s">
        <v>583</v>
      </c>
      <c r="AN27" s="46" t="e">
        <v>#VALUE!</v>
      </c>
      <c r="AO27" s="46">
        <v>0.26933309999999999</v>
      </c>
      <c r="AP27" s="46">
        <v>6.6550330000000005E-2</v>
      </c>
      <c r="AQ27" t="s">
        <v>3451</v>
      </c>
      <c r="AR27" t="s">
        <v>3451</v>
      </c>
      <c r="AS27" t="str">
        <f t="shared" si="4"/>
        <v>18/05/2012</v>
      </c>
      <c r="AT27" s="63" t="s">
        <v>3443</v>
      </c>
      <c r="AU27" s="63">
        <f t="shared" si="5"/>
        <v>0</v>
      </c>
      <c r="AV27" s="63">
        <f t="shared" si="0"/>
        <v>4.1344936780150805</v>
      </c>
      <c r="AW27" s="63">
        <f t="shared" si="14"/>
        <v>4.1344936780150805</v>
      </c>
      <c r="AX27" s="63">
        <v>0</v>
      </c>
      <c r="AY27" s="63">
        <f t="shared" si="7"/>
        <v>102.6518957706537</v>
      </c>
      <c r="AZ27" s="63">
        <v>102.6518957706537</v>
      </c>
      <c r="BA27" s="63">
        <f>_xll.BDP($G27,BA$1)</f>
        <v>27930</v>
      </c>
      <c r="BB27" s="63">
        <f t="shared" si="1"/>
        <v>666359.16416239995</v>
      </c>
      <c r="BC27">
        <v>31817.486000000001</v>
      </c>
      <c r="BD27">
        <v>38756.086000000003</v>
      </c>
      <c r="BE27">
        <v>41912.76</v>
      </c>
      <c r="BF27">
        <v>24214.003000000001</v>
      </c>
      <c r="BG27">
        <v>30813.453000000001</v>
      </c>
      <c r="BH27">
        <v>37703.751000000004</v>
      </c>
      <c r="BI27" s="47">
        <f t="shared" si="8"/>
        <v>4.7748253061085967E-2</v>
      </c>
      <c r="BJ27" s="47">
        <f t="shared" si="9"/>
        <v>5.8160955959412106E-2</v>
      </c>
      <c r="BK27" s="47">
        <f t="shared" si="10"/>
        <v>6.2898152008884725E-2</v>
      </c>
      <c r="BL27" s="47">
        <f t="shared" si="11"/>
        <v>3.6337765430804143E-2</v>
      </c>
      <c r="BM27" s="47">
        <f t="shared" si="12"/>
        <v>4.6241508569529306E-2</v>
      </c>
      <c r="BN27" s="47">
        <f t="shared" si="13"/>
        <v>5.6581725033215173E-2</v>
      </c>
      <c r="BO27" s="30">
        <f t="shared" si="15"/>
        <v>6.2898152008884725E-2</v>
      </c>
    </row>
    <row r="28" spans="1:67" x14ac:dyDescent="0.3">
      <c r="A28">
        <v>1</v>
      </c>
      <c r="B28" s="35" t="s">
        <v>3421</v>
      </c>
      <c r="C28" s="35">
        <v>3</v>
      </c>
      <c r="D28" s="35">
        <v>1</v>
      </c>
      <c r="E28" s="43">
        <v>0.18</v>
      </c>
      <c r="F28" s="35" t="s">
        <v>2713</v>
      </c>
      <c r="G28" s="36" t="s">
        <v>108</v>
      </c>
      <c r="H28" s="36" t="s">
        <v>760</v>
      </c>
      <c r="I28" s="37">
        <v>0.72309201968062187</v>
      </c>
      <c r="J28" s="37">
        <v>0.67044267300843374</v>
      </c>
      <c r="K28" s="37">
        <v>0.14872388285900143</v>
      </c>
      <c r="L28" s="37">
        <v>0.15446793612859663</v>
      </c>
      <c r="M28" s="38">
        <v>5.1722465706254717</v>
      </c>
      <c r="N28" s="38">
        <v>3.9121201444397862</v>
      </c>
      <c r="O28" s="38">
        <v>5.7552092168343787</v>
      </c>
      <c r="P28" s="39">
        <v>31.710049478466392</v>
      </c>
      <c r="Q28" s="39">
        <v>29.147465701734642</v>
      </c>
      <c r="R28" s="37">
        <v>-0.63850768030284677</v>
      </c>
      <c r="S28" s="40">
        <v>-7.0796584278666765</v>
      </c>
      <c r="T28" s="37">
        <v>0.81785616664819361</v>
      </c>
      <c r="U28" s="41" t="e">
        <v>#N/A</v>
      </c>
      <c r="V28" s="40">
        <v>17.378784904564334</v>
      </c>
      <c r="W28" s="40">
        <v>15.747989538189877</v>
      </c>
      <c r="X28" s="40">
        <v>692971999.99999952</v>
      </c>
      <c r="Y28" s="40">
        <v>3007730999.9999995</v>
      </c>
      <c r="Z28" s="40">
        <v>77405000</v>
      </c>
      <c r="AA28" s="42">
        <v>370172000</v>
      </c>
      <c r="AB28" s="37">
        <v>0.20910549690414185</v>
      </c>
      <c r="AC28" s="42">
        <v>32540.147996849999</v>
      </c>
      <c r="AD28" s="42">
        <v>28582.179996849998</v>
      </c>
      <c r="AE28" s="60">
        <v>49.530455852041477</v>
      </c>
      <c r="AF28" s="60">
        <v>68.543931531953362</v>
      </c>
      <c r="AG28" s="60">
        <v>1.1555891242259926</v>
      </c>
      <c r="AH28" s="60">
        <v>84.810535704616171</v>
      </c>
      <c r="AI28" s="60">
        <v>4.6686746905278955</v>
      </c>
      <c r="AJ28" s="35" t="s">
        <v>493</v>
      </c>
      <c r="AK28" s="35" t="s">
        <v>525</v>
      </c>
      <c r="AL28" s="35" t="s">
        <v>525</v>
      </c>
      <c r="AM28" s="35" t="s">
        <v>583</v>
      </c>
      <c r="AN28" s="46">
        <v>0.1815708</v>
      </c>
      <c r="AO28" s="46">
        <v>0.21643070000000003</v>
      </c>
      <c r="AP28" s="46">
        <v>0.1579613</v>
      </c>
      <c r="AQ28" t="s">
        <v>3452</v>
      </c>
      <c r="AR28" t="s">
        <v>3452</v>
      </c>
      <c r="AS28" t="str">
        <f t="shared" si="4"/>
        <v>01/07/1998</v>
      </c>
      <c r="AT28" s="63" t="s">
        <v>3443</v>
      </c>
      <c r="AU28" s="63">
        <f t="shared" si="5"/>
        <v>0</v>
      </c>
      <c r="AV28" s="63">
        <f t="shared" si="0"/>
        <v>2.7044204964439295E-2</v>
      </c>
      <c r="AW28" s="63">
        <f t="shared" si="14"/>
        <v>2.7044204964439295E-2</v>
      </c>
      <c r="AX28" s="63">
        <v>0</v>
      </c>
      <c r="AY28" s="63">
        <f t="shared" si="7"/>
        <v>2.3225791551683339</v>
      </c>
      <c r="AZ28" s="63">
        <v>2.3225791551683339</v>
      </c>
      <c r="BA28" s="63">
        <f>_xll.BDP($G28,BA$1)</f>
        <v>8.8002243200000017</v>
      </c>
      <c r="BB28" s="63">
        <f t="shared" si="1"/>
        <v>28582.179996849998</v>
      </c>
      <c r="BC28">
        <v>503.66700000000003</v>
      </c>
      <c r="BD28">
        <v>605.38499999999999</v>
      </c>
      <c r="BE28">
        <v>788.11099999999999</v>
      </c>
      <c r="BF28">
        <v>461.07600000000002</v>
      </c>
      <c r="BG28">
        <v>542.99199999999996</v>
      </c>
      <c r="BH28">
        <v>703.88200000000006</v>
      </c>
      <c r="BI28" s="47">
        <f t="shared" si="8"/>
        <v>1.7621713950983043E-2</v>
      </c>
      <c r="BJ28" s="47">
        <f t="shared" si="9"/>
        <v>2.1180504778387045E-2</v>
      </c>
      <c r="BK28" s="47">
        <f t="shared" si="10"/>
        <v>2.7573509091568825E-2</v>
      </c>
      <c r="BL28" s="47">
        <f t="shared" si="11"/>
        <v>1.6131589684580203E-2</v>
      </c>
      <c r="BM28" s="47">
        <f t="shared" si="12"/>
        <v>1.8997571216045884E-2</v>
      </c>
      <c r="BN28" s="47">
        <f t="shared" si="13"/>
        <v>2.4626603012001671E-2</v>
      </c>
      <c r="BO28" s="30">
        <f t="shared" si="15"/>
        <v>2.7573509091568825E-2</v>
      </c>
    </row>
    <row r="29" spans="1:67" x14ac:dyDescent="0.3">
      <c r="A29">
        <v>1</v>
      </c>
      <c r="B29" s="35" t="s">
        <v>3421</v>
      </c>
      <c r="C29" s="35">
        <v>4</v>
      </c>
      <c r="D29" s="35">
        <v>1</v>
      </c>
      <c r="E29" s="35"/>
      <c r="F29" s="35"/>
      <c r="G29" s="36" t="s">
        <v>165</v>
      </c>
      <c r="H29" s="36" t="s">
        <v>838</v>
      </c>
      <c r="I29" s="37">
        <v>0.54093642207191306</v>
      </c>
      <c r="J29" s="37">
        <v>0.52191437876135816</v>
      </c>
      <c r="K29" s="37">
        <v>0.43547888014859382</v>
      </c>
      <c r="L29" s="37">
        <v>0.43422159562308904</v>
      </c>
      <c r="M29" s="38">
        <v>25.122106604374601</v>
      </c>
      <c r="N29" s="38">
        <v>20.847729566006528</v>
      </c>
      <c r="O29" s="38">
        <v>22.756740169897725</v>
      </c>
      <c r="P29" s="39">
        <v>32.381137973100643</v>
      </c>
      <c r="Q29" s="39">
        <v>33.118132062396583</v>
      </c>
      <c r="R29" s="37">
        <v>-0.25251617488553496</v>
      </c>
      <c r="S29" s="40">
        <v>-0.94016598690037501</v>
      </c>
      <c r="T29" s="37">
        <v>0.70609027012836578</v>
      </c>
      <c r="U29" s="41">
        <v>1.2156175955496033E-2</v>
      </c>
      <c r="V29" s="40">
        <v>19.843388496254008</v>
      </c>
      <c r="W29" s="40">
        <v>30.675727452431833</v>
      </c>
      <c r="X29" s="40">
        <v>143399000000</v>
      </c>
      <c r="Y29" s="40">
        <v>172359000000</v>
      </c>
      <c r="Z29" s="40">
        <v>20142000000</v>
      </c>
      <c r="AA29" s="42">
        <v>61910000000</v>
      </c>
      <c r="AB29" s="37">
        <v>0.32534324018736877</v>
      </c>
      <c r="AC29" s="42">
        <v>1558161.1</v>
      </c>
      <c r="AD29" s="42">
        <v>1472180.1</v>
      </c>
      <c r="AE29" s="60">
        <v>15.999778137403911</v>
      </c>
      <c r="AF29" s="60">
        <v>20.276702880977787</v>
      </c>
      <c r="AG29" s="60">
        <v>3.9278411562663389</v>
      </c>
      <c r="AH29" s="60">
        <v>25.127658495496522</v>
      </c>
      <c r="AI29" s="60">
        <v>5.9383701597975227</v>
      </c>
      <c r="AJ29" s="35" t="s">
        <v>544</v>
      </c>
      <c r="AK29" s="35" t="s">
        <v>576</v>
      </c>
      <c r="AL29" s="35" t="s">
        <v>839</v>
      </c>
      <c r="AM29" s="35" t="s">
        <v>583</v>
      </c>
      <c r="AN29" s="46" t="e">
        <v>#VALUE!</v>
      </c>
      <c r="AO29" s="46">
        <v>0.18865179999999998</v>
      </c>
      <c r="AP29" s="46">
        <v>0.17429819999999999</v>
      </c>
      <c r="AQ29" t="s">
        <v>4133</v>
      </c>
      <c r="AR29" t="s">
        <v>3453</v>
      </c>
      <c r="AS29" t="str">
        <f t="shared" si="4"/>
        <v>05/10/2015</v>
      </c>
      <c r="AT29" s="63" t="s">
        <v>3443</v>
      </c>
      <c r="AU29" s="63">
        <f t="shared" si="5"/>
        <v>0</v>
      </c>
      <c r="AV29" s="63">
        <f t="shared" si="0"/>
        <v>3.7989057530700769</v>
      </c>
      <c r="AW29" s="63">
        <f t="shared" si="14"/>
        <v>3.7989057530700769</v>
      </c>
      <c r="AX29" s="63">
        <v>0</v>
      </c>
      <c r="AY29" s="63">
        <f t="shared" si="7"/>
        <v>92.535702592334701</v>
      </c>
      <c r="AZ29" s="63">
        <v>92.535702592334701</v>
      </c>
      <c r="BA29" s="63">
        <f>_xll.BDP($G29,BA$1)</f>
        <v>59193.071669999998</v>
      </c>
      <c r="BB29" s="63">
        <f t="shared" si="1"/>
        <v>1472180.1</v>
      </c>
      <c r="BC29">
        <v>75526.781000000003</v>
      </c>
      <c r="BD29">
        <v>87881.2</v>
      </c>
      <c r="BE29">
        <v>103708.8</v>
      </c>
      <c r="BF29">
        <v>67793.032000000007</v>
      </c>
      <c r="BG29">
        <v>84633.491999999998</v>
      </c>
      <c r="BH29">
        <v>99884.543000000005</v>
      </c>
      <c r="BI29" s="47">
        <f t="shared" si="8"/>
        <v>5.1302677573212677E-2</v>
      </c>
      <c r="BJ29" s="47">
        <f t="shared" si="9"/>
        <v>5.9694598507342947E-2</v>
      </c>
      <c r="BK29" s="47">
        <f t="shared" si="10"/>
        <v>7.044572875288832E-2</v>
      </c>
      <c r="BL29" s="47">
        <f t="shared" si="11"/>
        <v>4.6049414742122922E-2</v>
      </c>
      <c r="BM29" s="47">
        <f t="shared" si="12"/>
        <v>5.7488545049617229E-2</v>
      </c>
      <c r="BN29" s="47">
        <f t="shared" si="13"/>
        <v>6.7848045901449147E-2</v>
      </c>
      <c r="BO29" s="30">
        <f t="shared" si="15"/>
        <v>7.044572875288832E-2</v>
      </c>
    </row>
    <row r="30" spans="1:67" x14ac:dyDescent="0.3">
      <c r="A30">
        <v>1</v>
      </c>
      <c r="B30" s="35" t="s">
        <v>3421</v>
      </c>
      <c r="C30" s="35">
        <v>4</v>
      </c>
      <c r="D30" s="35">
        <v>1</v>
      </c>
      <c r="E30" s="43">
        <v>0.19</v>
      </c>
      <c r="F30" s="35"/>
      <c r="G30" s="36" t="s">
        <v>106</v>
      </c>
      <c r="H30" s="36" t="s">
        <v>756</v>
      </c>
      <c r="I30" s="37">
        <v>0.72351496937349835</v>
      </c>
      <c r="J30" s="37">
        <v>0.41177339731977503</v>
      </c>
      <c r="K30" s="37">
        <v>0.15704904838397032</v>
      </c>
      <c r="L30" s="37">
        <v>0.11872993368681689</v>
      </c>
      <c r="M30" s="38">
        <v>11.5680070828005</v>
      </c>
      <c r="N30" s="38">
        <v>10.355668621870628</v>
      </c>
      <c r="O30" s="38">
        <v>12.100091044140827</v>
      </c>
      <c r="P30" s="39">
        <v>38.017732411838196</v>
      </c>
      <c r="Q30" s="39">
        <v>36.298764138500623</v>
      </c>
      <c r="R30" s="37">
        <v>0.13836082805252248</v>
      </c>
      <c r="S30" s="40">
        <v>0.48396374345049148</v>
      </c>
      <c r="T30" s="37">
        <v>0.73788160780529477</v>
      </c>
      <c r="U30" s="41">
        <v>3.4386127011312932E-2</v>
      </c>
      <c r="V30" s="40">
        <v>13.873302748481763</v>
      </c>
      <c r="W30" s="40">
        <v>14.333037068682607</v>
      </c>
      <c r="X30" s="40">
        <v>1482189000</v>
      </c>
      <c r="Y30" s="40">
        <v>5140456000</v>
      </c>
      <c r="Z30" s="40">
        <v>176648000</v>
      </c>
      <c r="AA30" s="42">
        <v>654633000</v>
      </c>
      <c r="AB30" s="37">
        <v>0.26984279741473466</v>
      </c>
      <c r="AC30" s="42">
        <v>27111.999593300003</v>
      </c>
      <c r="AD30" s="42">
        <v>27491.625593300003</v>
      </c>
      <c r="AE30" s="60">
        <v>34.429898111836209</v>
      </c>
      <c r="AF30" s="60">
        <v>41.75448767821365</v>
      </c>
      <c r="AG30" s="60">
        <v>2.4039569165010475</v>
      </c>
      <c r="AH30" s="60">
        <v>48.693182554626809</v>
      </c>
      <c r="AI30" s="60">
        <v>5.6725810310645235</v>
      </c>
      <c r="AJ30" s="35" t="s">
        <v>506</v>
      </c>
      <c r="AK30" s="35" t="s">
        <v>507</v>
      </c>
      <c r="AL30" s="35" t="s">
        <v>657</v>
      </c>
      <c r="AM30" s="35" t="s">
        <v>583</v>
      </c>
      <c r="AN30" s="46">
        <v>0.20986070000000001</v>
      </c>
      <c r="AO30" s="46">
        <v>0.15810769999999999</v>
      </c>
      <c r="AP30" s="46">
        <v>0.1471903</v>
      </c>
      <c r="AQ30" t="s">
        <v>4134</v>
      </c>
      <c r="AR30" t="s">
        <v>3454</v>
      </c>
      <c r="AS30" t="str">
        <f t="shared" si="4"/>
        <v>20/06/1996</v>
      </c>
      <c r="AT30" s="63" t="s">
        <v>3443</v>
      </c>
      <c r="AU30" s="63">
        <f t="shared" si="5"/>
        <v>0</v>
      </c>
      <c r="AV30" s="63">
        <f t="shared" si="0"/>
        <v>0.66382414687139557</v>
      </c>
      <c r="AW30" s="63">
        <f t="shared" si="14"/>
        <v>0.66382414687139557</v>
      </c>
      <c r="AX30" s="63">
        <v>0</v>
      </c>
      <c r="AY30" s="63">
        <f t="shared" si="7"/>
        <v>33.64765625982389</v>
      </c>
      <c r="AZ30" s="63">
        <v>33.64765625982389</v>
      </c>
      <c r="BA30" s="63">
        <f>_xll.BDP($G30,BA$1)</f>
        <v>179.976</v>
      </c>
      <c r="BB30" s="63">
        <f t="shared" si="1"/>
        <v>27111.999593300003</v>
      </c>
      <c r="BC30">
        <v>755.88200000000006</v>
      </c>
      <c r="BD30">
        <v>841.58799999999997</v>
      </c>
      <c r="BE30">
        <v>941</v>
      </c>
      <c r="BF30">
        <v>669.93000000000006</v>
      </c>
      <c r="BG30">
        <v>767.79200000000003</v>
      </c>
      <c r="BH30">
        <v>867.15800000000002</v>
      </c>
      <c r="BI30" s="47">
        <f t="shared" si="8"/>
        <v>2.7879979763159774E-2</v>
      </c>
      <c r="BJ30" s="47">
        <f t="shared" si="9"/>
        <v>3.1041163050473625E-2</v>
      </c>
      <c r="BK30" s="47">
        <f t="shared" si="10"/>
        <v>3.4707878950859188E-2</v>
      </c>
      <c r="BL30" s="47">
        <f t="shared" si="11"/>
        <v>2.4709723002708923E-2</v>
      </c>
      <c r="BM30" s="47">
        <f t="shared" si="12"/>
        <v>2.8319268645523994E-2</v>
      </c>
      <c r="BN30" s="47">
        <f t="shared" si="13"/>
        <v>3.1984287880201009E-2</v>
      </c>
      <c r="BO30" s="30">
        <f t="shared" si="15"/>
        <v>3.4707878950859188E-2</v>
      </c>
    </row>
    <row r="31" spans="1:67" x14ac:dyDescent="0.3">
      <c r="A31">
        <v>1</v>
      </c>
      <c r="B31" s="35" t="s">
        <v>3421</v>
      </c>
      <c r="C31" s="35">
        <v>4</v>
      </c>
      <c r="D31" s="35">
        <v>1</v>
      </c>
      <c r="E31" s="43">
        <v>0.19</v>
      </c>
      <c r="F31" s="35" t="s">
        <v>3057</v>
      </c>
      <c r="G31" s="35" t="s">
        <v>1629</v>
      </c>
      <c r="H31" s="36" t="s">
        <v>1630</v>
      </c>
      <c r="I31" s="37">
        <v>1.3909720012005582</v>
      </c>
      <c r="J31" s="37">
        <v>0.47514385796832431</v>
      </c>
      <c r="K31" s="37">
        <v>0.26503744991802064</v>
      </c>
      <c r="L31" s="37">
        <v>0.13938635952439085</v>
      </c>
      <c r="M31" s="38">
        <v>4.819846728698792</v>
      </c>
      <c r="N31" s="38">
        <v>3.5513275914803217</v>
      </c>
      <c r="O31" s="38">
        <v>5.1419588848704212</v>
      </c>
      <c r="P31" s="39">
        <v>62.166450537664183</v>
      </c>
      <c r="Q31" s="39">
        <v>67.218655070093945</v>
      </c>
      <c r="R31" s="37">
        <v>9.1826896628962786E-3</v>
      </c>
      <c r="S31" s="40">
        <v>2.3587614356087263</v>
      </c>
      <c r="T31" s="37">
        <v>4.2515170538891207E-2</v>
      </c>
      <c r="U31" s="41" t="e">
        <v>#N/A</v>
      </c>
      <c r="V31" s="40">
        <v>21.952072396559341</v>
      </c>
      <c r="W31" s="40">
        <v>1.6382255539579615</v>
      </c>
      <c r="X31" s="40">
        <v>1670050000</v>
      </c>
      <c r="Y31" s="40">
        <v>5692910000</v>
      </c>
      <c r="Z31" s="40">
        <v>14800000</v>
      </c>
      <c r="AA31" s="42">
        <v>537800000</v>
      </c>
      <c r="AB31" s="37">
        <v>2.7519523986612122E-2</v>
      </c>
      <c r="AC31" s="42">
        <v>6779.8284101999989</v>
      </c>
      <c r="AD31" s="42">
        <v>8586.4284101999983</v>
      </c>
      <c r="AE31" s="60">
        <v>12.115200097114707</v>
      </c>
      <c r="AF31" s="60">
        <v>15.647790708962004</v>
      </c>
      <c r="AG31" s="60">
        <v>7.9383162696768608</v>
      </c>
      <c r="AH31" s="60">
        <v>17.397260273972602</v>
      </c>
      <c r="AI31" s="60">
        <v>1.7162304547175047</v>
      </c>
      <c r="AJ31" s="35" t="s">
        <v>502</v>
      </c>
      <c r="AK31" s="35" t="s">
        <v>529</v>
      </c>
      <c r="AL31" s="35" t="s">
        <v>530</v>
      </c>
      <c r="AM31" s="35" t="s">
        <v>1608</v>
      </c>
      <c r="AN31" s="46" t="e">
        <v>#VALUE!</v>
      </c>
      <c r="AO31" s="46" t="e">
        <v>#VALUE!</v>
      </c>
      <c r="AP31" s="46">
        <v>7.0918460000000003E-2</v>
      </c>
      <c r="AQ31" t="s">
        <v>3455</v>
      </c>
      <c r="AR31" t="s">
        <v>3455</v>
      </c>
      <c r="AS31" t="str">
        <f t="shared" si="4"/>
        <v>20/06/2014</v>
      </c>
      <c r="AT31" s="63">
        <v>3.4960630371814641</v>
      </c>
      <c r="AU31" s="63">
        <f t="shared" si="5"/>
        <v>3.4960630371814641</v>
      </c>
      <c r="AV31" s="63">
        <f t="shared" si="0"/>
        <v>0</v>
      </c>
      <c r="AW31" s="63">
        <f t="shared" si="14"/>
        <v>3.4960630371814641</v>
      </c>
      <c r="AX31" s="63">
        <v>42.884609708386662</v>
      </c>
      <c r="AY31" s="63">
        <f t="shared" si="7"/>
        <v>0</v>
      </c>
      <c r="AZ31" s="63">
        <v>42.884609708386662</v>
      </c>
      <c r="BA31" s="63">
        <f>_xll.BDP($G31,BA$1)</f>
        <v>236.93563386000002</v>
      </c>
      <c r="BB31" s="63">
        <f t="shared" si="1"/>
        <v>6779.8284101999989</v>
      </c>
      <c r="BC31">
        <v>547.40899999999999</v>
      </c>
      <c r="BD31">
        <v>614.33299999999997</v>
      </c>
      <c r="BE31">
        <v>667.88200000000006</v>
      </c>
      <c r="BF31">
        <v>575.83000000000004</v>
      </c>
      <c r="BG31">
        <v>628.23099999999999</v>
      </c>
      <c r="BH31">
        <v>696.06399999999996</v>
      </c>
      <c r="BI31" s="47">
        <f t="shared" si="8"/>
        <v>8.074083396807559E-2</v>
      </c>
      <c r="BJ31" s="47">
        <f t="shared" si="9"/>
        <v>9.0611880246963025E-2</v>
      </c>
      <c r="BK31" s="47">
        <f t="shared" si="10"/>
        <v>9.8510162734383733E-2</v>
      </c>
      <c r="BL31" s="47">
        <f t="shared" si="11"/>
        <v>8.493282796562894E-2</v>
      </c>
      <c r="BM31" s="47">
        <f t="shared" si="12"/>
        <v>9.2661784633789532E-2</v>
      </c>
      <c r="BN31" s="47">
        <f t="shared" si="13"/>
        <v>0.10266690510231759</v>
      </c>
      <c r="BO31" s="30">
        <f t="shared" si="15"/>
        <v>0.10266690510231759</v>
      </c>
    </row>
    <row r="32" spans="1:67" x14ac:dyDescent="0.3">
      <c r="A32">
        <v>1</v>
      </c>
      <c r="B32" s="35" t="s">
        <v>3421</v>
      </c>
      <c r="C32" s="35">
        <v>5</v>
      </c>
      <c r="D32" s="35">
        <v>2</v>
      </c>
      <c r="E32" s="43">
        <v>0.2</v>
      </c>
      <c r="F32" s="35" t="s">
        <v>3287</v>
      </c>
      <c r="G32" s="36" t="s">
        <v>1222</v>
      </c>
      <c r="H32" s="36" t="s">
        <v>1223</v>
      </c>
      <c r="I32" s="37">
        <v>1.7384571756458296</v>
      </c>
      <c r="J32" s="37">
        <v>2.1884094233582263</v>
      </c>
      <c r="K32" s="37">
        <v>9.7873182081049031</v>
      </c>
      <c r="L32" s="37">
        <v>1.1539031419988635</v>
      </c>
      <c r="M32" s="38">
        <v>45.833639364698733</v>
      </c>
      <c r="N32" s="38">
        <v>36.268579349195022</v>
      </c>
      <c r="O32" s="38">
        <v>42.962184873949575</v>
      </c>
      <c r="P32" s="39">
        <v>31.830317227973136</v>
      </c>
      <c r="Q32" s="39">
        <v>41.148552315590315</v>
      </c>
      <c r="R32" s="37">
        <v>-0.22706960506218635</v>
      </c>
      <c r="S32" s="40">
        <v>-0.64570691088691168</v>
      </c>
      <c r="T32" s="37">
        <v>0.50201632070987168</v>
      </c>
      <c r="U32" s="41">
        <v>5.8293406342687655E-2</v>
      </c>
      <c r="V32" s="40">
        <v>7.357432129597413</v>
      </c>
      <c r="W32" s="40">
        <v>16.047004321261205</v>
      </c>
      <c r="X32" s="40">
        <v>51956000</v>
      </c>
      <c r="Y32" s="40">
        <v>98536000</v>
      </c>
      <c r="Z32" s="40">
        <v>4226000</v>
      </c>
      <c r="AA32" s="42">
        <v>146693000</v>
      </c>
      <c r="AB32" s="37">
        <v>2.8808463934884419E-2</v>
      </c>
      <c r="AC32" s="42">
        <v>5167.1167014399998</v>
      </c>
      <c r="AD32" s="42">
        <v>5063.05070144</v>
      </c>
      <c r="AE32" s="60">
        <v>31.416298718292381</v>
      </c>
      <c r="AF32" s="60">
        <v>43.858720559944558</v>
      </c>
      <c r="AG32" s="60">
        <v>2.8483564522066751</v>
      </c>
      <c r="AH32" s="60">
        <v>53.164312040761352</v>
      </c>
      <c r="AI32" s="60">
        <v>20.38650421277913</v>
      </c>
      <c r="AJ32" s="35" t="s">
        <v>506</v>
      </c>
      <c r="AK32" s="35" t="s">
        <v>507</v>
      </c>
      <c r="AL32" s="35" t="s">
        <v>629</v>
      </c>
      <c r="AM32" s="35" t="s">
        <v>2465</v>
      </c>
      <c r="AN32" s="46">
        <v>0.27301939999999997</v>
      </c>
      <c r="AO32" s="46">
        <v>0.28364519999999999</v>
      </c>
      <c r="AP32" s="46">
        <v>0.32896949999999997</v>
      </c>
      <c r="AQ32" t="s">
        <v>3456</v>
      </c>
      <c r="AR32" t="s">
        <v>3456</v>
      </c>
      <c r="AS32" t="str">
        <f t="shared" si="4"/>
        <v>08/12/1999</v>
      </c>
      <c r="AT32" s="63">
        <v>1.2192390297525493</v>
      </c>
      <c r="AU32" s="63">
        <f t="shared" si="5"/>
        <v>1.2192390297525493</v>
      </c>
      <c r="AV32" s="63">
        <f t="shared" si="0"/>
        <v>-0.15632723693615441</v>
      </c>
      <c r="AW32" s="63">
        <f t="shared" si="14"/>
        <v>1.0629117928163949</v>
      </c>
      <c r="AX32" s="63">
        <v>51.972454522911171</v>
      </c>
      <c r="AY32" s="63">
        <f t="shared" si="7"/>
        <v>-6.6637550259571299</v>
      </c>
      <c r="AZ32" s="63">
        <v>45.308699496954041</v>
      </c>
      <c r="BA32" s="63">
        <f>_xll.BDP($G32,BA$1)</f>
        <v>40.251704928700001</v>
      </c>
      <c r="BB32" s="63">
        <f t="shared" si="1"/>
        <v>5063.05070144</v>
      </c>
      <c r="BC32">
        <v>101.355</v>
      </c>
      <c r="BD32">
        <v>116.333</v>
      </c>
      <c r="BE32">
        <v>136.81800000000001</v>
      </c>
      <c r="BF32">
        <v>84.25</v>
      </c>
      <c r="BG32">
        <v>109.5</v>
      </c>
      <c r="BH32">
        <v>130.96700000000001</v>
      </c>
      <c r="BI32" s="47">
        <f t="shared" si="8"/>
        <v>2.0018563110808525E-2</v>
      </c>
      <c r="BJ32" s="47">
        <f t="shared" si="9"/>
        <v>2.297685858980502E-2</v>
      </c>
      <c r="BK32" s="47">
        <f t="shared" si="10"/>
        <v>2.7022838219077507E-2</v>
      </c>
      <c r="BL32" s="47">
        <f t="shared" si="11"/>
        <v>1.6640165182631523E-2</v>
      </c>
      <c r="BM32" s="47">
        <f t="shared" si="12"/>
        <v>2.1627277002945422E-2</v>
      </c>
      <c r="BN32" s="47">
        <f t="shared" si="13"/>
        <v>2.5867210842417838E-2</v>
      </c>
      <c r="BO32" s="30">
        <f t="shared" si="15"/>
        <v>2.7022838219077507E-2</v>
      </c>
    </row>
    <row r="33" spans="1:67" x14ac:dyDescent="0.3">
      <c r="A33">
        <v>1</v>
      </c>
      <c r="B33" s="35" t="s">
        <v>3421</v>
      </c>
      <c r="C33" s="35">
        <v>5</v>
      </c>
      <c r="D33" s="35">
        <v>3</v>
      </c>
      <c r="E33" s="43">
        <v>0.2</v>
      </c>
      <c r="F33" s="35" t="s">
        <v>3360</v>
      </c>
      <c r="G33" s="36" t="s">
        <v>68</v>
      </c>
      <c r="H33" s="36" t="s">
        <v>700</v>
      </c>
      <c r="I33" s="37">
        <v>1.0418264370304051</v>
      </c>
      <c r="J33" s="37">
        <v>0.84464210055048328</v>
      </c>
      <c r="K33" s="37">
        <v>0.71072613761535608</v>
      </c>
      <c r="L33" s="37">
        <v>0.6815193825207736</v>
      </c>
      <c r="M33" s="38">
        <v>46.267876563002595</v>
      </c>
      <c r="N33" s="38">
        <v>40.59493709051592</v>
      </c>
      <c r="O33" s="38">
        <v>68.135923000041984</v>
      </c>
      <c r="P33" s="39">
        <v>31.43050921955459</v>
      </c>
      <c r="Q33" s="39">
        <v>33.375648595211274</v>
      </c>
      <c r="R33" s="37">
        <v>-2.0663758841699041E-2</v>
      </c>
      <c r="S33" s="40">
        <v>-5.9299377496593017E-2</v>
      </c>
      <c r="T33" s="37">
        <v>0.4368981073524526</v>
      </c>
      <c r="U33" s="41">
        <v>3.7191604148898272E-2</v>
      </c>
      <c r="V33" s="40">
        <v>14.058025233484425</v>
      </c>
      <c r="W33" s="40">
        <v>28.373575089036194</v>
      </c>
      <c r="X33" s="40">
        <v>6330074000</v>
      </c>
      <c r="Y33" s="40">
        <v>7845187000</v>
      </c>
      <c r="Z33" s="40">
        <v>287693000</v>
      </c>
      <c r="AA33" s="42">
        <v>3951503000</v>
      </c>
      <c r="AB33" s="37">
        <v>7.2805967754548076E-2</v>
      </c>
      <c r="AC33" s="42">
        <v>82052.474709720002</v>
      </c>
      <c r="AD33" s="42">
        <v>81688.354709720006</v>
      </c>
      <c r="AE33" s="60">
        <v>13.04382098784915</v>
      </c>
      <c r="AF33" s="60">
        <v>13.79705876578689</v>
      </c>
      <c r="AG33" s="60">
        <v>4.7744443659899094</v>
      </c>
      <c r="AH33" s="60">
        <v>16.551009436209679</v>
      </c>
      <c r="AI33" s="60">
        <v>9.7525836799729007</v>
      </c>
      <c r="AJ33" s="35" t="s">
        <v>506</v>
      </c>
      <c r="AK33" s="35" t="s">
        <v>586</v>
      </c>
      <c r="AL33" s="35" t="s">
        <v>679</v>
      </c>
      <c r="AM33" s="35" t="s">
        <v>583</v>
      </c>
      <c r="AN33" s="46">
        <v>0.20162830000000001</v>
      </c>
      <c r="AO33" s="46">
        <v>0.31142310000000001</v>
      </c>
      <c r="AP33" s="46">
        <v>0.27563599999999999</v>
      </c>
      <c r="AQ33" t="s">
        <v>4124</v>
      </c>
      <c r="AR33" t="s">
        <v>3457</v>
      </c>
      <c r="AS33" t="str">
        <f t="shared" si="4"/>
        <v>01/05/1984</v>
      </c>
      <c r="AT33" s="63">
        <v>1.1338613887940698</v>
      </c>
      <c r="AU33" s="63">
        <f t="shared" si="5"/>
        <v>1.1338613887940698</v>
      </c>
      <c r="AV33" s="63">
        <f t="shared" si="0"/>
        <v>4.1543475606888078</v>
      </c>
      <c r="AW33" s="63">
        <f t="shared" si="14"/>
        <v>5.2882089494828772</v>
      </c>
      <c r="AX33" s="63">
        <v>18.216602087464334</v>
      </c>
      <c r="AY33" s="63">
        <f t="shared" si="7"/>
        <v>66.743693006941825</v>
      </c>
      <c r="AZ33" s="63">
        <v>84.960295094406163</v>
      </c>
      <c r="BA33" s="63">
        <f>_xll.BDP($G33,BA$1)</f>
        <v>3914.8443599999996</v>
      </c>
      <c r="BB33" s="63">
        <f t="shared" si="1"/>
        <v>81688.354709720006</v>
      </c>
      <c r="BC33">
        <v>4504.7390000000005</v>
      </c>
      <c r="BD33">
        <v>3376.4549999999999</v>
      </c>
      <c r="BE33">
        <v>4259.5</v>
      </c>
      <c r="BF33">
        <v>5256.5349999999999</v>
      </c>
      <c r="BG33">
        <v>3311.1979999999999</v>
      </c>
      <c r="BH33">
        <v>4224.1239999999998</v>
      </c>
      <c r="BI33" s="47">
        <f t="shared" si="8"/>
        <v>5.5145424534593875E-2</v>
      </c>
      <c r="BJ33" s="47">
        <f t="shared" si="9"/>
        <v>4.1333370123541484E-2</v>
      </c>
      <c r="BK33" s="47">
        <f t="shared" si="10"/>
        <v>5.2143295273067443E-2</v>
      </c>
      <c r="BL33" s="47">
        <f t="shared" si="11"/>
        <v>6.4348645760820181E-2</v>
      </c>
      <c r="BM33" s="47">
        <f t="shared" si="12"/>
        <v>4.053451696715351E-2</v>
      </c>
      <c r="BN33" s="47">
        <f t="shared" si="13"/>
        <v>5.1710234769820576E-2</v>
      </c>
      <c r="BO33" s="30">
        <f t="shared" si="15"/>
        <v>5.2143295273067443E-2</v>
      </c>
    </row>
    <row r="34" spans="1:67" x14ac:dyDescent="0.3">
      <c r="A34">
        <v>1</v>
      </c>
      <c r="B34" s="35" t="s">
        <v>3421</v>
      </c>
      <c r="C34" s="35">
        <v>5</v>
      </c>
      <c r="D34" s="35">
        <v>2</v>
      </c>
      <c r="E34" s="43">
        <v>0.19</v>
      </c>
      <c r="F34" s="35" t="s">
        <v>3064</v>
      </c>
      <c r="G34" s="36" t="s">
        <v>356</v>
      </c>
      <c r="H34" s="36" t="s">
        <v>1086</v>
      </c>
      <c r="I34" s="37">
        <v>0.23700846640753098</v>
      </c>
      <c r="J34" s="37">
        <v>0.27711567898534878</v>
      </c>
      <c r="K34" s="37">
        <v>0.10489698290432037</v>
      </c>
      <c r="L34" s="37">
        <v>0.12864502702839886</v>
      </c>
      <c r="M34" s="38">
        <v>8.3705744784310081</v>
      </c>
      <c r="N34" s="38">
        <v>6.902857309610229</v>
      </c>
      <c r="O34" s="38">
        <v>6.3009992581926078</v>
      </c>
      <c r="P34" s="39">
        <v>68.367201175130361</v>
      </c>
      <c r="Q34" s="39">
        <v>84.722984092155784</v>
      </c>
      <c r="R34" s="37">
        <v>0.12487157862454956</v>
      </c>
      <c r="S34" s="40">
        <v>3.5010748065348238</v>
      </c>
      <c r="T34" s="37">
        <v>0.15315737380402508</v>
      </c>
      <c r="U34" s="41">
        <v>3.7535410764872525E-2</v>
      </c>
      <c r="V34" s="40">
        <v>9.3214060133504208</v>
      </c>
      <c r="W34" s="40">
        <v>-9.3721971981564955</v>
      </c>
      <c r="X34" s="40">
        <v>18292000000</v>
      </c>
      <c r="Y34" s="40">
        <v>39403000000</v>
      </c>
      <c r="Z34" s="40">
        <v>157000000</v>
      </c>
      <c r="AA34" s="42">
        <v>2987000000</v>
      </c>
      <c r="AB34" s="37">
        <v>5.2561098091730832E-2</v>
      </c>
      <c r="AC34" s="42">
        <v>60644.789107199991</v>
      </c>
      <c r="AD34" s="42">
        <v>76975.789107199991</v>
      </c>
      <c r="AE34" s="60">
        <v>15.468956708972712</v>
      </c>
      <c r="AF34" s="60">
        <v>19.533134086019761</v>
      </c>
      <c r="AG34" s="60">
        <v>4.9275619893168168</v>
      </c>
      <c r="AH34" s="60">
        <v>35.804875708217025</v>
      </c>
      <c r="AI34" s="60">
        <v>2.6189055308405664</v>
      </c>
      <c r="AJ34" s="35" t="s">
        <v>502</v>
      </c>
      <c r="AK34" s="35" t="s">
        <v>529</v>
      </c>
      <c r="AL34" s="35" t="s">
        <v>530</v>
      </c>
      <c r="AM34" s="35" t="s">
        <v>583</v>
      </c>
      <c r="AN34" s="46" t="e">
        <v>#VALUE!</v>
      </c>
      <c r="AO34" s="46">
        <v>0.1331551</v>
      </c>
      <c r="AP34" s="46">
        <v>9.7791010000000012E-2</v>
      </c>
      <c r="AQ34" t="s">
        <v>3458</v>
      </c>
      <c r="AR34" t="s">
        <v>3458</v>
      </c>
      <c r="AS34" t="str">
        <f t="shared" si="4"/>
        <v>16/11/2005</v>
      </c>
      <c r="AT34" s="63">
        <v>1.550244484218799</v>
      </c>
      <c r="AU34" s="63">
        <f t="shared" si="5"/>
        <v>1.550244484218799</v>
      </c>
      <c r="AV34" s="63">
        <f t="shared" si="0"/>
        <v>1.1485984924106456</v>
      </c>
      <c r="AW34" s="63">
        <f t="shared" si="14"/>
        <v>2.6988429766294448</v>
      </c>
      <c r="AX34" s="63">
        <v>34.563687032258329</v>
      </c>
      <c r="AY34" s="63">
        <f t="shared" si="7"/>
        <v>25.608734120031954</v>
      </c>
      <c r="AZ34" s="63">
        <v>60.172421152290283</v>
      </c>
      <c r="BA34" s="63">
        <f>_xll.BDP($G34,BA$1)</f>
        <v>1485</v>
      </c>
      <c r="BB34" s="63">
        <f t="shared" si="1"/>
        <v>60644.789107199991</v>
      </c>
      <c r="BC34">
        <v>3046.0770000000002</v>
      </c>
      <c r="BD34">
        <v>3275.75</v>
      </c>
      <c r="BE34">
        <v>3489.9169999999999</v>
      </c>
      <c r="BF34">
        <v>3271.2400000000002</v>
      </c>
      <c r="BG34">
        <v>3622.6289999999999</v>
      </c>
      <c r="BH34">
        <v>3841.6759999999999</v>
      </c>
      <c r="BI34" s="47">
        <f t="shared" si="8"/>
        <v>5.0228173678954352E-2</v>
      </c>
      <c r="BJ34" s="47">
        <f t="shared" si="9"/>
        <v>5.401535809135314E-2</v>
      </c>
      <c r="BK34" s="47">
        <f t="shared" si="10"/>
        <v>5.7546856892040261E-2</v>
      </c>
      <c r="BL34" s="47">
        <f t="shared" si="11"/>
        <v>5.394099061367872E-2</v>
      </c>
      <c r="BM34" s="47">
        <f t="shared" si="12"/>
        <v>5.9735206492290478E-2</v>
      </c>
      <c r="BN34" s="47">
        <f t="shared" si="13"/>
        <v>6.334717387192465E-2</v>
      </c>
      <c r="BO34" s="30">
        <f t="shared" si="15"/>
        <v>6.334717387192465E-2</v>
      </c>
    </row>
    <row r="35" spans="1:67" x14ac:dyDescent="0.3">
      <c r="A35">
        <v>1</v>
      </c>
      <c r="B35" s="35" t="s">
        <v>3421</v>
      </c>
      <c r="C35" s="35">
        <v>8</v>
      </c>
      <c r="D35" s="35">
        <v>1</v>
      </c>
      <c r="E35" s="43">
        <v>0.18</v>
      </c>
      <c r="F35" s="35" t="s">
        <v>3315</v>
      </c>
      <c r="G35" s="36" t="s">
        <v>43</v>
      </c>
      <c r="H35" s="36" t="s">
        <v>658</v>
      </c>
      <c r="I35" s="37">
        <v>1.7264860503382686</v>
      </c>
      <c r="J35" s="37">
        <v>2.8808662186225518</v>
      </c>
      <c r="K35" s="37">
        <v>0.34715974861399451</v>
      </c>
      <c r="L35" s="37">
        <v>0.57915462025728404</v>
      </c>
      <c r="M35" s="38">
        <v>48.518769372300532</v>
      </c>
      <c r="N35" s="38">
        <v>38.011075384132134</v>
      </c>
      <c r="O35" s="38" t="e">
        <v>#N/A</v>
      </c>
      <c r="P35" s="39">
        <v>30.395829023236143</v>
      </c>
      <c r="Q35" s="39">
        <v>42.880045307020424</v>
      </c>
      <c r="R35" s="37">
        <v>2.4531445500006184</v>
      </c>
      <c r="S35" s="40">
        <v>3.01216748120491</v>
      </c>
      <c r="T35" s="37">
        <v>-0.51303054849107876</v>
      </c>
      <c r="U35" s="41">
        <v>4.4155889363026543E-2</v>
      </c>
      <c r="V35" s="40">
        <v>7.9847880171289303</v>
      </c>
      <c r="W35" s="40">
        <v>29.807375711333584</v>
      </c>
      <c r="X35" s="40">
        <v>191499000</v>
      </c>
      <c r="Y35" s="40">
        <v>952566000</v>
      </c>
      <c r="Z35" s="40">
        <v>114296000</v>
      </c>
      <c r="AA35" s="42">
        <v>432971000</v>
      </c>
      <c r="AB35" s="37">
        <v>0.26398072850144699</v>
      </c>
      <c r="AC35" s="42">
        <v>18924.287572879999</v>
      </c>
      <c r="AD35" s="42">
        <v>20710.424572879998</v>
      </c>
      <c r="AE35" s="60">
        <v>34.795664746450846</v>
      </c>
      <c r="AF35" s="60">
        <v>35.887414769251031</v>
      </c>
      <c r="AG35" s="60">
        <v>2.2631140742545837</v>
      </c>
      <c r="AH35" s="60">
        <v>51.775881973423033</v>
      </c>
      <c r="AI35" s="60" t="s">
        <v>3443</v>
      </c>
      <c r="AJ35" s="35" t="s">
        <v>506</v>
      </c>
      <c r="AK35" s="35" t="s">
        <v>507</v>
      </c>
      <c r="AL35" s="35" t="s">
        <v>508</v>
      </c>
      <c r="AM35" s="35" t="s">
        <v>583</v>
      </c>
      <c r="AN35" s="46">
        <v>0.1666367</v>
      </c>
      <c r="AO35" s="46">
        <v>0.32021680000000002</v>
      </c>
      <c r="AP35" s="46">
        <v>0.33727879999999999</v>
      </c>
      <c r="AQ35" t="s">
        <v>4124</v>
      </c>
      <c r="AR35" t="s">
        <v>3459</v>
      </c>
      <c r="AS35" t="str">
        <f t="shared" si="4"/>
        <v>01/07/1987</v>
      </c>
      <c r="AT35" s="63" t="s">
        <v>3443</v>
      </c>
      <c r="AU35" s="63">
        <f t="shared" si="5"/>
        <v>0</v>
      </c>
      <c r="AV35" s="63">
        <f t="shared" si="0"/>
        <v>5.9767015954718499</v>
      </c>
      <c r="AW35" s="63">
        <f t="shared" si="14"/>
        <v>5.9767015954718499</v>
      </c>
      <c r="AX35" s="63">
        <v>0</v>
      </c>
      <c r="AY35" s="63">
        <f t="shared" si="7"/>
        <v>304.25908720083913</v>
      </c>
      <c r="AZ35" s="63">
        <v>304.25908720083913</v>
      </c>
      <c r="BA35" s="63">
        <f>_xll.BDP($G35,BA$1)</f>
        <v>1131.0481972999999</v>
      </c>
      <c r="BB35" s="63">
        <f t="shared" si="1"/>
        <v>18924.287572879999</v>
      </c>
      <c r="BC35">
        <v>503</v>
      </c>
      <c r="BD35">
        <v>568.25</v>
      </c>
      <c r="BE35">
        <v>659.57100000000003</v>
      </c>
      <c r="BF35">
        <v>519.28600000000006</v>
      </c>
      <c r="BG35">
        <v>581.55899999999997</v>
      </c>
      <c r="BH35">
        <v>651.072</v>
      </c>
      <c r="BI35" s="47">
        <f t="shared" si="8"/>
        <v>2.6579600318526062E-2</v>
      </c>
      <c r="BJ35" s="47">
        <f t="shared" si="9"/>
        <v>3.0027550459249371E-2</v>
      </c>
      <c r="BK35" s="47">
        <f t="shared" si="10"/>
        <v>3.4853148233977241E-2</v>
      </c>
      <c r="BL35" s="47">
        <f t="shared" si="11"/>
        <v>2.7440187536791501E-2</v>
      </c>
      <c r="BM35" s="47">
        <f t="shared" si="12"/>
        <v>3.0730826603661426E-2</v>
      </c>
      <c r="BN35" s="47">
        <f t="shared" si="13"/>
        <v>3.4404042820245326E-2</v>
      </c>
      <c r="BO35" s="30">
        <f t="shared" si="15"/>
        <v>3.4853148233977241E-2</v>
      </c>
    </row>
    <row r="36" spans="1:67" x14ac:dyDescent="0.3">
      <c r="A36">
        <v>1</v>
      </c>
      <c r="B36" s="35" t="s">
        <v>3421</v>
      </c>
      <c r="C36" s="35">
        <v>13</v>
      </c>
      <c r="D36" s="35">
        <v>2</v>
      </c>
      <c r="E36" s="43">
        <v>0.15</v>
      </c>
      <c r="F36" s="35"/>
      <c r="G36" s="36" t="s">
        <v>124</v>
      </c>
      <c r="H36" s="36" t="s">
        <v>785</v>
      </c>
      <c r="I36" s="37">
        <v>0.64480947509365705</v>
      </c>
      <c r="J36" s="37">
        <v>0.79536509536537847</v>
      </c>
      <c r="K36" s="37">
        <v>0.34892755327079189</v>
      </c>
      <c r="L36" s="37">
        <v>0.40316260845228102</v>
      </c>
      <c r="M36" s="38">
        <v>36.103446401439662</v>
      </c>
      <c r="N36" s="38">
        <v>30.064749395499145</v>
      </c>
      <c r="O36" s="38">
        <v>31.818961232965492</v>
      </c>
      <c r="P36" s="39">
        <v>31.25995621547245</v>
      </c>
      <c r="Q36" s="39">
        <v>36.635213680588969</v>
      </c>
      <c r="R36" s="37">
        <v>1.1125841413867863E-2</v>
      </c>
      <c r="S36" s="40">
        <v>2.9856078455095796E-2</v>
      </c>
      <c r="T36" s="37">
        <v>0.53437318658823285</v>
      </c>
      <c r="U36" s="41">
        <v>3.0391104493633081E-2</v>
      </c>
      <c r="V36" s="40">
        <v>13.231354124520625</v>
      </c>
      <c r="W36" s="40">
        <v>33.196571632221072</v>
      </c>
      <c r="X36" s="40">
        <v>1412672000</v>
      </c>
      <c r="Y36" s="40">
        <v>2786940000</v>
      </c>
      <c r="Z36" s="40" t="e">
        <v>#N/A</v>
      </c>
      <c r="AA36" s="42">
        <v>1152161271.3512676</v>
      </c>
      <c r="AB36" s="37">
        <v>0</v>
      </c>
      <c r="AC36" s="42">
        <v>60664.009480000008</v>
      </c>
      <c r="AD36" s="42">
        <v>60425.347480000011</v>
      </c>
      <c r="AE36" s="60">
        <v>48.678923741061688</v>
      </c>
      <c r="AF36" s="60">
        <v>54.32126882956706</v>
      </c>
      <c r="AG36" s="60">
        <v>1.6936215749059242</v>
      </c>
      <c r="AH36" s="60">
        <v>66.676588804552821</v>
      </c>
      <c r="AI36" s="60">
        <v>21.062737238359812</v>
      </c>
      <c r="AJ36" s="35" t="s">
        <v>506</v>
      </c>
      <c r="AK36" s="35" t="s">
        <v>507</v>
      </c>
      <c r="AL36" s="35" t="s">
        <v>657</v>
      </c>
      <c r="AM36" s="35" t="s">
        <v>583</v>
      </c>
      <c r="AN36" s="46">
        <v>0.1507464</v>
      </c>
      <c r="AO36" s="46">
        <v>0.31309320000000002</v>
      </c>
      <c r="AP36" s="46">
        <v>0.40291849999999996</v>
      </c>
      <c r="AQ36" t="s">
        <v>4124</v>
      </c>
      <c r="AR36" t="s">
        <v>3460</v>
      </c>
      <c r="AS36" t="str">
        <f t="shared" si="4"/>
        <v>01/06/1987</v>
      </c>
      <c r="AT36" s="63" t="s">
        <v>3443</v>
      </c>
      <c r="AU36" s="63">
        <f t="shared" si="5"/>
        <v>0</v>
      </c>
      <c r="AV36" s="63">
        <f t="shared" si="0"/>
        <v>1.7412954610398097</v>
      </c>
      <c r="AW36" s="63">
        <f t="shared" si="14"/>
        <v>1.7412954610398097</v>
      </c>
      <c r="AX36" s="63">
        <v>0</v>
      </c>
      <c r="AY36" s="63">
        <f t="shared" si="7"/>
        <v>117.81924633244023</v>
      </c>
      <c r="AZ36" s="63">
        <v>117.81924633244023</v>
      </c>
      <c r="BA36" s="63">
        <f>_xll.BDP($G36,BA$1)</f>
        <v>1056.33964356</v>
      </c>
      <c r="BB36" s="63">
        <f t="shared" si="1"/>
        <v>60425.347480000011</v>
      </c>
      <c r="BC36">
        <v>1366.923</v>
      </c>
      <c r="BD36">
        <v>1486.6000000000001</v>
      </c>
      <c r="BE36">
        <v>1683.75</v>
      </c>
      <c r="BF36">
        <v>1256.556</v>
      </c>
      <c r="BG36">
        <v>1476.38</v>
      </c>
      <c r="BH36">
        <v>1446.1690000000001</v>
      </c>
      <c r="BI36" s="47">
        <f t="shared" si="8"/>
        <v>2.2621682075596394E-2</v>
      </c>
      <c r="BJ36" s="47">
        <f t="shared" si="9"/>
        <v>2.460225819126725E-2</v>
      </c>
      <c r="BK36" s="47">
        <f t="shared" si="10"/>
        <v>2.7864961811883644E-2</v>
      </c>
      <c r="BL36" s="47">
        <f t="shared" si="11"/>
        <v>2.0795180373863856E-2</v>
      </c>
      <c r="BM36" s="47">
        <f t="shared" si="12"/>
        <v>2.4433123872207144E-2</v>
      </c>
      <c r="BN36" s="47">
        <f t="shared" si="13"/>
        <v>2.3933151571509999E-2</v>
      </c>
      <c r="BO36" s="30">
        <f t="shared" si="15"/>
        <v>2.7864961811883644E-2</v>
      </c>
    </row>
    <row r="37" spans="1:67" x14ac:dyDescent="0.3">
      <c r="A37">
        <v>1</v>
      </c>
      <c r="B37" s="35" t="s">
        <v>3421</v>
      </c>
      <c r="C37" s="35">
        <v>14</v>
      </c>
      <c r="D37" s="35">
        <v>3</v>
      </c>
      <c r="E37" s="43">
        <v>0.15</v>
      </c>
      <c r="F37" s="35" t="s">
        <v>3313</v>
      </c>
      <c r="G37" s="36" t="s">
        <v>141</v>
      </c>
      <c r="H37" s="36" t="s">
        <v>810</v>
      </c>
      <c r="I37" s="37">
        <v>0.60244437588524158</v>
      </c>
      <c r="J37" s="37">
        <v>0.36265764380190713</v>
      </c>
      <c r="K37" s="37">
        <v>0.22083230405722237</v>
      </c>
      <c r="L37" s="37">
        <v>0.14326632642433079</v>
      </c>
      <c r="M37" s="38">
        <v>12.183093905495626</v>
      </c>
      <c r="N37" s="38">
        <v>9.7034265593181921</v>
      </c>
      <c r="O37" s="38">
        <v>29.032173617110395</v>
      </c>
      <c r="P37" s="39">
        <v>21.731516121704164</v>
      </c>
      <c r="Q37" s="39">
        <v>23.630694855581439</v>
      </c>
      <c r="R37" s="37">
        <v>0.80135200192570011</v>
      </c>
      <c r="S37" s="40">
        <v>3.06568950963088</v>
      </c>
      <c r="T37" s="37">
        <v>0.23704995019211611</v>
      </c>
      <c r="U37" s="41">
        <v>2.9169074309488039E-2</v>
      </c>
      <c r="V37" s="40">
        <v>6.5772540000845128</v>
      </c>
      <c r="W37" s="40">
        <v>6.4452552052606915</v>
      </c>
      <c r="X37" s="40">
        <v>2275700000</v>
      </c>
      <c r="Y37" s="40">
        <v>5760600000</v>
      </c>
      <c r="Z37" s="40">
        <v>71000000</v>
      </c>
      <c r="AA37" s="42">
        <v>523200000</v>
      </c>
      <c r="AB37" s="37">
        <v>0.1357033639143731</v>
      </c>
      <c r="AC37" s="42">
        <v>18161.924327600002</v>
      </c>
      <c r="AD37" s="42">
        <v>22156.824327600003</v>
      </c>
      <c r="AE37" s="60">
        <v>16.057036862262773</v>
      </c>
      <c r="AF37" s="60">
        <v>24.694814213403685</v>
      </c>
      <c r="AG37" s="60">
        <v>2.9217729387235414</v>
      </c>
      <c r="AH37" s="60">
        <v>27.512108378306969</v>
      </c>
      <c r="AI37" s="60">
        <v>8.9927916072834186</v>
      </c>
      <c r="AJ37" s="35" t="s">
        <v>506</v>
      </c>
      <c r="AK37" s="35" t="s">
        <v>507</v>
      </c>
      <c r="AL37" s="35" t="s">
        <v>508</v>
      </c>
      <c r="AM37" s="35" t="s">
        <v>583</v>
      </c>
      <c r="AN37" s="46" t="e">
        <v>#VALUE!</v>
      </c>
      <c r="AO37" s="46">
        <v>0.20654990000000001</v>
      </c>
      <c r="AP37" s="46">
        <v>6.7284800000000006E-2</v>
      </c>
      <c r="AQ37" t="s">
        <v>4135</v>
      </c>
      <c r="AR37" t="s">
        <v>3443</v>
      </c>
      <c r="AS37" t="str">
        <f t="shared" si="4"/>
        <v>22/03/2007</v>
      </c>
      <c r="AT37" s="63">
        <v>1.8957966237611503</v>
      </c>
      <c r="AU37" s="63">
        <f t="shared" si="5"/>
        <v>1.8957966237611503</v>
      </c>
      <c r="AV37" s="63">
        <f t="shared" si="0"/>
        <v>-0.26997560564749523</v>
      </c>
      <c r="AW37" s="63">
        <f t="shared" si="14"/>
        <v>1.6258210181136552</v>
      </c>
      <c r="AX37" s="63">
        <v>51.564432734650921</v>
      </c>
      <c r="AY37" s="63">
        <f t="shared" si="7"/>
        <v>-7.3431605389127554</v>
      </c>
      <c r="AZ37" s="63">
        <v>44.221272195738166</v>
      </c>
      <c r="BA37" s="63">
        <f>_xll.BDP($G37,BA$1)</f>
        <v>256.20748276250004</v>
      </c>
      <c r="BB37" s="63">
        <f t="shared" si="1"/>
        <v>18161.924327600002</v>
      </c>
      <c r="BC37">
        <v>824.625</v>
      </c>
      <c r="BD37">
        <v>902.75</v>
      </c>
      <c r="BE37">
        <v>984</v>
      </c>
      <c r="BF37">
        <v>615.81299999999999</v>
      </c>
      <c r="BG37">
        <v>808.40800000000002</v>
      </c>
      <c r="BH37">
        <v>903.34</v>
      </c>
      <c r="BI37" s="47">
        <f t="shared" si="8"/>
        <v>4.5404054390142348E-2</v>
      </c>
      <c r="BJ37" s="47">
        <f t="shared" si="9"/>
        <v>4.9705636017221166E-2</v>
      </c>
      <c r="BK37" s="47">
        <f t="shared" si="10"/>
        <v>5.4179280909383142E-2</v>
      </c>
      <c r="BL37" s="47">
        <f t="shared" si="11"/>
        <v>3.3906814547408494E-2</v>
      </c>
      <c r="BM37" s="47">
        <f t="shared" si="12"/>
        <v>4.4511142399789233E-2</v>
      </c>
      <c r="BN37" s="47">
        <f t="shared" si="13"/>
        <v>4.9738121561668867E-2</v>
      </c>
      <c r="BO37" s="30">
        <f t="shared" si="15"/>
        <v>5.4179280909383142E-2</v>
      </c>
    </row>
    <row r="38" spans="1:67" x14ac:dyDescent="0.3">
      <c r="A38">
        <v>1</v>
      </c>
      <c r="B38" s="35" t="s">
        <v>3421</v>
      </c>
      <c r="C38" s="35">
        <v>15</v>
      </c>
      <c r="D38" s="35">
        <v>3</v>
      </c>
      <c r="E38" s="43">
        <v>0.15</v>
      </c>
      <c r="F38" s="35"/>
      <c r="G38" s="35" t="s">
        <v>1548</v>
      </c>
      <c r="H38" s="36" t="s">
        <v>1549</v>
      </c>
      <c r="I38" s="37">
        <v>0.47395232375050422</v>
      </c>
      <c r="J38" s="37">
        <v>0.4305234856871738</v>
      </c>
      <c r="K38" s="37">
        <v>0.15583468058036667</v>
      </c>
      <c r="L38" s="37">
        <v>0.16736345080294124</v>
      </c>
      <c r="M38" s="38">
        <v>7.2822527079134041</v>
      </c>
      <c r="N38" s="38">
        <v>5.1717864772506754</v>
      </c>
      <c r="O38" s="38">
        <v>6.8018433179723505</v>
      </c>
      <c r="P38" s="39">
        <v>31.727486489883812</v>
      </c>
      <c r="Q38" s="39">
        <v>34.559511411575727</v>
      </c>
      <c r="R38" s="37">
        <v>-4.8959399522347305E-2</v>
      </c>
      <c r="S38" s="40">
        <v>-0.2466695315857326</v>
      </c>
      <c r="T38" s="37">
        <v>0.99970732319184963</v>
      </c>
      <c r="U38" s="41" t="e">
        <v>#N/A</v>
      </c>
      <c r="V38" s="40">
        <v>11.970946701389574</v>
      </c>
      <c r="W38" s="40">
        <v>9.3164108680624089</v>
      </c>
      <c r="X38" s="40">
        <v>3161500000</v>
      </c>
      <c r="Y38" s="40">
        <v>8132600000</v>
      </c>
      <c r="Z38" s="40">
        <v>188400000</v>
      </c>
      <c r="AA38" s="42">
        <v>1541300000</v>
      </c>
      <c r="AB38" s="37">
        <v>0.12223447738921689</v>
      </c>
      <c r="AC38" s="42">
        <v>54721.540014079997</v>
      </c>
      <c r="AD38" s="42">
        <v>54274.34001408</v>
      </c>
      <c r="AE38" s="60">
        <v>29.062263212321863</v>
      </c>
      <c r="AF38" s="60">
        <v>42.670982861732078</v>
      </c>
      <c r="AG38" s="60">
        <v>2.8661714989392162</v>
      </c>
      <c r="AH38" s="60">
        <v>59.333331343056507</v>
      </c>
      <c r="AI38" s="60">
        <v>7.3205325254183906</v>
      </c>
      <c r="AJ38" s="35" t="s">
        <v>506</v>
      </c>
      <c r="AK38" s="35" t="s">
        <v>507</v>
      </c>
      <c r="AL38" s="35" t="s">
        <v>657</v>
      </c>
      <c r="AM38" s="35" t="s">
        <v>1480</v>
      </c>
      <c r="AN38" s="46">
        <v>0.15340480000000001</v>
      </c>
      <c r="AO38" s="46">
        <v>0.16261810000000002</v>
      </c>
      <c r="AP38" s="46">
        <v>0.11823740000000001</v>
      </c>
      <c r="AQ38" t="s">
        <v>4124</v>
      </c>
      <c r="AR38" t="s">
        <v>3461</v>
      </c>
      <c r="AS38" t="str">
        <f t="shared" si="4"/>
        <v>28/06/1996</v>
      </c>
      <c r="AT38" s="63">
        <v>0.51294575828893274</v>
      </c>
      <c r="AU38" s="63">
        <f t="shared" si="5"/>
        <v>0.51294575828893274</v>
      </c>
      <c r="AV38" s="63">
        <f t="shared" si="0"/>
        <v>0</v>
      </c>
      <c r="AW38" s="63">
        <f t="shared" si="14"/>
        <v>0.51294575828893274</v>
      </c>
      <c r="AX38" s="63">
        <v>28.30956094909714</v>
      </c>
      <c r="AY38" s="63">
        <f t="shared" si="7"/>
        <v>0</v>
      </c>
      <c r="AZ38" s="63" t="s">
        <v>3443</v>
      </c>
      <c r="BA38" s="63" t="str">
        <f>_xll.BDP($G38,BA$1)</f>
        <v>#N/A N/A</v>
      </c>
      <c r="BB38" s="63">
        <f t="shared" si="1"/>
        <v>54274.34001408</v>
      </c>
      <c r="BC38">
        <v>1582.444</v>
      </c>
      <c r="BD38">
        <v>1705.65</v>
      </c>
      <c r="BE38">
        <v>1877.3330000000001</v>
      </c>
      <c r="BF38">
        <v>1559.211</v>
      </c>
      <c r="BG38">
        <v>1722.904</v>
      </c>
      <c r="BH38">
        <v>1881.6890000000001</v>
      </c>
      <c r="BI38" s="47">
        <f t="shared" si="8"/>
        <v>2.9156393234620225E-2</v>
      </c>
      <c r="BJ38" s="47">
        <f t="shared" si="9"/>
        <v>3.1426453081834171E-2</v>
      </c>
      <c r="BK38" s="47">
        <f t="shared" si="10"/>
        <v>3.4589697442898013E-2</v>
      </c>
      <c r="BL38" s="47">
        <f t="shared" si="11"/>
        <v>2.8728327227848467E-2</v>
      </c>
      <c r="BM38" s="47">
        <f t="shared" si="12"/>
        <v>3.1744356532995878E-2</v>
      </c>
      <c r="BN38" s="47">
        <f t="shared" si="13"/>
        <v>3.4669956364496504E-2</v>
      </c>
      <c r="BO38" s="30">
        <f t="shared" si="15"/>
        <v>3.4669956364496504E-2</v>
      </c>
    </row>
    <row r="39" spans="1:67" x14ac:dyDescent="0.3">
      <c r="A39">
        <v>1</v>
      </c>
      <c r="B39" s="35" t="s">
        <v>3421</v>
      </c>
      <c r="C39" s="35">
        <v>16</v>
      </c>
      <c r="D39" s="35">
        <v>4</v>
      </c>
      <c r="E39" s="35"/>
      <c r="F39" s="35"/>
      <c r="G39" s="36" t="s">
        <v>42</v>
      </c>
      <c r="H39" s="36" t="s">
        <v>656</v>
      </c>
      <c r="I39" s="37">
        <v>1.9180637498447948</v>
      </c>
      <c r="J39" s="37">
        <v>1.4584343270537727</v>
      </c>
      <c r="K39" s="37">
        <v>0.17499252082988992</v>
      </c>
      <c r="L39" s="37">
        <v>0.25335954099319574</v>
      </c>
      <c r="M39" s="38">
        <v>15.402673044768516</v>
      </c>
      <c r="N39" s="38">
        <v>13.747790699155308</v>
      </c>
      <c r="O39" s="38">
        <v>16.155813751462116</v>
      </c>
      <c r="P39" s="39">
        <v>26.701636833630761</v>
      </c>
      <c r="Q39" s="39">
        <v>30.926340862675147</v>
      </c>
      <c r="R39" s="37">
        <v>-0.17035440847521288</v>
      </c>
      <c r="S39" s="40">
        <v>-0.71690364678210639</v>
      </c>
      <c r="T39" s="37">
        <v>0.59983482338194938</v>
      </c>
      <c r="U39" s="41">
        <v>1.9915237040601572E-3</v>
      </c>
      <c r="V39" s="40">
        <v>12.588916437471198</v>
      </c>
      <c r="W39" s="40">
        <v>58.117772882001972</v>
      </c>
      <c r="X39" s="40">
        <v>807806000</v>
      </c>
      <c r="Y39" s="40">
        <v>4650040000</v>
      </c>
      <c r="Z39" s="40">
        <v>530682000</v>
      </c>
      <c r="AA39" s="42">
        <v>1490300000</v>
      </c>
      <c r="AB39" s="37">
        <v>0.35609071998926389</v>
      </c>
      <c r="AC39" s="42">
        <v>66238.100094519992</v>
      </c>
      <c r="AD39" s="42">
        <v>65273.549094519993</v>
      </c>
      <c r="AE39" s="60">
        <v>45.177092065089646</v>
      </c>
      <c r="AF39" s="60">
        <v>61.896736366301248</v>
      </c>
      <c r="AG39" s="60">
        <v>2.2272828524432762</v>
      </c>
      <c r="AH39" s="60">
        <v>68.917558933663074</v>
      </c>
      <c r="AI39" s="60">
        <v>11.451734381906979</v>
      </c>
      <c r="AJ39" s="35" t="s">
        <v>506</v>
      </c>
      <c r="AK39" s="35" t="s">
        <v>507</v>
      </c>
      <c r="AL39" s="35" t="s">
        <v>657</v>
      </c>
      <c r="AM39" s="35" t="s">
        <v>583</v>
      </c>
      <c r="AN39" s="46">
        <v>0.14430180000000001</v>
      </c>
      <c r="AO39" s="46">
        <v>0.2870027</v>
      </c>
      <c r="AP39" s="46">
        <v>0.38851619999999998</v>
      </c>
      <c r="AQ39" t="s">
        <v>4124</v>
      </c>
      <c r="AR39" t="s">
        <v>3462</v>
      </c>
      <c r="AS39" t="str">
        <f t="shared" si="4"/>
        <v>25/02/1992</v>
      </c>
      <c r="AT39" s="63" t="s">
        <v>3443</v>
      </c>
      <c r="AU39" s="63">
        <f t="shared" si="5"/>
        <v>0</v>
      </c>
      <c r="AV39" s="63">
        <f t="shared" si="0"/>
        <v>1.3542955460677768</v>
      </c>
      <c r="AW39" s="63">
        <f t="shared" si="14"/>
        <v>1.3542955460677768</v>
      </c>
      <c r="AX39" s="63">
        <v>0</v>
      </c>
      <c r="AY39" s="63">
        <f t="shared" si="7"/>
        <v>88.994599651636548</v>
      </c>
      <c r="AZ39" s="63">
        <v>88.994599651636548</v>
      </c>
      <c r="BA39" s="63">
        <f>_xll.BDP($G39,BA$1)</f>
        <v>897.05963938000002</v>
      </c>
      <c r="BB39" s="63">
        <f t="shared" si="1"/>
        <v>65273.549094519993</v>
      </c>
      <c r="BC39">
        <v>1685.0710000000001</v>
      </c>
      <c r="BD39">
        <v>1927</v>
      </c>
      <c r="BE39">
        <v>2225.75</v>
      </c>
      <c r="BF39">
        <v>1504.0550000000001</v>
      </c>
      <c r="BG39">
        <v>1931.261</v>
      </c>
      <c r="BH39">
        <v>2231.9450000000002</v>
      </c>
      <c r="BI39" s="47">
        <f t="shared" si="8"/>
        <v>2.5815525942367815E-2</v>
      </c>
      <c r="BJ39" s="47">
        <f t="shared" si="9"/>
        <v>2.9521912424427681E-2</v>
      </c>
      <c r="BK39" s="47">
        <f t="shared" si="10"/>
        <v>3.4098804659403174E-2</v>
      </c>
      <c r="BL39" s="47">
        <f t="shared" si="11"/>
        <v>2.3042335231719033E-2</v>
      </c>
      <c r="BM39" s="47">
        <f t="shared" si="12"/>
        <v>2.9587191546815064E-2</v>
      </c>
      <c r="BN39" s="47">
        <f t="shared" si="13"/>
        <v>3.4193712935204588E-2</v>
      </c>
      <c r="BO39" s="30">
        <f t="shared" si="15"/>
        <v>3.4193712935204588E-2</v>
      </c>
    </row>
    <row r="40" spans="1:67" x14ac:dyDescent="0.3">
      <c r="A40">
        <v>1</v>
      </c>
      <c r="B40" s="35" t="s">
        <v>3421</v>
      </c>
      <c r="C40" s="35">
        <v>18</v>
      </c>
      <c r="D40" s="35">
        <v>5</v>
      </c>
      <c r="E40" s="35"/>
      <c r="F40" s="35"/>
      <c r="G40" s="36" t="s">
        <v>425</v>
      </c>
      <c r="H40" s="36" t="s">
        <v>1173</v>
      </c>
      <c r="I40" s="37">
        <v>-0.33626168017360386</v>
      </c>
      <c r="J40" s="37">
        <v>-0.51911468812877259</v>
      </c>
      <c r="K40" s="37">
        <v>0.43228655005188588</v>
      </c>
      <c r="L40" s="37">
        <v>0.63042150274893094</v>
      </c>
      <c r="M40" s="38">
        <v>34.536782369529647</v>
      </c>
      <c r="N40" s="38">
        <v>29.62546038942423</v>
      </c>
      <c r="O40" s="38">
        <v>106.2103929024081</v>
      </c>
      <c r="P40" s="39">
        <v>18.64509872586153</v>
      </c>
      <c r="Q40" s="39">
        <v>25.314685314685313</v>
      </c>
      <c r="R40" s="37">
        <v>6.7584940312213043E-2</v>
      </c>
      <c r="S40" s="40">
        <v>0.30692243536280234</v>
      </c>
      <c r="T40" s="37">
        <v>9.8908369169698973E-2</v>
      </c>
      <c r="U40" s="41" t="e">
        <v>#N/A</v>
      </c>
      <c r="V40" s="40">
        <v>19.266248373196284</v>
      </c>
      <c r="W40" s="40" t="e">
        <v>#N/A</v>
      </c>
      <c r="X40" s="40">
        <v>-1988000000</v>
      </c>
      <c r="Y40" s="40">
        <v>1637000000</v>
      </c>
      <c r="Z40" s="40">
        <v>992000000</v>
      </c>
      <c r="AA40" s="42">
        <v>2323000000</v>
      </c>
      <c r="AB40" s="37">
        <v>0.42703400774860095</v>
      </c>
      <c r="AC40" s="42">
        <v>42993.20644604</v>
      </c>
      <c r="AD40" s="42">
        <v>43361.20644604</v>
      </c>
      <c r="AE40" s="60">
        <v>34.727654487924333</v>
      </c>
      <c r="AF40" s="60">
        <v>41.270329536629674</v>
      </c>
      <c r="AG40" s="60">
        <v>5.3844266407387247</v>
      </c>
      <c r="AH40" s="60">
        <v>50.266957392079213</v>
      </c>
      <c r="AI40" s="60">
        <v>47.870898980480284</v>
      </c>
      <c r="AJ40" s="35" t="s">
        <v>506</v>
      </c>
      <c r="AK40" s="35" t="s">
        <v>507</v>
      </c>
      <c r="AL40" s="35" t="s">
        <v>657</v>
      </c>
      <c r="AM40" s="35" t="s">
        <v>583</v>
      </c>
      <c r="AN40" s="46">
        <v>0.1788102</v>
      </c>
      <c r="AO40" s="46">
        <v>0.1810331</v>
      </c>
      <c r="AP40" s="46">
        <v>9.0773930000000003E-2</v>
      </c>
      <c r="AQ40" t="s">
        <v>4124</v>
      </c>
      <c r="AR40" t="s">
        <v>3463</v>
      </c>
      <c r="AS40" t="str">
        <f t="shared" si="4"/>
        <v>01/06/1985</v>
      </c>
      <c r="AT40" s="63" t="s">
        <v>3443</v>
      </c>
      <c r="AU40" s="63">
        <f t="shared" si="5"/>
        <v>0</v>
      </c>
      <c r="AV40" s="63">
        <f t="shared" si="0"/>
        <v>2.2302873622684154</v>
      </c>
      <c r="AW40" s="63">
        <f t="shared" si="14"/>
        <v>2.2302873622684154</v>
      </c>
      <c r="AX40" s="63">
        <v>0</v>
      </c>
      <c r="AY40" s="63">
        <f t="shared" si="7"/>
        <v>113.28980095232573</v>
      </c>
      <c r="AZ40" s="63">
        <v>113.28980095232573</v>
      </c>
      <c r="BA40" s="63">
        <f>_xll.BDP($G40,BA$1)</f>
        <v>958.87204999999994</v>
      </c>
      <c r="BB40" s="63">
        <f t="shared" si="1"/>
        <v>42993.20644604</v>
      </c>
      <c r="BC40">
        <v>1574.2730000000001</v>
      </c>
      <c r="BD40">
        <v>1803.864</v>
      </c>
      <c r="BE40">
        <v>2060.846</v>
      </c>
      <c r="BF40">
        <v>1211.578</v>
      </c>
      <c r="BG40">
        <v>1641.3880000000001</v>
      </c>
      <c r="BH40">
        <v>2147.6460000000002</v>
      </c>
      <c r="BI40" s="47">
        <f t="shared" si="8"/>
        <v>3.661678507221465E-2</v>
      </c>
      <c r="BJ40" s="47">
        <f t="shared" si="9"/>
        <v>4.195695434496139E-2</v>
      </c>
      <c r="BK40" s="47">
        <f t="shared" si="10"/>
        <v>4.7934224273003007E-2</v>
      </c>
      <c r="BL40" s="47">
        <f t="shared" si="11"/>
        <v>2.8180684814021251E-2</v>
      </c>
      <c r="BM40" s="47">
        <f t="shared" si="12"/>
        <v>3.8177845657082515E-2</v>
      </c>
      <c r="BN40" s="47">
        <f t="shared" si="13"/>
        <v>4.9953147893155449E-2</v>
      </c>
      <c r="BO40" s="30">
        <f t="shared" si="15"/>
        <v>4.9953147893155449E-2</v>
      </c>
    </row>
    <row r="41" spans="1:67" x14ac:dyDescent="0.3">
      <c r="A41">
        <v>1</v>
      </c>
      <c r="B41" s="35" t="s">
        <v>3421</v>
      </c>
      <c r="C41" s="35">
        <v>19</v>
      </c>
      <c r="D41" s="35">
        <v>6</v>
      </c>
      <c r="E41" s="35"/>
      <c r="F41" s="35"/>
      <c r="G41" s="36" t="s">
        <v>447</v>
      </c>
      <c r="H41" s="36" t="s">
        <v>1199</v>
      </c>
      <c r="I41" s="37">
        <v>-2.4242098700122914</v>
      </c>
      <c r="J41" s="37">
        <v>2.6946841048114671</v>
      </c>
      <c r="K41" s="37">
        <v>0.25188328146355621</v>
      </c>
      <c r="L41" s="37">
        <v>0.10156494643858761</v>
      </c>
      <c r="M41" s="38">
        <v>9.1586628322829995</v>
      </c>
      <c r="N41" s="38">
        <v>6.7253765539848995</v>
      </c>
      <c r="O41" s="38">
        <v>30.661753516583744</v>
      </c>
      <c r="P41" s="39">
        <v>25.519370697682483</v>
      </c>
      <c r="Q41" s="39">
        <v>29.882028820415584</v>
      </c>
      <c r="R41" s="37">
        <v>1.7253976441809142</v>
      </c>
      <c r="S41" s="40">
        <v>5.2359069695385267</v>
      </c>
      <c r="T41" s="37">
        <v>0.19265550865081862</v>
      </c>
      <c r="U41" s="41" t="e">
        <v>#N/A</v>
      </c>
      <c r="V41" s="40" t="e">
        <v>#N/A</v>
      </c>
      <c r="W41" s="40" t="e">
        <v>#N/A</v>
      </c>
      <c r="X41" s="40">
        <v>87624000</v>
      </c>
      <c r="Y41" s="40">
        <v>2324808000</v>
      </c>
      <c r="Z41" s="40">
        <v>144892000</v>
      </c>
      <c r="AA41" s="42">
        <v>330162000</v>
      </c>
      <c r="AB41" s="37">
        <v>0.43885123060800457</v>
      </c>
      <c r="AC41" s="42">
        <v>15926.576762559998</v>
      </c>
      <c r="AD41" s="42">
        <v>17549.542762559999</v>
      </c>
      <c r="AE41" s="60">
        <v>52.747691262861913</v>
      </c>
      <c r="AF41" s="60">
        <v>72.609754648720738</v>
      </c>
      <c r="AG41" s="60">
        <v>2.1739209527085768</v>
      </c>
      <c r="AH41" s="60">
        <v>86.970417170773686</v>
      </c>
      <c r="AI41" s="60">
        <v>23.273118082794561</v>
      </c>
      <c r="AJ41" s="35" t="s">
        <v>506</v>
      </c>
      <c r="AK41" s="35" t="s">
        <v>507</v>
      </c>
      <c r="AL41" s="35" t="s">
        <v>657</v>
      </c>
      <c r="AM41" s="35" t="s">
        <v>583</v>
      </c>
      <c r="AN41" s="46" t="e">
        <v>#VALUE!</v>
      </c>
      <c r="AO41" s="46" t="e">
        <v>#VALUE!</v>
      </c>
      <c r="AP41" s="46" t="e">
        <v>#VALUE!</v>
      </c>
      <c r="AQ41" t="s">
        <v>3464</v>
      </c>
      <c r="AR41" t="s">
        <v>3464</v>
      </c>
      <c r="AS41" t="str">
        <f t="shared" si="4"/>
        <v>23/09/2020</v>
      </c>
      <c r="AT41" s="63">
        <v>0.40845502497749864</v>
      </c>
      <c r="AU41" s="63">
        <f t="shared" si="5"/>
        <v>0.40845502497749864</v>
      </c>
      <c r="AV41" s="63">
        <f t="shared" si="0"/>
        <v>0</v>
      </c>
      <c r="AW41" s="63">
        <f t="shared" si="14"/>
        <v>0.40845502497749864</v>
      </c>
      <c r="AX41" s="63">
        <v>18.538833844192208</v>
      </c>
      <c r="AY41" s="63">
        <f t="shared" si="7"/>
        <v>0</v>
      </c>
      <c r="AZ41" s="63" t="s">
        <v>3443</v>
      </c>
      <c r="BA41" s="63" t="str">
        <f>_xll.BDP($G41,BA$1)</f>
        <v>#N/A N/A</v>
      </c>
      <c r="BB41" s="63">
        <f t="shared" si="1"/>
        <v>15926.576762559998</v>
      </c>
      <c r="BC41">
        <v>275</v>
      </c>
      <c r="BD41">
        <v>314.09100000000001</v>
      </c>
      <c r="BE41">
        <v>356.8</v>
      </c>
      <c r="BF41">
        <v>314.49700000000001</v>
      </c>
      <c r="BG41">
        <v>366.64600000000002</v>
      </c>
      <c r="BH41">
        <v>437.03399999999999</v>
      </c>
      <c r="BI41" s="47">
        <f t="shared" si="8"/>
        <v>1.7266736229625101E-2</v>
      </c>
      <c r="BJ41" s="47">
        <f t="shared" si="9"/>
        <v>1.9721187087633374E-2</v>
      </c>
      <c r="BK41" s="47">
        <f t="shared" si="10"/>
        <v>2.2402805406291769E-2</v>
      </c>
      <c r="BL41" s="47">
        <f t="shared" si="11"/>
        <v>1.9746679069121476E-2</v>
      </c>
      <c r="BM41" s="47">
        <f t="shared" si="12"/>
        <v>2.3021017351444094E-2</v>
      </c>
      <c r="BN41" s="47">
        <f t="shared" si="13"/>
        <v>2.7440548368647188E-2</v>
      </c>
      <c r="BO41" s="30">
        <f t="shared" si="15"/>
        <v>2.7440548368647188E-2</v>
      </c>
    </row>
    <row r="42" spans="1:67" x14ac:dyDescent="0.3">
      <c r="A42">
        <v>1</v>
      </c>
      <c r="B42" s="35" t="s">
        <v>3421</v>
      </c>
      <c r="C42" s="35">
        <v>20</v>
      </c>
      <c r="D42" s="35">
        <v>5</v>
      </c>
      <c r="E42" s="43">
        <v>0.23</v>
      </c>
      <c r="F42" s="35" t="s">
        <v>3352</v>
      </c>
      <c r="G42" s="36" t="s">
        <v>412</v>
      </c>
      <c r="H42" s="36" t="s">
        <v>1156</v>
      </c>
      <c r="I42" s="37">
        <v>0.12119858504929253</v>
      </c>
      <c r="J42" s="37">
        <v>0.1527709258345667</v>
      </c>
      <c r="K42" s="37">
        <v>2.0611754799510669E-2</v>
      </c>
      <c r="L42" s="37">
        <v>3.0594434381689444E-2</v>
      </c>
      <c r="M42" s="38">
        <v>1.9675397451330374</v>
      </c>
      <c r="N42" s="38">
        <v>0.69541194345277713</v>
      </c>
      <c r="O42" s="38">
        <v>0.65182993946064938</v>
      </c>
      <c r="P42" s="39">
        <v>19.132442752430364</v>
      </c>
      <c r="Q42" s="39">
        <v>21.146976269456495</v>
      </c>
      <c r="R42" s="37">
        <v>-2.0900965002001158E-3</v>
      </c>
      <c r="S42" s="40">
        <v>-1.3868397757450576E-2</v>
      </c>
      <c r="T42" s="37">
        <v>0.61376294886734162</v>
      </c>
      <c r="U42" s="41" t="e">
        <v>#N/A</v>
      </c>
      <c r="V42" s="40">
        <v>23.833643597464174</v>
      </c>
      <c r="W42" s="40">
        <v>-9.9008436341428858</v>
      </c>
      <c r="X42" s="40">
        <v>12162000000</v>
      </c>
      <c r="Y42" s="40">
        <v>60730000000</v>
      </c>
      <c r="Z42" s="40">
        <v>3179000000</v>
      </c>
      <c r="AA42" s="42">
        <v>7064000000</v>
      </c>
      <c r="AB42" s="37">
        <v>0.45002831257078141</v>
      </c>
      <c r="AC42" s="42">
        <v>200381.02</v>
      </c>
      <c r="AD42" s="42">
        <v>200287.02</v>
      </c>
      <c r="AE42" s="60">
        <v>24.15249368762775</v>
      </c>
      <c r="AF42" s="60">
        <v>67.840692333671058</v>
      </c>
      <c r="AG42" s="60">
        <v>3.4861862902761374</v>
      </c>
      <c r="AH42" s="60">
        <v>104.98019640831599</v>
      </c>
      <c r="AI42" s="60">
        <v>3.6514381457062823</v>
      </c>
      <c r="AJ42" s="35" t="s">
        <v>506</v>
      </c>
      <c r="AK42" s="35" t="s">
        <v>507</v>
      </c>
      <c r="AL42" s="35" t="s">
        <v>610</v>
      </c>
      <c r="AM42" s="35" t="s">
        <v>583</v>
      </c>
      <c r="AN42" s="46" t="e">
        <v>#VALUE!</v>
      </c>
      <c r="AO42" s="46">
        <v>0.18086440000000001</v>
      </c>
      <c r="AP42" s="46">
        <v>0.1154318</v>
      </c>
      <c r="AQ42" t="s">
        <v>3465</v>
      </c>
      <c r="AR42" t="s">
        <v>3465</v>
      </c>
      <c r="AS42" t="str">
        <f t="shared" si="4"/>
        <v>23/06/2004</v>
      </c>
      <c r="AT42" s="63" t="s">
        <v>3443</v>
      </c>
      <c r="AU42" s="63">
        <f t="shared" si="5"/>
        <v>0</v>
      </c>
      <c r="AV42" s="63">
        <f t="shared" si="0"/>
        <v>-0.42968141393830617</v>
      </c>
      <c r="AW42" s="63">
        <f t="shared" si="14"/>
        <v>-0.42968141393830617</v>
      </c>
      <c r="AX42" s="63">
        <v>0</v>
      </c>
      <c r="AY42" s="63">
        <f t="shared" si="7"/>
        <v>-79.379595889308263</v>
      </c>
      <c r="AZ42" s="63">
        <v>-79.379595889308263</v>
      </c>
      <c r="BA42" s="63">
        <f>_xll.BDP($G42,BA$1)</f>
        <v>-861</v>
      </c>
      <c r="BB42" s="63">
        <f t="shared" si="1"/>
        <v>200287.02</v>
      </c>
      <c r="BC42">
        <v>7330.7250000000004</v>
      </c>
      <c r="BD42">
        <v>8719.6360000000004</v>
      </c>
      <c r="BE42">
        <v>10701.81</v>
      </c>
      <c r="BF42">
        <v>7449.6729999999998</v>
      </c>
      <c r="BG42">
        <v>9767.7950000000001</v>
      </c>
      <c r="BH42">
        <v>11569.851000000001</v>
      </c>
      <c r="BI42" s="47">
        <f t="shared" si="8"/>
        <v>3.6601098763164988E-2</v>
      </c>
      <c r="BJ42" s="47">
        <f t="shared" si="9"/>
        <v>4.3535701914182962E-2</v>
      </c>
      <c r="BK42" s="47">
        <f t="shared" si="10"/>
        <v>5.3432369206951102E-2</v>
      </c>
      <c r="BL42" s="47">
        <f t="shared" si="11"/>
        <v>3.7194986474909861E-2</v>
      </c>
      <c r="BM42" s="47">
        <f t="shared" si="12"/>
        <v>4.8768986627291178E-2</v>
      </c>
      <c r="BN42" s="47">
        <f t="shared" si="13"/>
        <v>5.7766354504650383E-2</v>
      </c>
      <c r="BO42" s="30">
        <f t="shared" si="15"/>
        <v>5.7766354504650383E-2</v>
      </c>
    </row>
    <row r="43" spans="1:67" x14ac:dyDescent="0.3">
      <c r="A43">
        <v>2</v>
      </c>
      <c r="B43" s="35" t="s">
        <v>3421</v>
      </c>
      <c r="C43" s="35">
        <v>1</v>
      </c>
      <c r="D43" s="35">
        <v>1</v>
      </c>
      <c r="E43" s="43">
        <v>0.19</v>
      </c>
      <c r="F43" s="35" t="s">
        <v>3164</v>
      </c>
      <c r="G43" s="36" t="s">
        <v>98</v>
      </c>
      <c r="H43" s="36" t="s">
        <v>743</v>
      </c>
      <c r="I43" s="37">
        <v>0.75843401921539888</v>
      </c>
      <c r="J43" s="37">
        <v>0.8048165219566229</v>
      </c>
      <c r="K43" s="37">
        <v>0.49883420706637882</v>
      </c>
      <c r="L43" s="37">
        <v>0.54683615599751401</v>
      </c>
      <c r="M43" s="38">
        <v>50.143371106154852</v>
      </c>
      <c r="N43" s="38">
        <v>40.389368856485639</v>
      </c>
      <c r="O43" s="38" t="e">
        <v>#N/A</v>
      </c>
      <c r="P43" s="39">
        <v>29.507872778868904</v>
      </c>
      <c r="Q43" s="39">
        <v>32.563335696604007</v>
      </c>
      <c r="R43" s="37">
        <v>0.74006655350024464</v>
      </c>
      <c r="S43" s="40">
        <v>1.6208708666826588</v>
      </c>
      <c r="T43" s="37">
        <v>-7.175855529197717E-3</v>
      </c>
      <c r="U43" s="41">
        <v>2.9317305019996139E-2</v>
      </c>
      <c r="V43" s="40">
        <v>7.3452760976672753</v>
      </c>
      <c r="W43" s="40">
        <v>22.389824517557422</v>
      </c>
      <c r="X43" s="40">
        <v>1399349999.9999998</v>
      </c>
      <c r="Y43" s="40">
        <v>2059519999.9999998</v>
      </c>
      <c r="Z43" s="40">
        <v>19179000</v>
      </c>
      <c r="AA43" s="42">
        <v>796206000</v>
      </c>
      <c r="AB43" s="37">
        <v>2.4087987279673852E-2</v>
      </c>
      <c r="AC43" s="42">
        <v>29234.938157200006</v>
      </c>
      <c r="AD43" s="42">
        <v>31268.763157200006</v>
      </c>
      <c r="AE43" s="60">
        <v>24.258937129052775</v>
      </c>
      <c r="AF43" s="60">
        <v>26.67123357536385</v>
      </c>
      <c r="AG43" s="60">
        <v>2.7425963328975795</v>
      </c>
      <c r="AH43" s="60">
        <v>32.73261659563925</v>
      </c>
      <c r="AI43" s="60" t="s">
        <v>3443</v>
      </c>
      <c r="AJ43" s="35" t="s">
        <v>498</v>
      </c>
      <c r="AK43" s="35" t="s">
        <v>599</v>
      </c>
      <c r="AL43" s="35" t="s">
        <v>742</v>
      </c>
      <c r="AM43" s="35" t="s">
        <v>583</v>
      </c>
      <c r="AN43" s="46">
        <v>0.19754950000000002</v>
      </c>
      <c r="AO43" s="46">
        <v>0.19723279999999999</v>
      </c>
      <c r="AP43" s="46">
        <v>0.1912606</v>
      </c>
      <c r="AQ43" t="s">
        <v>3466</v>
      </c>
      <c r="AR43" t="s">
        <v>3466</v>
      </c>
      <c r="AS43" t="str">
        <f t="shared" si="4"/>
        <v>14/11/1997</v>
      </c>
      <c r="AT43" s="63" t="s">
        <v>3443</v>
      </c>
      <c r="AU43" s="63">
        <f t="shared" si="5"/>
        <v>0</v>
      </c>
      <c r="AV43" s="63">
        <f t="shared" si="0"/>
        <v>3.6489364210858661</v>
      </c>
      <c r="AW43" s="63">
        <f t="shared" si="14"/>
        <v>3.6489364210858661</v>
      </c>
      <c r="AX43" s="63">
        <v>0</v>
      </c>
      <c r="AY43" s="63">
        <f t="shared" si="7"/>
        <v>121.08534442600586</v>
      </c>
      <c r="AZ43" s="63">
        <v>121.08534442600586</v>
      </c>
      <c r="BA43" s="63">
        <f>_xll.BDP($G43,BA$1)</f>
        <v>1066.7643061000001</v>
      </c>
      <c r="BB43" s="63">
        <f t="shared" si="1"/>
        <v>29234.938157200006</v>
      </c>
      <c r="BC43">
        <v>965</v>
      </c>
      <c r="BD43">
        <v>1052.778</v>
      </c>
      <c r="BE43">
        <v>1133.3330000000001</v>
      </c>
      <c r="BF43">
        <v>897.59</v>
      </c>
      <c r="BG43">
        <v>1028.2640000000001</v>
      </c>
      <c r="BH43">
        <v>1068.338</v>
      </c>
      <c r="BI43" s="47">
        <f t="shared" si="8"/>
        <v>3.3008450191037569E-2</v>
      </c>
      <c r="BJ43" s="47">
        <f t="shared" si="9"/>
        <v>3.6010953549450934E-2</v>
      </c>
      <c r="BK43" s="47">
        <f t="shared" si="10"/>
        <v>3.8766389513325575E-2</v>
      </c>
      <c r="BL43" s="47">
        <f t="shared" si="11"/>
        <v>3.0702647468366231E-2</v>
      </c>
      <c r="BM43" s="47">
        <f t="shared" si="12"/>
        <v>3.5172436297654978E-2</v>
      </c>
      <c r="BN43" s="47">
        <f t="shared" si="13"/>
        <v>3.6543193430251496E-2</v>
      </c>
      <c r="BO43" s="30">
        <f t="shared" si="15"/>
        <v>3.8766389513325575E-2</v>
      </c>
    </row>
    <row r="44" spans="1:67" x14ac:dyDescent="0.3">
      <c r="A44">
        <v>2</v>
      </c>
      <c r="B44" s="35" t="s">
        <v>3421</v>
      </c>
      <c r="C44" s="35">
        <v>1</v>
      </c>
      <c r="D44" s="35">
        <v>1</v>
      </c>
      <c r="E44" s="43">
        <v>0.3</v>
      </c>
      <c r="F44" s="35" t="s">
        <v>3177</v>
      </c>
      <c r="G44" s="36" t="s">
        <v>1233</v>
      </c>
      <c r="H44" s="36" t="s">
        <v>1234</v>
      </c>
      <c r="I44" s="37">
        <v>1.0986628739647746</v>
      </c>
      <c r="J44" s="37">
        <v>0.77676413520781562</v>
      </c>
      <c r="K44" s="37">
        <v>0.56966647309687901</v>
      </c>
      <c r="L44" s="37">
        <v>0.20619950962969211</v>
      </c>
      <c r="M44" s="38">
        <v>19.633416911774564</v>
      </c>
      <c r="N44" s="38">
        <v>13.424573442820778</v>
      </c>
      <c r="O44" s="38">
        <v>12.190234558668067</v>
      </c>
      <c r="P44" s="39">
        <v>7.7662805231847782</v>
      </c>
      <c r="Q44" s="39">
        <v>9.3361355147444112</v>
      </c>
      <c r="R44" s="37">
        <v>-2.0378697248463338E-2</v>
      </c>
      <c r="S44" s="40">
        <v>-9.4929859516753784E-2</v>
      </c>
      <c r="T44" s="37">
        <v>0.53162129445196171</v>
      </c>
      <c r="U44" s="41" t="e">
        <v>#N/A</v>
      </c>
      <c r="V44" s="40">
        <v>35.552884787642583</v>
      </c>
      <c r="W44" s="40">
        <v>20.833201325089391</v>
      </c>
      <c r="X44" s="40">
        <v>88131000</v>
      </c>
      <c r="Y44" s="40">
        <v>331994000</v>
      </c>
      <c r="Z44" s="40" t="e">
        <v>#N/A</v>
      </c>
      <c r="AA44" s="42">
        <v>50300000</v>
      </c>
      <c r="AB44" s="37">
        <v>0</v>
      </c>
      <c r="AC44" s="42">
        <v>1683.9518503199999</v>
      </c>
      <c r="AD44" s="42">
        <v>1709.4558503199999</v>
      </c>
      <c r="AE44" s="60">
        <v>17.289410155654224</v>
      </c>
      <c r="AF44" s="60">
        <v>21.226247598187122</v>
      </c>
      <c r="AG44" s="60">
        <v>2.9824801943307468</v>
      </c>
      <c r="AH44" s="60">
        <v>41.257254248108694</v>
      </c>
      <c r="AI44" s="60">
        <v>4.962005656299679</v>
      </c>
      <c r="AJ44" s="35" t="s">
        <v>498</v>
      </c>
      <c r="AK44" s="35" t="s">
        <v>735</v>
      </c>
      <c r="AL44" s="35" t="s">
        <v>780</v>
      </c>
      <c r="AM44" s="35" t="s">
        <v>2465</v>
      </c>
      <c r="AN44" s="46" t="e">
        <v>#VALUE!</v>
      </c>
      <c r="AO44" s="46" t="e">
        <v>#VALUE!</v>
      </c>
      <c r="AP44" s="46">
        <v>0.37840820000000003</v>
      </c>
      <c r="AQ44" t="s">
        <v>3467</v>
      </c>
      <c r="AR44" t="s">
        <v>3467</v>
      </c>
      <c r="AS44" t="str">
        <f t="shared" si="4"/>
        <v>26/10/2017</v>
      </c>
      <c r="AT44" s="63">
        <v>1.668894077387183</v>
      </c>
      <c r="AU44" s="63">
        <f t="shared" si="5"/>
        <v>1.668894077387183</v>
      </c>
      <c r="AV44" s="63">
        <f t="shared" si="0"/>
        <v>0</v>
      </c>
      <c r="AW44" s="63">
        <f t="shared" si="14"/>
        <v>1.668894077387183</v>
      </c>
      <c r="AX44" s="63">
        <v>59.014174351011306</v>
      </c>
      <c r="AY44" s="63">
        <f t="shared" si="7"/>
        <v>0</v>
      </c>
      <c r="AZ44" s="63">
        <v>59.014174351011306</v>
      </c>
      <c r="BA44" s="63">
        <f>_xll.BDP($G44,BA$1)</f>
        <v>14.82200003</v>
      </c>
      <c r="BB44" s="63">
        <f t="shared" si="1"/>
        <v>1683.9518503199999</v>
      </c>
      <c r="BC44">
        <v>51.227000000000004</v>
      </c>
      <c r="BD44">
        <v>57.61</v>
      </c>
      <c r="BE44">
        <v>64.010000000000005</v>
      </c>
      <c r="BF44">
        <v>76.363</v>
      </c>
      <c r="BG44">
        <v>74.603000000000009</v>
      </c>
      <c r="BH44">
        <v>83.617999999999995</v>
      </c>
      <c r="BI44" s="47">
        <f t="shared" si="8"/>
        <v>3.042070353155607E-2</v>
      </c>
      <c r="BJ44" s="47">
        <f t="shared" si="9"/>
        <v>3.4211191958399771E-2</v>
      </c>
      <c r="BK44" s="47">
        <f t="shared" si="10"/>
        <v>3.8011775685769307E-2</v>
      </c>
      <c r="BL44" s="47">
        <f t="shared" si="11"/>
        <v>4.5347496120799892E-2</v>
      </c>
      <c r="BM44" s="47">
        <f t="shared" si="12"/>
        <v>4.4302335595773276E-2</v>
      </c>
      <c r="BN44" s="47">
        <f t="shared" si="13"/>
        <v>4.9655814080497691E-2</v>
      </c>
      <c r="BO44" s="30">
        <f t="shared" si="15"/>
        <v>4.9655814080497691E-2</v>
      </c>
    </row>
    <row r="45" spans="1:67" x14ac:dyDescent="0.3">
      <c r="A45">
        <v>2</v>
      </c>
      <c r="B45" s="35" t="s">
        <v>3421</v>
      </c>
      <c r="C45" s="35">
        <v>1</v>
      </c>
      <c r="D45" s="35">
        <v>1</v>
      </c>
      <c r="E45" s="43">
        <v>0.2</v>
      </c>
      <c r="F45" s="35" t="s">
        <v>3095</v>
      </c>
      <c r="G45" s="36" t="s">
        <v>1239</v>
      </c>
      <c r="H45" s="36" t="s">
        <v>1240</v>
      </c>
      <c r="I45" s="37">
        <v>0.70487976642666328</v>
      </c>
      <c r="J45" s="37">
        <v>0.58540387800837956</v>
      </c>
      <c r="K45" s="37">
        <v>0.37787232966014989</v>
      </c>
      <c r="L45" s="37">
        <v>0.37500780225953434</v>
      </c>
      <c r="M45" s="38">
        <v>30.694654864657362</v>
      </c>
      <c r="N45" s="38">
        <v>20.504006076543437</v>
      </c>
      <c r="O45" s="38">
        <v>27.826683434320337</v>
      </c>
      <c r="P45" s="39">
        <v>59.602830702090685</v>
      </c>
      <c r="Q45" s="39">
        <v>59.808653680399928</v>
      </c>
      <c r="R45" s="37">
        <v>0.1345102327761287</v>
      </c>
      <c r="S45" s="40">
        <v>0.3902991840435176</v>
      </c>
      <c r="T45" s="37">
        <v>0.58118665117583435</v>
      </c>
      <c r="U45" s="41">
        <v>3.6195706440339488E-2</v>
      </c>
      <c r="V45" s="40">
        <v>10.82161178828205</v>
      </c>
      <c r="W45" s="40">
        <v>51.043936580018865</v>
      </c>
      <c r="X45" s="40">
        <v>1026300000</v>
      </c>
      <c r="Y45" s="40">
        <v>1602100000</v>
      </c>
      <c r="Z45" s="40" t="e">
        <v>#N/A</v>
      </c>
      <c r="AA45" s="42">
        <v>469600000</v>
      </c>
      <c r="AB45" s="37">
        <v>0</v>
      </c>
      <c r="AC45" s="42">
        <v>17175.238209999996</v>
      </c>
      <c r="AD45" s="42">
        <v>17488.838209999994</v>
      </c>
      <c r="AE45" s="60">
        <v>25.138476656604848</v>
      </c>
      <c r="AF45" s="60">
        <v>29.031935939575025</v>
      </c>
      <c r="AG45" s="60">
        <v>2.734231631336669</v>
      </c>
      <c r="AH45" s="60">
        <v>47.041164999781074</v>
      </c>
      <c r="AI45" s="60">
        <v>12.30844919019636</v>
      </c>
      <c r="AJ45" s="35" t="s">
        <v>502</v>
      </c>
      <c r="AK45" s="35" t="s">
        <v>1059</v>
      </c>
      <c r="AL45" s="35" t="s">
        <v>1241</v>
      </c>
      <c r="AM45" s="35" t="s">
        <v>2465</v>
      </c>
      <c r="AN45" s="46">
        <v>0.38139010000000001</v>
      </c>
      <c r="AO45" s="46">
        <v>0.189443</v>
      </c>
      <c r="AP45" s="46">
        <v>0.1172627</v>
      </c>
      <c r="AQ45" t="s">
        <v>3468</v>
      </c>
      <c r="AR45" t="s">
        <v>3468</v>
      </c>
      <c r="AS45" t="str">
        <f t="shared" si="4"/>
        <v>01/12/1999</v>
      </c>
      <c r="AT45" s="63">
        <v>1.8021985200735238</v>
      </c>
      <c r="AU45" s="63">
        <f t="shared" si="5"/>
        <v>1.8021985200735238</v>
      </c>
      <c r="AV45" s="63">
        <f t="shared" si="0"/>
        <v>0</v>
      </c>
      <c r="AW45" s="63">
        <f t="shared" si="14"/>
        <v>1.8021985200735238</v>
      </c>
      <c r="AX45" s="63">
        <v>53.177914110429448</v>
      </c>
      <c r="AY45" s="63">
        <f t="shared" si="7"/>
        <v>0</v>
      </c>
      <c r="AZ45" s="63" t="s">
        <v>3443</v>
      </c>
      <c r="BA45" s="63" t="str">
        <f>_xll.BDP($G45,BA$1)</f>
        <v>#N/A N/A</v>
      </c>
      <c r="BB45" s="63">
        <f t="shared" si="1"/>
        <v>17175.238209999996</v>
      </c>
      <c r="BC45">
        <v>369.06299999999999</v>
      </c>
      <c r="BD45">
        <v>456.43799999999999</v>
      </c>
      <c r="BE45">
        <v>553</v>
      </c>
      <c r="BF45">
        <v>343.834</v>
      </c>
      <c r="BG45">
        <v>453.75799999999998</v>
      </c>
      <c r="BH45">
        <v>534.70299999999997</v>
      </c>
      <c r="BI45" s="47">
        <f t="shared" si="8"/>
        <v>2.1488086248790377E-2</v>
      </c>
      <c r="BJ45" s="47">
        <f t="shared" si="9"/>
        <v>2.6575351935104258E-2</v>
      </c>
      <c r="BK45" s="47">
        <f t="shared" si="10"/>
        <v>3.219751558834421E-2</v>
      </c>
      <c r="BL45" s="47">
        <f t="shared" si="11"/>
        <v>2.0019169213024855E-2</v>
      </c>
      <c r="BM45" s="47">
        <f t="shared" si="12"/>
        <v>2.6419313342379552E-2</v>
      </c>
      <c r="BN45" s="47">
        <f t="shared" si="13"/>
        <v>3.1132202852865123E-2</v>
      </c>
      <c r="BO45" s="30">
        <f t="shared" si="15"/>
        <v>3.219751558834421E-2</v>
      </c>
    </row>
    <row r="46" spans="1:67" x14ac:dyDescent="0.3">
      <c r="A46">
        <v>2</v>
      </c>
      <c r="B46" s="35" t="s">
        <v>3421</v>
      </c>
      <c r="C46" s="35">
        <v>1</v>
      </c>
      <c r="D46" s="35">
        <v>1</v>
      </c>
      <c r="E46" s="43">
        <v>0.18</v>
      </c>
      <c r="F46" s="35"/>
      <c r="G46" s="36" t="s">
        <v>46</v>
      </c>
      <c r="H46" s="36" t="s">
        <v>662</v>
      </c>
      <c r="I46" s="37">
        <v>1.5275147911078946</v>
      </c>
      <c r="J46" s="37">
        <v>0.31031830884609818</v>
      </c>
      <c r="K46" s="37">
        <v>0.40743026367114055</v>
      </c>
      <c r="L46" s="37">
        <v>0.21091343141810337</v>
      </c>
      <c r="M46" s="38">
        <v>20.220103733726713</v>
      </c>
      <c r="N46" s="38">
        <v>17.532522206573628</v>
      </c>
      <c r="O46" s="38">
        <v>31.718143128118211</v>
      </c>
      <c r="P46" s="39">
        <v>37.292092955041667</v>
      </c>
      <c r="Q46" s="39">
        <v>41.294067114559844</v>
      </c>
      <c r="R46" s="37">
        <v>0.49062246586650343</v>
      </c>
      <c r="S46" s="40">
        <v>2.0863906007836435</v>
      </c>
      <c r="T46" s="37">
        <v>0.40168054835263023</v>
      </c>
      <c r="U46" s="41">
        <v>2.7804764359964117E-2</v>
      </c>
      <c r="V46" s="40">
        <v>9.1771817160246698</v>
      </c>
      <c r="W46" s="40">
        <v>12.901202367693765</v>
      </c>
      <c r="X46" s="40">
        <v>2049298999.9999995</v>
      </c>
      <c r="Y46" s="40">
        <v>3015146999.9999995</v>
      </c>
      <c r="Z46" s="40">
        <v>57628000</v>
      </c>
      <c r="AA46" s="42">
        <v>548613000</v>
      </c>
      <c r="AB46" s="37">
        <v>0.10504308137065654</v>
      </c>
      <c r="AC46" s="42">
        <v>15233.5280669</v>
      </c>
      <c r="AD46" s="42">
        <v>16717.031066899999</v>
      </c>
      <c r="AE46" s="60">
        <v>19.542616356303096</v>
      </c>
      <c r="AF46" s="60">
        <v>23.061496502042537</v>
      </c>
      <c r="AG46" s="60">
        <v>3.627678052282711</v>
      </c>
      <c r="AH46" s="60">
        <v>27.535137239593222</v>
      </c>
      <c r="AI46" s="60">
        <v>9.4194533429163272</v>
      </c>
      <c r="AJ46" s="35" t="s">
        <v>544</v>
      </c>
      <c r="AK46" s="35" t="s">
        <v>545</v>
      </c>
      <c r="AL46" s="35" t="s">
        <v>546</v>
      </c>
      <c r="AM46" s="35" t="s">
        <v>583</v>
      </c>
      <c r="AN46" s="46">
        <v>0.1566157</v>
      </c>
      <c r="AO46" s="46">
        <v>0.15874739999999998</v>
      </c>
      <c r="AP46" s="46">
        <v>0.14960800000000002</v>
      </c>
      <c r="AQ46" t="s">
        <v>3461</v>
      </c>
      <c r="AR46" t="s">
        <v>3469</v>
      </c>
      <c r="AS46" t="str">
        <f t="shared" si="4"/>
        <v>28/06/1996</v>
      </c>
      <c r="AT46" s="63">
        <v>0.99100012041003771</v>
      </c>
      <c r="AU46" s="63">
        <f t="shared" si="5"/>
        <v>0.99100012041003771</v>
      </c>
      <c r="AV46" s="63">
        <f t="shared" si="0"/>
        <v>-0.46801011061189485</v>
      </c>
      <c r="AW46" s="63">
        <f t="shared" si="14"/>
        <v>0.52299000979814281</v>
      </c>
      <c r="AX46" s="63">
        <v>24.721893235763062</v>
      </c>
      <c r="AY46" s="63">
        <f t="shared" si="7"/>
        <v>-11.675171122095994</v>
      </c>
      <c r="AZ46" s="63">
        <v>13.046722113667068</v>
      </c>
      <c r="BA46" s="63">
        <f>_xll.BDP($G46,BA$1)</f>
        <v>68.444132289999999</v>
      </c>
      <c r="BB46" s="63">
        <f t="shared" si="1"/>
        <v>15233.5280669</v>
      </c>
      <c r="BC46">
        <v>577.93799999999999</v>
      </c>
      <c r="BD46">
        <v>622.77800000000002</v>
      </c>
      <c r="BE46">
        <v>689.25</v>
      </c>
      <c r="BF46">
        <v>570.58500000000004</v>
      </c>
      <c r="BG46">
        <v>653.62800000000004</v>
      </c>
      <c r="BH46">
        <v>714.58400000000006</v>
      </c>
      <c r="BI46" s="47">
        <f t="shared" si="8"/>
        <v>3.7938552216000843E-2</v>
      </c>
      <c r="BJ46" s="47">
        <f t="shared" si="9"/>
        <v>4.0882059445782368E-2</v>
      </c>
      <c r="BK46" s="47">
        <f t="shared" si="10"/>
        <v>4.5245592286505786E-2</v>
      </c>
      <c r="BL46" s="47">
        <f t="shared" si="11"/>
        <v>3.7455866920269719E-2</v>
      </c>
      <c r="BM46" s="47">
        <f t="shared" si="12"/>
        <v>4.2907197671446067E-2</v>
      </c>
      <c r="BN46" s="47">
        <f t="shared" si="13"/>
        <v>4.6908634484527312E-2</v>
      </c>
      <c r="BO46" s="30">
        <f t="shared" si="15"/>
        <v>4.6908634484527312E-2</v>
      </c>
    </row>
    <row r="47" spans="1:67" x14ac:dyDescent="0.3">
      <c r="A47">
        <v>2</v>
      </c>
      <c r="B47" s="35" t="s">
        <v>3421</v>
      </c>
      <c r="C47" s="35">
        <v>1</v>
      </c>
      <c r="D47" s="35">
        <v>1</v>
      </c>
      <c r="E47" s="43">
        <v>0.2</v>
      </c>
      <c r="F47" s="35" t="s">
        <v>2625</v>
      </c>
      <c r="G47" s="36" t="s">
        <v>329</v>
      </c>
      <c r="H47" s="36" t="s">
        <v>1054</v>
      </c>
      <c r="I47" s="37">
        <v>0.26903681379352806</v>
      </c>
      <c r="J47" s="37">
        <v>0.24537256787480971</v>
      </c>
      <c r="K47" s="37">
        <v>0.25954406670232039</v>
      </c>
      <c r="L47" s="37">
        <v>0.2352018977184237</v>
      </c>
      <c r="M47" s="38">
        <v>23.135797873536671</v>
      </c>
      <c r="N47" s="38">
        <v>17.937883185077549</v>
      </c>
      <c r="O47" s="38">
        <v>58.553278007044277</v>
      </c>
      <c r="P47" s="39">
        <v>14.686105842839956</v>
      </c>
      <c r="Q47" s="39">
        <v>15.589722766036099</v>
      </c>
      <c r="R47" s="37">
        <v>0.52512025695147246</v>
      </c>
      <c r="S47" s="40">
        <v>2.510754578232965</v>
      </c>
      <c r="T47" s="37">
        <v>0.21636185184117873</v>
      </c>
      <c r="U47" s="41">
        <v>7.7052972536750782E-3</v>
      </c>
      <c r="V47" s="40">
        <v>14.88110896641335</v>
      </c>
      <c r="W47" s="40">
        <v>23.280097782997068</v>
      </c>
      <c r="X47" s="40">
        <v>5856812000</v>
      </c>
      <c r="Y47" s="40">
        <v>6110074000</v>
      </c>
      <c r="Z47" s="40">
        <v>56049000</v>
      </c>
      <c r="AA47" s="42">
        <v>498542000</v>
      </c>
      <c r="AB47" s="37">
        <v>0.11242583373116007</v>
      </c>
      <c r="AC47" s="42">
        <v>23865.081877879999</v>
      </c>
      <c r="AD47" s="42">
        <v>28378.780877879999</v>
      </c>
      <c r="AE47" s="60">
        <v>15.906081067732776</v>
      </c>
      <c r="AF47" s="60">
        <v>19.920811399327668</v>
      </c>
      <c r="AG47" s="60">
        <v>2.0350177589368474</v>
      </c>
      <c r="AH47" s="60">
        <v>22.632216227030337</v>
      </c>
      <c r="AI47" s="60">
        <v>12.602721306324158</v>
      </c>
      <c r="AJ47" s="35" t="s">
        <v>534</v>
      </c>
      <c r="AK47" s="35" t="s">
        <v>535</v>
      </c>
      <c r="AL47" s="35" t="s">
        <v>1055</v>
      </c>
      <c r="AM47" s="35" t="s">
        <v>583</v>
      </c>
      <c r="AN47" s="46">
        <v>0.20720140000000001</v>
      </c>
      <c r="AO47" s="46">
        <v>0.15594760000000002</v>
      </c>
      <c r="AP47" s="46">
        <v>0.2480405</v>
      </c>
      <c r="AQ47" t="s">
        <v>4124</v>
      </c>
      <c r="AR47" t="s">
        <v>3470</v>
      </c>
      <c r="AS47" t="str">
        <f t="shared" si="4"/>
        <v>17/02/1994</v>
      </c>
      <c r="AT47" s="63">
        <v>1.871111260983279</v>
      </c>
      <c r="AU47" s="63">
        <f t="shared" si="5"/>
        <v>1.871111260983279</v>
      </c>
      <c r="AV47" s="63">
        <f t="shared" si="0"/>
        <v>3.2109682598150857</v>
      </c>
      <c r="AW47" s="63">
        <f t="shared" si="14"/>
        <v>5.0820795207983647</v>
      </c>
      <c r="AX47" s="63">
        <v>37.574299339953313</v>
      </c>
      <c r="AY47" s="63">
        <f t="shared" si="7"/>
        <v>64.480335873762456</v>
      </c>
      <c r="AZ47" s="63">
        <v>102.05463521371577</v>
      </c>
      <c r="BA47" s="63">
        <f>_xll.BDP($G47,BA$1)</f>
        <v>1112.8209079599999</v>
      </c>
      <c r="BB47" s="63">
        <f t="shared" si="1"/>
        <v>23865.081877879999</v>
      </c>
      <c r="BC47">
        <v>1153.2329999999999</v>
      </c>
      <c r="BD47">
        <v>1243.097</v>
      </c>
      <c r="BE47">
        <v>1341.0530000000001</v>
      </c>
      <c r="BF47">
        <v>827.13499999999999</v>
      </c>
      <c r="BG47">
        <v>984.15300000000002</v>
      </c>
      <c r="BH47">
        <v>1112.4490000000001</v>
      </c>
      <c r="BI47" s="47">
        <f t="shared" si="8"/>
        <v>4.8323027170038974E-2</v>
      </c>
      <c r="BJ47" s="47">
        <f t="shared" si="9"/>
        <v>5.2088528602627519E-2</v>
      </c>
      <c r="BK47" s="47">
        <f t="shared" si="10"/>
        <v>5.6193102829577617E-2</v>
      </c>
      <c r="BL47" s="47">
        <f t="shared" si="11"/>
        <v>3.4658795818616174E-2</v>
      </c>
      <c r="BM47" s="47">
        <f t="shared" si="12"/>
        <v>4.1238199183057864E-2</v>
      </c>
      <c r="BN47" s="47">
        <f t="shared" si="13"/>
        <v>4.6614086877745167E-2</v>
      </c>
      <c r="BO47" s="30">
        <f t="shared" si="15"/>
        <v>5.6193102829577617E-2</v>
      </c>
    </row>
    <row r="48" spans="1:67" x14ac:dyDescent="0.3">
      <c r="A48">
        <v>2</v>
      </c>
      <c r="B48" s="35" t="s">
        <v>3421</v>
      </c>
      <c r="C48" s="35">
        <v>2</v>
      </c>
      <c r="D48" s="35">
        <v>1</v>
      </c>
      <c r="E48" s="43">
        <v>0.15</v>
      </c>
      <c r="F48" s="35"/>
      <c r="G48" s="35" t="s">
        <v>1605</v>
      </c>
      <c r="H48" s="36" t="s">
        <v>1606</v>
      </c>
      <c r="I48" s="37">
        <v>2.9574910057644295</v>
      </c>
      <c r="J48" s="37">
        <v>7.0162162162162165</v>
      </c>
      <c r="K48" s="37">
        <v>0.22380587240520528</v>
      </c>
      <c r="L48" s="37">
        <v>0.28346800611487222</v>
      </c>
      <c r="M48" s="38">
        <v>21.660708482287944</v>
      </c>
      <c r="N48" s="38">
        <v>17.580061086247138</v>
      </c>
      <c r="O48" s="38">
        <v>43.452506875396658</v>
      </c>
      <c r="P48" s="39">
        <v>31.194209755963747</v>
      </c>
      <c r="Q48" s="39">
        <v>32.349165596919129</v>
      </c>
      <c r="R48" s="37">
        <v>0.44351055512118842</v>
      </c>
      <c r="S48" s="40">
        <v>1.2612562534741523</v>
      </c>
      <c r="T48" s="37">
        <v>0.24290220820189273</v>
      </c>
      <c r="U48" s="41">
        <v>1.9087136929460582E-2</v>
      </c>
      <c r="V48" s="40">
        <v>4.7084513970034134</v>
      </c>
      <c r="W48" s="40">
        <v>12.654986480105901</v>
      </c>
      <c r="X48" s="40">
        <v>185000000</v>
      </c>
      <c r="Y48" s="40">
        <v>4579000000</v>
      </c>
      <c r="Z48" s="40">
        <v>28000000</v>
      </c>
      <c r="AA48" s="42">
        <v>1287000000</v>
      </c>
      <c r="AB48" s="37">
        <v>2.1756021756021756E-2</v>
      </c>
      <c r="AC48" s="42">
        <v>29112.201096649995</v>
      </c>
      <c r="AD48" s="42">
        <v>31381.201096649995</v>
      </c>
      <c r="AE48" s="60">
        <v>17.81169417210884</v>
      </c>
      <c r="AF48" s="60">
        <v>24.206339383359012</v>
      </c>
      <c r="AG48" s="60">
        <v>4.4714463749314852</v>
      </c>
      <c r="AH48" s="60">
        <v>28.045875558623855</v>
      </c>
      <c r="AI48" s="60">
        <v>12.188062355404808</v>
      </c>
      <c r="AJ48" s="35" t="s">
        <v>544</v>
      </c>
      <c r="AK48" s="35" t="s">
        <v>545</v>
      </c>
      <c r="AL48" s="35" t="s">
        <v>1607</v>
      </c>
      <c r="AM48" s="35" t="s">
        <v>1608</v>
      </c>
      <c r="AN48" s="46">
        <v>0.1555995</v>
      </c>
      <c r="AO48" s="46">
        <v>0.22767959999999998</v>
      </c>
      <c r="AP48" s="46">
        <v>0.1934044</v>
      </c>
      <c r="AQ48" t="s">
        <v>4124</v>
      </c>
      <c r="AR48" t="s">
        <v>3443</v>
      </c>
      <c r="AS48" t="str">
        <f t="shared" si="4"/>
        <v>#N/A N/A</v>
      </c>
      <c r="AT48" s="63">
        <v>1.5996464363937615</v>
      </c>
      <c r="AU48" s="63">
        <f t="shared" si="5"/>
        <v>1.5996464363937615</v>
      </c>
      <c r="AV48" s="63">
        <f t="shared" si="0"/>
        <v>3.5534089819773493</v>
      </c>
      <c r="AW48" s="63">
        <f t="shared" si="14"/>
        <v>5.1530554183711104</v>
      </c>
      <c r="AX48" s="63">
        <v>44.937604564711336</v>
      </c>
      <c r="AY48" s="63">
        <f t="shared" si="7"/>
        <v>99.823113442979036</v>
      </c>
      <c r="AZ48" s="63">
        <v>144.76071800769037</v>
      </c>
      <c r="BA48" s="63">
        <f>_xll.BDP($G48,BA$1)</f>
        <v>1450.1723400000001</v>
      </c>
      <c r="BB48" s="63">
        <f t="shared" si="1"/>
        <v>29112.201096649995</v>
      </c>
      <c r="BC48">
        <v>1086.846</v>
      </c>
      <c r="BD48">
        <v>1166.231</v>
      </c>
      <c r="BE48">
        <v>1247.5830000000001</v>
      </c>
      <c r="BF48">
        <v>1107.489</v>
      </c>
      <c r="BG48">
        <v>1216.527</v>
      </c>
      <c r="BH48">
        <v>1272.8810000000001</v>
      </c>
      <c r="BI48" s="47">
        <f t="shared" si="8"/>
        <v>3.7333006748330885E-2</v>
      </c>
      <c r="BJ48" s="47">
        <f t="shared" si="9"/>
        <v>4.0059870297275486E-2</v>
      </c>
      <c r="BK48" s="47">
        <f t="shared" si="10"/>
        <v>4.2854300018680562E-2</v>
      </c>
      <c r="BL48" s="47">
        <f t="shared" si="11"/>
        <v>3.8042090885647299E-2</v>
      </c>
      <c r="BM48" s="47">
        <f t="shared" si="12"/>
        <v>4.1787530800616396E-2</v>
      </c>
      <c r="BN48" s="47">
        <f t="shared" si="13"/>
        <v>4.3723282749186333E-2</v>
      </c>
      <c r="BO48" s="30">
        <f t="shared" si="15"/>
        <v>4.3723282749186333E-2</v>
      </c>
    </row>
    <row r="49" spans="1:67" x14ac:dyDescent="0.3">
      <c r="A49">
        <v>2</v>
      </c>
      <c r="B49" s="35" t="s">
        <v>3421</v>
      </c>
      <c r="C49" s="35">
        <v>2</v>
      </c>
      <c r="D49" s="35">
        <v>1</v>
      </c>
      <c r="E49" s="43">
        <v>0.25</v>
      </c>
      <c r="F49" s="35" t="s">
        <v>3170</v>
      </c>
      <c r="G49" s="35" t="s">
        <v>1794</v>
      </c>
      <c r="H49" s="36" t="s">
        <v>1795</v>
      </c>
      <c r="I49" s="37">
        <v>0.59327445354591635</v>
      </c>
      <c r="J49" s="37">
        <v>0.50270526815377314</v>
      </c>
      <c r="K49" s="37">
        <v>0.31837627088501225</v>
      </c>
      <c r="L49" s="37">
        <v>0.22638283320509534</v>
      </c>
      <c r="M49" s="38">
        <v>18.819862591704766</v>
      </c>
      <c r="N49" s="38">
        <v>15.057540214757209</v>
      </c>
      <c r="O49" s="38">
        <v>25.641659966602759</v>
      </c>
      <c r="P49" s="39">
        <v>22.535305512936151</v>
      </c>
      <c r="Q49" s="39">
        <v>28.404353049254471</v>
      </c>
      <c r="R49" s="37">
        <v>0.29117014387685985</v>
      </c>
      <c r="S49" s="40">
        <v>1.3421278347685868</v>
      </c>
      <c r="T49" s="37">
        <v>0.29311523411218221</v>
      </c>
      <c r="U49" s="41">
        <v>4.255496613618924E-2</v>
      </c>
      <c r="V49" s="40">
        <v>10.037826268328121</v>
      </c>
      <c r="W49" s="40">
        <v>24.457534306210604</v>
      </c>
      <c r="X49" s="40">
        <v>42140000</v>
      </c>
      <c r="Y49" s="40">
        <v>93576000</v>
      </c>
      <c r="Z49" s="40">
        <v>658000</v>
      </c>
      <c r="AA49" s="42">
        <v>13784000.000000002</v>
      </c>
      <c r="AB49" s="37">
        <v>4.7736506094022045E-2</v>
      </c>
      <c r="AC49" s="42">
        <v>639.40618110000003</v>
      </c>
      <c r="AD49" s="42">
        <v>678.74418109999999</v>
      </c>
      <c r="AE49" s="60">
        <v>20.949254618111706</v>
      </c>
      <c r="AF49" s="60">
        <v>31.79967104890483</v>
      </c>
      <c r="AG49" s="60">
        <v>2.1798723105388098</v>
      </c>
      <c r="AH49" s="60">
        <v>50.817861124744823</v>
      </c>
      <c r="AI49" s="60">
        <v>11.685344721413031</v>
      </c>
      <c r="AJ49" s="35" t="s">
        <v>498</v>
      </c>
      <c r="AK49" s="35" t="s">
        <v>599</v>
      </c>
      <c r="AL49" s="35" t="s">
        <v>1796</v>
      </c>
      <c r="AM49" s="35" t="s">
        <v>1706</v>
      </c>
      <c r="AN49" s="46">
        <v>0.27683150000000001</v>
      </c>
      <c r="AO49" s="46">
        <v>0.2404945</v>
      </c>
      <c r="AP49" s="46">
        <v>0.33645850000000005</v>
      </c>
      <c r="AQ49" t="s">
        <v>4136</v>
      </c>
      <c r="AR49" t="s">
        <v>3443</v>
      </c>
      <c r="AS49" t="str">
        <f t="shared" si="4"/>
        <v>07/01/2003</v>
      </c>
      <c r="AT49" s="63">
        <v>0.81407035175879405</v>
      </c>
      <c r="AU49" s="63">
        <f t="shared" si="5"/>
        <v>0.81407035175879405</v>
      </c>
      <c r="AV49" s="63">
        <f t="shared" si="0"/>
        <v>-4.9858807509513291E-2</v>
      </c>
      <c r="AW49" s="63">
        <f t="shared" si="14"/>
        <v>0.76421154424928073</v>
      </c>
      <c r="AX49" s="63">
        <v>39.579136811720915</v>
      </c>
      <c r="AY49" s="63">
        <f t="shared" si="7"/>
        <v>-2.4240761986047445</v>
      </c>
      <c r="AZ49" s="63">
        <v>37.15506061311617</v>
      </c>
      <c r="BA49" s="63">
        <f>_xll.BDP($G49,BA$1)</f>
        <v>4.8434942599999999</v>
      </c>
      <c r="BB49" s="63">
        <f t="shared" si="1"/>
        <v>639.40618110000003</v>
      </c>
      <c r="BC49">
        <v>16.8</v>
      </c>
      <c r="BD49">
        <v>19</v>
      </c>
      <c r="BE49">
        <v>21.6</v>
      </c>
      <c r="BF49">
        <v>22.400000000000002</v>
      </c>
      <c r="BG49">
        <v>22.7</v>
      </c>
      <c r="BH49">
        <v>26.7</v>
      </c>
      <c r="BI49" s="47">
        <f t="shared" si="8"/>
        <v>2.6274378472691935E-2</v>
      </c>
      <c r="BJ49" s="47">
        <f t="shared" si="9"/>
        <v>2.9715070891734925E-2</v>
      </c>
      <c r="BK49" s="47">
        <f t="shared" si="10"/>
        <v>3.3781343750603918E-2</v>
      </c>
      <c r="BL49" s="47">
        <f t="shared" si="11"/>
        <v>3.5032504630255916E-2</v>
      </c>
      <c r="BM49" s="47">
        <f t="shared" si="12"/>
        <v>3.5501689960125406E-2</v>
      </c>
      <c r="BN49" s="47">
        <f t="shared" si="13"/>
        <v>4.175749435838539E-2</v>
      </c>
      <c r="BO49" s="30">
        <f t="shared" si="15"/>
        <v>4.175749435838539E-2</v>
      </c>
    </row>
    <row r="50" spans="1:67" x14ac:dyDescent="0.3">
      <c r="A50">
        <v>2</v>
      </c>
      <c r="B50" s="35" t="s">
        <v>3421</v>
      </c>
      <c r="C50" s="35">
        <v>2</v>
      </c>
      <c r="D50" s="35">
        <v>2</v>
      </c>
      <c r="E50" s="43">
        <v>0.17</v>
      </c>
      <c r="F50" s="35" t="s">
        <v>2560</v>
      </c>
      <c r="G50" s="36" t="s">
        <v>1279</v>
      </c>
      <c r="H50" s="36" t="s">
        <v>1280</v>
      </c>
      <c r="I50" s="37">
        <v>0.26984500183671301</v>
      </c>
      <c r="J50" s="37">
        <v>0.30329082098177174</v>
      </c>
      <c r="K50" s="37">
        <v>0.26984500183671301</v>
      </c>
      <c r="L50" s="37">
        <v>0.30329082098177174</v>
      </c>
      <c r="M50" s="38">
        <v>32.750585507794945</v>
      </c>
      <c r="N50" s="38">
        <v>23.003469886165608</v>
      </c>
      <c r="O50" s="38">
        <v>38.102963709512224</v>
      </c>
      <c r="P50" s="39">
        <v>14.714489475367298</v>
      </c>
      <c r="Q50" s="39">
        <v>18.428479277535882</v>
      </c>
      <c r="R50" s="37">
        <v>0.24714267285861713</v>
      </c>
      <c r="S50" s="40">
        <v>0.92167993649724578</v>
      </c>
      <c r="T50" s="37">
        <v>0.43786764705882353</v>
      </c>
      <c r="U50" s="41" t="e">
        <v>#N/A</v>
      </c>
      <c r="V50" s="40">
        <v>16.405719805008555</v>
      </c>
      <c r="W50" s="40">
        <v>24.539104464496077</v>
      </c>
      <c r="X50" s="40">
        <v>98638000</v>
      </c>
      <c r="Y50" s="40">
        <v>98638000</v>
      </c>
      <c r="Z50" s="40" t="e">
        <v>#N/A</v>
      </c>
      <c r="AA50" s="42">
        <v>20849000</v>
      </c>
      <c r="AB50" s="37">
        <v>0</v>
      </c>
      <c r="AC50" s="42">
        <v>606.70916120000004</v>
      </c>
      <c r="AD50" s="42">
        <v>645.02616120000005</v>
      </c>
      <c r="AE50" s="60">
        <v>15.53007562960466</v>
      </c>
      <c r="AF50" s="60">
        <v>18.65801281999364</v>
      </c>
      <c r="AG50" s="60">
        <v>3.4804692849153906</v>
      </c>
      <c r="AH50" s="60">
        <v>25.672767843399157</v>
      </c>
      <c r="AI50" s="60">
        <v>8.866521282823566</v>
      </c>
      <c r="AJ50" s="35" t="s">
        <v>534</v>
      </c>
      <c r="AK50" s="35" t="s">
        <v>749</v>
      </c>
      <c r="AL50" s="35" t="s">
        <v>778</v>
      </c>
      <c r="AM50" s="35" t="s">
        <v>2465</v>
      </c>
      <c r="AN50" s="46">
        <v>0.33070870000000002</v>
      </c>
      <c r="AO50" s="46">
        <v>0.34528740000000002</v>
      </c>
      <c r="AP50" s="46">
        <v>0.35569629999999997</v>
      </c>
      <c r="AQ50" t="s">
        <v>4124</v>
      </c>
      <c r="AR50" t="s">
        <v>3443</v>
      </c>
      <c r="AS50" t="str">
        <f t="shared" si="4"/>
        <v>#N/A N/A</v>
      </c>
      <c r="AT50" s="63">
        <v>3.9165750442097003</v>
      </c>
      <c r="AU50" s="63">
        <f t="shared" si="5"/>
        <v>3.9165750442097003</v>
      </c>
      <c r="AV50" s="63">
        <f t="shared" si="0"/>
        <v>0</v>
      </c>
      <c r="AW50" s="63">
        <f t="shared" si="14"/>
        <v>3.9165750442097003</v>
      </c>
      <c r="AX50" s="63">
        <v>48.96792600846446</v>
      </c>
      <c r="AY50" s="63">
        <f t="shared" si="7"/>
        <v>0</v>
      </c>
      <c r="AZ50" s="63">
        <v>48.96792600846446</v>
      </c>
      <c r="BA50" s="63">
        <f>_xll.BDP($G50,BA$1)</f>
        <v>9.8000000000000007</v>
      </c>
      <c r="BB50" s="63">
        <f t="shared" si="1"/>
        <v>606.70916120000004</v>
      </c>
      <c r="BC50">
        <v>26.5</v>
      </c>
      <c r="BD50">
        <v>29.900000000000002</v>
      </c>
      <c r="BE50">
        <v>31.7</v>
      </c>
      <c r="BF50">
        <v>19.8</v>
      </c>
      <c r="BG50">
        <v>24.5</v>
      </c>
      <c r="BH50" t="s">
        <v>3443</v>
      </c>
      <c r="BI50" s="47">
        <f t="shared" si="8"/>
        <v>4.3678259196854863E-2</v>
      </c>
      <c r="BJ50" s="47">
        <f t="shared" si="9"/>
        <v>4.9282262263621146E-2</v>
      </c>
      <c r="BK50" s="47">
        <f t="shared" si="10"/>
        <v>5.2249087416615062E-2</v>
      </c>
      <c r="BL50" s="47">
        <f t="shared" si="11"/>
        <v>3.263507668293307E-2</v>
      </c>
      <c r="BM50" s="47">
        <f t="shared" si="12"/>
        <v>4.03817868046394E-2</v>
      </c>
      <c r="BN50" s="47">
        <f t="shared" si="13"/>
        <v>0</v>
      </c>
      <c r="BO50" s="30">
        <f t="shared" si="15"/>
        <v>5.2249087416615062E-2</v>
      </c>
    </row>
    <row r="51" spans="1:67" x14ac:dyDescent="0.3">
      <c r="A51">
        <v>2</v>
      </c>
      <c r="B51" s="35" t="s">
        <v>3421</v>
      </c>
      <c r="C51" s="35">
        <v>2</v>
      </c>
      <c r="D51" s="35">
        <v>1</v>
      </c>
      <c r="E51" s="43">
        <v>0.2</v>
      </c>
      <c r="F51" s="35"/>
      <c r="G51" s="36" t="s">
        <v>159</v>
      </c>
      <c r="H51" s="36" t="s">
        <v>831</v>
      </c>
      <c r="I51" s="37">
        <v>0.55367401453120579</v>
      </c>
      <c r="J51" s="37">
        <v>0.65783267464514317</v>
      </c>
      <c r="K51" s="37">
        <v>0.4589255641820203</v>
      </c>
      <c r="L51" s="37">
        <v>0.54960167941075522</v>
      </c>
      <c r="M51" s="38">
        <v>51.167001986348282</v>
      </c>
      <c r="N51" s="38">
        <v>39.734955494862376</v>
      </c>
      <c r="O51" s="38" t="e">
        <v>#N/A</v>
      </c>
      <c r="P51" s="39">
        <v>25.06579849392331</v>
      </c>
      <c r="Q51" s="39">
        <v>25.50287095086281</v>
      </c>
      <c r="R51" s="37">
        <v>0.58753028171660604</v>
      </c>
      <c r="S51" s="40">
        <v>1.8980042555273857</v>
      </c>
      <c r="T51" s="37">
        <v>-0.12526324276857084</v>
      </c>
      <c r="U51" s="41">
        <v>2.3394650376058552E-2</v>
      </c>
      <c r="V51" s="40">
        <v>10.348885668077372</v>
      </c>
      <c r="W51" s="40">
        <v>20.801064940111669</v>
      </c>
      <c r="X51" s="40">
        <v>4491250000.000001</v>
      </c>
      <c r="Y51" s="40">
        <v>5375695000.000001</v>
      </c>
      <c r="Z51" s="40">
        <v>27360000</v>
      </c>
      <c r="AA51" s="42">
        <v>2489508000</v>
      </c>
      <c r="AB51" s="37">
        <v>1.0990123349673912E-2</v>
      </c>
      <c r="AC51" s="42">
        <v>53762.800703400004</v>
      </c>
      <c r="AD51" s="42">
        <v>60860.590703400005</v>
      </c>
      <c r="AE51" s="60">
        <v>16.463925962166613</v>
      </c>
      <c r="AF51" s="60">
        <v>20.511890226632012</v>
      </c>
      <c r="AG51" s="60">
        <v>4.4005045252481185</v>
      </c>
      <c r="AH51" s="60">
        <v>25.859537290010838</v>
      </c>
      <c r="AI51" s="60" t="s">
        <v>3443</v>
      </c>
      <c r="AJ51" s="35" t="s">
        <v>534</v>
      </c>
      <c r="AK51" s="35" t="s">
        <v>535</v>
      </c>
      <c r="AL51" s="35" t="s">
        <v>800</v>
      </c>
      <c r="AM51" s="35" t="s">
        <v>583</v>
      </c>
      <c r="AN51" s="46">
        <v>0.22619789999999998</v>
      </c>
      <c r="AO51" s="46">
        <v>0.23552209999999998</v>
      </c>
      <c r="AP51" s="46">
        <v>0.27358250000000001</v>
      </c>
      <c r="AQ51" t="s">
        <v>4124</v>
      </c>
      <c r="AR51" t="s">
        <v>3471</v>
      </c>
      <c r="AS51" t="str">
        <f t="shared" si="4"/>
        <v>22/04/1993</v>
      </c>
      <c r="AT51" s="63" t="s">
        <v>3443</v>
      </c>
      <c r="AU51" s="63">
        <f t="shared" si="5"/>
        <v>0</v>
      </c>
      <c r="AV51" s="63">
        <f t="shared" si="0"/>
        <v>5.9573886741310496</v>
      </c>
      <c r="AW51" s="63">
        <f t="shared" si="14"/>
        <v>5.9573886741310496</v>
      </c>
      <c r="AX51" s="63">
        <v>0</v>
      </c>
      <c r="AY51" s="63">
        <f t="shared" si="7"/>
        <v>147.41716337191909</v>
      </c>
      <c r="AZ51" s="63">
        <v>147.41716337191909</v>
      </c>
      <c r="BA51" s="63">
        <f>_xll.BDP($G51,BA$1)</f>
        <v>3202.8590000000004</v>
      </c>
      <c r="BB51" s="63">
        <f t="shared" si="1"/>
        <v>53762.800703400004</v>
      </c>
      <c r="BC51">
        <v>2288.739</v>
      </c>
      <c r="BD51">
        <v>2454.261</v>
      </c>
      <c r="BE51">
        <v>2600.875</v>
      </c>
      <c r="BF51">
        <v>2051.4459999999999</v>
      </c>
      <c r="BG51">
        <v>2170.616</v>
      </c>
      <c r="BH51">
        <v>2357.5819999999999</v>
      </c>
      <c r="BI51" s="47">
        <f t="shared" si="8"/>
        <v>4.2571052289976E-2</v>
      </c>
      <c r="BJ51" s="47">
        <f t="shared" si="9"/>
        <v>4.564979814834666E-2</v>
      </c>
      <c r="BK51" s="47">
        <f t="shared" si="10"/>
        <v>4.837685101913819E-2</v>
      </c>
      <c r="BL51" s="47">
        <f t="shared" si="11"/>
        <v>3.8157349936389473E-2</v>
      </c>
      <c r="BM51" s="47">
        <f t="shared" si="12"/>
        <v>4.0373938329122956E-2</v>
      </c>
      <c r="BN51" s="47">
        <f t="shared" si="13"/>
        <v>4.3851547336723931E-2</v>
      </c>
      <c r="BO51" s="30">
        <f t="shared" si="15"/>
        <v>4.837685101913819E-2</v>
      </c>
    </row>
    <row r="52" spans="1:67" x14ac:dyDescent="0.3">
      <c r="A52">
        <v>2</v>
      </c>
      <c r="B52" s="35" t="s">
        <v>3421</v>
      </c>
      <c r="C52" s="35">
        <v>2</v>
      </c>
      <c r="D52" s="35">
        <v>2</v>
      </c>
      <c r="E52" s="43">
        <v>0.2</v>
      </c>
      <c r="F52" s="35" t="s">
        <v>3019</v>
      </c>
      <c r="G52" s="36" t="s">
        <v>183</v>
      </c>
      <c r="H52" s="36" t="s">
        <v>866</v>
      </c>
      <c r="I52" s="37">
        <v>0.49649833630789503</v>
      </c>
      <c r="J52" s="37">
        <v>0.51167659848606861</v>
      </c>
      <c r="K52" s="37">
        <v>0.32635058298041875</v>
      </c>
      <c r="L52" s="37">
        <v>0.35477386934673366</v>
      </c>
      <c r="M52" s="38">
        <v>24.409550440955044</v>
      </c>
      <c r="N52" s="38">
        <v>19.222753355634055</v>
      </c>
      <c r="O52" s="38">
        <v>45.257867132867133</v>
      </c>
      <c r="P52" s="39">
        <v>43.082352013769722</v>
      </c>
      <c r="Q52" s="39">
        <v>45.705445544554458</v>
      </c>
      <c r="R52" s="37">
        <v>0.42057007988380535</v>
      </c>
      <c r="S52" s="40">
        <v>1.4005441354292625</v>
      </c>
      <c r="T52" s="37">
        <v>0.32652319325287188</v>
      </c>
      <c r="U52" s="41">
        <v>3.4262830020765349E-2</v>
      </c>
      <c r="V52" s="40">
        <v>8.3169280183885093</v>
      </c>
      <c r="W52" s="40">
        <v>17.3573055882154</v>
      </c>
      <c r="X52" s="40">
        <v>6209000000</v>
      </c>
      <c r="Y52" s="40">
        <v>8955000000</v>
      </c>
      <c r="Z52" s="40">
        <v>55000000</v>
      </c>
      <c r="AA52" s="42">
        <v>1458000000</v>
      </c>
      <c r="AB52" s="37">
        <v>3.7722908093278461E-2</v>
      </c>
      <c r="AC52" s="42">
        <v>75592.303861200009</v>
      </c>
      <c r="AD52" s="42">
        <v>80222.303861200009</v>
      </c>
      <c r="AE52" s="60">
        <v>22.457793293273291</v>
      </c>
      <c r="AF52" s="60">
        <v>25.889857096365997</v>
      </c>
      <c r="AG52" s="60">
        <v>1.9225564035273695</v>
      </c>
      <c r="AH52" s="60">
        <v>33.577994861314387</v>
      </c>
      <c r="AI52" s="60">
        <v>16.738955210525688</v>
      </c>
      <c r="AJ52" s="35" t="s">
        <v>493</v>
      </c>
      <c r="AK52" s="35" t="s">
        <v>668</v>
      </c>
      <c r="AL52" s="35" t="s">
        <v>669</v>
      </c>
      <c r="AM52" s="35" t="s">
        <v>583</v>
      </c>
      <c r="AN52" s="46" t="e">
        <v>#VALUE!</v>
      </c>
      <c r="AO52" s="46">
        <v>0.1850629</v>
      </c>
      <c r="AP52" s="46">
        <v>0.1498824</v>
      </c>
      <c r="AQ52" t="s">
        <v>3472</v>
      </c>
      <c r="AR52" t="s">
        <v>3472</v>
      </c>
      <c r="AS52" t="str">
        <f t="shared" si="4"/>
        <v>01/02/2013</v>
      </c>
      <c r="AT52" s="63">
        <v>0.92165898617511521</v>
      </c>
      <c r="AU52" s="63">
        <f t="shared" si="5"/>
        <v>0.92165898617511521</v>
      </c>
      <c r="AV52" s="63">
        <f t="shared" si="0"/>
        <v>2.4226059233533195</v>
      </c>
      <c r="AW52" s="63">
        <f t="shared" si="14"/>
        <v>3.3442649095284347</v>
      </c>
      <c r="AX52" s="63">
        <v>27.279998270681567</v>
      </c>
      <c r="AY52" s="63">
        <f t="shared" si="7"/>
        <v>71.706223658589295</v>
      </c>
      <c r="AZ52" s="63">
        <v>98.986221929270869</v>
      </c>
      <c r="BA52" s="63">
        <f>_xll.BDP($G52,BA$1)</f>
        <v>2289.600806335</v>
      </c>
      <c r="BB52" s="63">
        <f t="shared" si="1"/>
        <v>75592.303861200009</v>
      </c>
      <c r="BC52">
        <v>2482.2139999999999</v>
      </c>
      <c r="BD52">
        <v>2773.9290000000001</v>
      </c>
      <c r="BE52">
        <v>3065.636</v>
      </c>
      <c r="BF52">
        <v>1694.298</v>
      </c>
      <c r="BG52">
        <v>2045.299</v>
      </c>
      <c r="BH52">
        <v>2214.5990000000002</v>
      </c>
      <c r="BI52" s="47">
        <f t="shared" si="8"/>
        <v>3.2836861336542351E-2</v>
      </c>
      <c r="BJ52" s="47">
        <f t="shared" si="9"/>
        <v>3.669591821269786E-2</v>
      </c>
      <c r="BK52" s="47">
        <f t="shared" si="10"/>
        <v>4.0554869257973872E-2</v>
      </c>
      <c r="BL52" s="47">
        <f t="shared" si="11"/>
        <v>2.2413630931410845E-2</v>
      </c>
      <c r="BM52" s="47">
        <f t="shared" si="12"/>
        <v>2.7056973997716855E-2</v>
      </c>
      <c r="BN52" s="47">
        <f t="shared" si="13"/>
        <v>2.929661998483828E-2</v>
      </c>
      <c r="BO52" s="30">
        <f t="shared" si="15"/>
        <v>4.0554869257973872E-2</v>
      </c>
    </row>
    <row r="53" spans="1:67" x14ac:dyDescent="0.3">
      <c r="A53">
        <v>2</v>
      </c>
      <c r="B53" s="35" t="s">
        <v>3421</v>
      </c>
      <c r="C53" s="35">
        <v>3</v>
      </c>
      <c r="D53" s="35">
        <v>1</v>
      </c>
      <c r="E53" s="43">
        <v>0.4</v>
      </c>
      <c r="F53" s="35" t="s">
        <v>3342</v>
      </c>
      <c r="G53" s="36" t="s">
        <v>1229</v>
      </c>
      <c r="H53" s="36" t="s">
        <v>1230</v>
      </c>
      <c r="I53" s="37">
        <v>-2.7066815202895453</v>
      </c>
      <c r="J53" s="37">
        <v>1.1675034230944774</v>
      </c>
      <c r="K53" s="37">
        <v>0.22495712992664019</v>
      </c>
      <c r="L53" s="37">
        <v>0.29562001617935973</v>
      </c>
      <c r="M53" s="38">
        <v>20.666898228551581</v>
      </c>
      <c r="N53" s="38">
        <v>15.62450661530203</v>
      </c>
      <c r="O53" s="38">
        <v>17.177355051828229</v>
      </c>
      <c r="P53" s="39">
        <v>43.093499534899543</v>
      </c>
      <c r="Q53" s="39">
        <v>50.885795634292954</v>
      </c>
      <c r="R53" s="37">
        <v>-0.42461823229986112</v>
      </c>
      <c r="S53" s="40">
        <v>-1.2491151647154912</v>
      </c>
      <c r="T53" s="37">
        <v>0.78852360374158958</v>
      </c>
      <c r="U53" s="41">
        <v>6.7524115755627015E-2</v>
      </c>
      <c r="V53" s="40">
        <v>33.856009652764762</v>
      </c>
      <c r="W53" s="40">
        <v>43.923805840577465</v>
      </c>
      <c r="X53" s="40">
        <v>219100000</v>
      </c>
      <c r="Y53" s="40">
        <v>865300000</v>
      </c>
      <c r="Z53" s="40">
        <v>45300000</v>
      </c>
      <c r="AA53" s="42">
        <v>327600000</v>
      </c>
      <c r="AB53" s="37">
        <v>0.13827838827838829</v>
      </c>
      <c r="AC53" s="42">
        <v>24537.478113099998</v>
      </c>
      <c r="AD53" s="42">
        <v>24078.678113099999</v>
      </c>
      <c r="AE53" s="60">
        <v>65.395649410917969</v>
      </c>
      <c r="AF53" s="60">
        <v>80.692621022453082</v>
      </c>
      <c r="AG53" s="60">
        <v>1.3565527458380959</v>
      </c>
      <c r="AH53" s="60">
        <v>106.66797817216946</v>
      </c>
      <c r="AI53" s="60">
        <v>16.773070272868431</v>
      </c>
      <c r="AJ53" s="35" t="s">
        <v>506</v>
      </c>
      <c r="AK53" s="35" t="s">
        <v>507</v>
      </c>
      <c r="AL53" s="35" t="s">
        <v>610</v>
      </c>
      <c r="AM53" s="35" t="s">
        <v>2465</v>
      </c>
      <c r="AN53" s="46" t="e">
        <v>#VALUE!</v>
      </c>
      <c r="AO53" s="46" t="e">
        <v>#VALUE!</v>
      </c>
      <c r="AP53" s="46">
        <v>0.38784820000000003</v>
      </c>
      <c r="AQ53" t="s">
        <v>3473</v>
      </c>
      <c r="AR53" t="s">
        <v>3473</v>
      </c>
      <c r="AS53" t="str">
        <f t="shared" si="4"/>
        <v>11/04/2016</v>
      </c>
      <c r="AT53" s="63">
        <v>0.25116987395421991</v>
      </c>
      <c r="AU53" s="63">
        <f t="shared" si="5"/>
        <v>0.25116987395421991</v>
      </c>
      <c r="AV53" s="63">
        <f t="shared" si="0"/>
        <v>0</v>
      </c>
      <c r="AW53" s="63">
        <f t="shared" si="14"/>
        <v>0.25116987395421991</v>
      </c>
      <c r="AX53" s="63">
        <v>18.649059408478138</v>
      </c>
      <c r="AY53" s="63">
        <f t="shared" si="7"/>
        <v>0</v>
      </c>
      <c r="AZ53" s="63" t="s">
        <v>3443</v>
      </c>
      <c r="BA53" s="63" t="str">
        <f>_xll.BDP($G53,BA$1)</f>
        <v>#N/A N/A</v>
      </c>
      <c r="BB53" s="63">
        <f t="shared" si="1"/>
        <v>24078.678113099999</v>
      </c>
      <c r="BC53">
        <v>233.357</v>
      </c>
      <c r="BD53">
        <v>323.8</v>
      </c>
      <c r="BE53">
        <v>419</v>
      </c>
      <c r="BF53">
        <v>-301.3</v>
      </c>
      <c r="BG53">
        <v>244.42500000000001</v>
      </c>
      <c r="BH53">
        <v>298.45</v>
      </c>
      <c r="BI53" s="47">
        <f t="shared" si="8"/>
        <v>9.6914373332247904E-3</v>
      </c>
      <c r="BJ53" s="47">
        <f t="shared" si="9"/>
        <v>1.344758206738254E-2</v>
      </c>
      <c r="BK53" s="47">
        <f t="shared" si="10"/>
        <v>1.7401287480646337E-2</v>
      </c>
      <c r="BL53" s="47">
        <f t="shared" si="11"/>
        <v>-1.2513145388827546E-2</v>
      </c>
      <c r="BM53" s="47">
        <f t="shared" si="12"/>
        <v>1.0151097118035754E-2</v>
      </c>
      <c r="BN53" s="47">
        <f t="shared" si="13"/>
        <v>1.2394783409543912E-2</v>
      </c>
      <c r="BO53" s="30">
        <f t="shared" si="15"/>
        <v>1.7401287480646337E-2</v>
      </c>
    </row>
    <row r="54" spans="1:67" x14ac:dyDescent="0.3">
      <c r="A54">
        <v>2</v>
      </c>
      <c r="B54" s="35" t="s">
        <v>3421</v>
      </c>
      <c r="C54" s="35">
        <v>3</v>
      </c>
      <c r="D54" s="35">
        <v>2</v>
      </c>
      <c r="E54" s="43">
        <v>0.25</v>
      </c>
      <c r="F54" s="35"/>
      <c r="G54" s="36" t="s">
        <v>132</v>
      </c>
      <c r="H54" s="36" t="s">
        <v>796</v>
      </c>
      <c r="I54" s="37">
        <v>0.63153562942788477</v>
      </c>
      <c r="J54" s="37">
        <v>0.70173131593193161</v>
      </c>
      <c r="K54" s="37">
        <v>0.42755372304552902</v>
      </c>
      <c r="L54" s="37">
        <v>0.44648699634870642</v>
      </c>
      <c r="M54" s="38">
        <v>19.121631058061663</v>
      </c>
      <c r="N54" s="38">
        <v>15.637168535998109</v>
      </c>
      <c r="O54" s="38">
        <v>15.208023422360622</v>
      </c>
      <c r="P54" s="39">
        <v>17.708998046313084</v>
      </c>
      <c r="Q54" s="39">
        <v>16.446335086672782</v>
      </c>
      <c r="R54" s="37">
        <v>-0.45869802112440161</v>
      </c>
      <c r="S54" s="40">
        <v>-2.3500590883022539</v>
      </c>
      <c r="T54" s="37">
        <v>0.76889627383579628</v>
      </c>
      <c r="U54" s="41" t="e">
        <v>#N/A</v>
      </c>
      <c r="V54" s="40">
        <v>26.23381102614162</v>
      </c>
      <c r="W54" s="40">
        <v>29.263297862121984</v>
      </c>
      <c r="X54" s="40">
        <v>925481000</v>
      </c>
      <c r="Y54" s="40">
        <v>1454553000</v>
      </c>
      <c r="Z54" s="40">
        <v>161811000</v>
      </c>
      <c r="AA54" s="42">
        <v>537018000</v>
      </c>
      <c r="AB54" s="37">
        <v>0.30131392243835403</v>
      </c>
      <c r="AC54" s="42">
        <v>12167.111854679999</v>
      </c>
      <c r="AD54" s="42">
        <v>10545.892854679998</v>
      </c>
      <c r="AE54" s="60">
        <v>14.205288488275231</v>
      </c>
      <c r="AF54" s="60">
        <v>17.11681887163363</v>
      </c>
      <c r="AG54" s="60">
        <v>4.4419529836162388</v>
      </c>
      <c r="AH54" s="60">
        <v>26.28285538706475</v>
      </c>
      <c r="AI54" s="60">
        <v>3.8878221454820867</v>
      </c>
      <c r="AJ54" s="35" t="s">
        <v>506</v>
      </c>
      <c r="AK54" s="35" t="s">
        <v>640</v>
      </c>
      <c r="AL54" s="35" t="s">
        <v>797</v>
      </c>
      <c r="AM54" s="35" t="s">
        <v>583</v>
      </c>
      <c r="AN54" s="46" t="e">
        <v>#VALUE!</v>
      </c>
      <c r="AO54" s="46">
        <v>0.27173900000000001</v>
      </c>
      <c r="AP54" s="46">
        <v>0.15801760000000001</v>
      </c>
      <c r="AQ54" t="s">
        <v>3474</v>
      </c>
      <c r="AR54" t="s">
        <v>3474</v>
      </c>
      <c r="AS54" t="str">
        <f t="shared" si="4"/>
        <v>08/02/2012</v>
      </c>
      <c r="AT54" s="63" t="s">
        <v>3443</v>
      </c>
      <c r="AU54" s="63">
        <f t="shared" si="5"/>
        <v>0</v>
      </c>
      <c r="AV54" s="63">
        <f t="shared" si="0"/>
        <v>-0.22198864728617523</v>
      </c>
      <c r="AW54" s="63">
        <f t="shared" si="14"/>
        <v>-0.22198864728617523</v>
      </c>
      <c r="AX54" s="63">
        <v>0</v>
      </c>
      <c r="AY54" s="63">
        <f t="shared" si="7"/>
        <v>-5.6372643971479519</v>
      </c>
      <c r="AZ54" s="63">
        <v>-5.6372643971479519</v>
      </c>
      <c r="BA54" s="63">
        <f>_xll.BDP($G54,BA$1)</f>
        <v>-27.009607019999997</v>
      </c>
      <c r="BB54" s="63">
        <f t="shared" si="1"/>
        <v>10545.892854679998</v>
      </c>
      <c r="BC54">
        <v>595.06299999999999</v>
      </c>
      <c r="BD54">
        <v>666.56299999999999</v>
      </c>
      <c r="BE54">
        <v>820.875</v>
      </c>
      <c r="BF54">
        <v>559.77800000000002</v>
      </c>
      <c r="BG54">
        <v>591.73</v>
      </c>
      <c r="BH54">
        <v>781.54899999999998</v>
      </c>
      <c r="BI54" s="47">
        <f t="shared" si="8"/>
        <v>5.6426042649952227E-2</v>
      </c>
      <c r="BJ54" s="47">
        <f t="shared" si="9"/>
        <v>6.3205933265688005E-2</v>
      </c>
      <c r="BK54" s="47">
        <f t="shared" si="10"/>
        <v>7.7838359569120469E-2</v>
      </c>
      <c r="BL54" s="47">
        <f t="shared" si="11"/>
        <v>5.3080190336997859E-2</v>
      </c>
      <c r="BM54" s="47">
        <f t="shared" si="12"/>
        <v>5.610999544124947E-2</v>
      </c>
      <c r="BN54" s="47">
        <f t="shared" si="13"/>
        <v>7.4109324906820803E-2</v>
      </c>
      <c r="BO54" s="30">
        <f t="shared" si="15"/>
        <v>7.7838359569120469E-2</v>
      </c>
    </row>
    <row r="55" spans="1:67" x14ac:dyDescent="0.3">
      <c r="A55">
        <v>2</v>
      </c>
      <c r="B55" s="35" t="s">
        <v>3421</v>
      </c>
      <c r="C55" s="35">
        <v>3</v>
      </c>
      <c r="D55" s="35">
        <v>1</v>
      </c>
      <c r="E55" s="43">
        <v>0.4</v>
      </c>
      <c r="F55" s="35" t="s">
        <v>3072</v>
      </c>
      <c r="G55" s="35" t="s">
        <v>1725</v>
      </c>
      <c r="H55" s="36" t="s">
        <v>1726</v>
      </c>
      <c r="I55" s="37">
        <v>1.4059259946657936</v>
      </c>
      <c r="J55" s="37">
        <v>2.8926898422090757</v>
      </c>
      <c r="K55" s="37">
        <v>1.4059259946657936</v>
      </c>
      <c r="L55" s="37">
        <v>2.8926898422090757</v>
      </c>
      <c r="M55" s="38">
        <v>31.77630263661716</v>
      </c>
      <c r="N55" s="38">
        <v>26.28170919557547</v>
      </c>
      <c r="O55" s="38">
        <v>29.649435289610228</v>
      </c>
      <c r="P55" s="39">
        <v>44.69315422605537</v>
      </c>
      <c r="Q55" s="39">
        <v>51.277305454989218</v>
      </c>
      <c r="R55" s="37">
        <v>-0.43438891034370625</v>
      </c>
      <c r="S55" s="40">
        <v>-2.5452867266122792</v>
      </c>
      <c r="T55" s="37">
        <v>0.48934937701985814</v>
      </c>
      <c r="U55" s="41">
        <v>0</v>
      </c>
      <c r="V55" s="40">
        <v>49.845915010541773</v>
      </c>
      <c r="W55" s="40">
        <v>43.233908752280549</v>
      </c>
      <c r="X55" s="40">
        <v>16223999.999999985</v>
      </c>
      <c r="Y55" s="40">
        <v>16223999.999999985</v>
      </c>
      <c r="Z55" s="40">
        <v>664000</v>
      </c>
      <c r="AA55" s="42">
        <v>37113000</v>
      </c>
      <c r="AB55" s="37">
        <v>1.7891304933581226E-2</v>
      </c>
      <c r="AC55" s="42" t="e">
        <v>#VALUE!</v>
      </c>
      <c r="AD55" s="42" t="s">
        <v>3443</v>
      </c>
      <c r="AE55" s="60" t="s">
        <v>4124</v>
      </c>
      <c r="AF55" s="60" t="s">
        <v>4124</v>
      </c>
      <c r="AG55" s="60" t="s">
        <v>4124</v>
      </c>
      <c r="AH55" s="60" t="s">
        <v>4124</v>
      </c>
      <c r="AI55" s="60" t="s">
        <v>4124</v>
      </c>
      <c r="AJ55" s="35" t="s">
        <v>502</v>
      </c>
      <c r="AK55" s="35" t="s">
        <v>529</v>
      </c>
      <c r="AL55" s="35" t="s">
        <v>636</v>
      </c>
      <c r="AM55" s="35" t="s">
        <v>1706</v>
      </c>
      <c r="AN55" s="46" t="e">
        <v>#VALUE!</v>
      </c>
      <c r="AO55" s="46" t="e">
        <v>#VALUE!</v>
      </c>
      <c r="AP55" s="46" t="e">
        <v>#VALUE!</v>
      </c>
      <c r="AQ55" t="s">
        <v>4124</v>
      </c>
      <c r="AR55" t="s">
        <v>3443</v>
      </c>
      <c r="AS55" t="str">
        <f t="shared" si="4"/>
        <v>#N/A N/A</v>
      </c>
      <c r="AT55" s="63" t="s">
        <v>3443</v>
      </c>
      <c r="AU55" s="63">
        <f t="shared" si="5"/>
        <v>0</v>
      </c>
      <c r="AV55" s="63">
        <f t="shared" si="0"/>
        <v>0</v>
      </c>
      <c r="AW55" s="63">
        <f t="shared" ref="AW55:AW118" si="16">IFERROR(AV55+AU55,0)</f>
        <v>0</v>
      </c>
      <c r="AX55" s="63">
        <v>13.212925036318735</v>
      </c>
      <c r="AY55" s="63">
        <f t="shared" si="7"/>
        <v>-2.7357504072724801</v>
      </c>
      <c r="AZ55" s="63">
        <v>10.477174629046255</v>
      </c>
      <c r="BA55" s="63">
        <f>_xll.BDP($G55,BA$1)</f>
        <v>3.8144071560000001</v>
      </c>
      <c r="BB55" s="63" t="e">
        <f t="shared" si="1"/>
        <v>#VALUE!</v>
      </c>
      <c r="BC55">
        <v>36.1</v>
      </c>
      <c r="BD55">
        <v>40.6</v>
      </c>
      <c r="BE55" t="s">
        <v>3443</v>
      </c>
      <c r="BF55" t="s">
        <v>3443</v>
      </c>
      <c r="BG55" t="s">
        <v>3443</v>
      </c>
      <c r="BH55" t="s">
        <v>3443</v>
      </c>
      <c r="BI55" s="47">
        <f t="shared" si="8"/>
        <v>0</v>
      </c>
      <c r="BJ55" s="47">
        <f t="shared" si="9"/>
        <v>0</v>
      </c>
      <c r="BK55" s="47">
        <f t="shared" si="10"/>
        <v>0</v>
      </c>
      <c r="BL55" s="47">
        <f t="shared" si="11"/>
        <v>0</v>
      </c>
      <c r="BM55" s="47">
        <f t="shared" si="12"/>
        <v>0</v>
      </c>
      <c r="BN55" s="47">
        <f t="shared" si="13"/>
        <v>0</v>
      </c>
      <c r="BO55" s="30">
        <f t="shared" si="15"/>
        <v>0</v>
      </c>
    </row>
    <row r="56" spans="1:67" x14ac:dyDescent="0.3">
      <c r="A56">
        <v>2</v>
      </c>
      <c r="B56" s="35" t="s">
        <v>3421</v>
      </c>
      <c r="C56" s="35">
        <v>3</v>
      </c>
      <c r="D56" s="35">
        <v>2</v>
      </c>
      <c r="E56" s="43">
        <v>0.22</v>
      </c>
      <c r="F56" s="35" t="s">
        <v>3359</v>
      </c>
      <c r="G56" s="35" t="s">
        <v>1611</v>
      </c>
      <c r="H56" s="36" t="s">
        <v>1612</v>
      </c>
      <c r="I56" s="37">
        <v>1.0436124276502627</v>
      </c>
      <c r="J56" s="37">
        <v>1.15799171614407</v>
      </c>
      <c r="K56" s="37">
        <v>0.83972684408208642</v>
      </c>
      <c r="L56" s="37">
        <v>0.98125671428666772</v>
      </c>
      <c r="M56" s="38">
        <v>17.195963046473416</v>
      </c>
      <c r="N56" s="38">
        <v>15.02521311439771</v>
      </c>
      <c r="O56" s="38">
        <v>18.095019832832573</v>
      </c>
      <c r="P56" s="39">
        <v>38.873071943459848</v>
      </c>
      <c r="Q56" s="39">
        <v>43.867915392809216</v>
      </c>
      <c r="R56" s="37">
        <v>-0.29247589883605585</v>
      </c>
      <c r="S56" s="40">
        <v>-1.1215461667619449</v>
      </c>
      <c r="T56" s="37">
        <v>0.97755691474343176</v>
      </c>
      <c r="U56" s="41" t="e">
        <v>#N/A</v>
      </c>
      <c r="V56" s="40">
        <v>6.3839577587012064</v>
      </c>
      <c r="W56" s="40">
        <v>1.96886053825156</v>
      </c>
      <c r="X56" s="40">
        <v>253987999.99999994</v>
      </c>
      <c r="Y56" s="40">
        <v>299733999.99999994</v>
      </c>
      <c r="Z56" s="40">
        <v>15915000</v>
      </c>
      <c r="AA56" s="42">
        <v>281606000</v>
      </c>
      <c r="AB56" s="37">
        <v>5.6515131069650504E-2</v>
      </c>
      <c r="AC56" s="42">
        <v>7491.4668521599997</v>
      </c>
      <c r="AD56" s="42">
        <v>7179.5278521599994</v>
      </c>
      <c r="AE56" s="60">
        <v>26.017518844437735</v>
      </c>
      <c r="AF56" s="60">
        <v>28.47682160597844</v>
      </c>
      <c r="AG56" s="60">
        <v>3.8150025818819078</v>
      </c>
      <c r="AH56" s="60">
        <v>35.776921785794777</v>
      </c>
      <c r="AI56" s="60">
        <v>12.150840823902509</v>
      </c>
      <c r="AJ56" s="35" t="s">
        <v>506</v>
      </c>
      <c r="AK56" s="35" t="s">
        <v>586</v>
      </c>
      <c r="AL56" s="35" t="s">
        <v>679</v>
      </c>
      <c r="AM56" s="35" t="s">
        <v>1608</v>
      </c>
      <c r="AN56" s="46">
        <v>0.24872940000000002</v>
      </c>
      <c r="AO56" s="46">
        <v>0.45961340000000001</v>
      </c>
      <c r="AP56" s="46">
        <v>0.34637180000000001</v>
      </c>
      <c r="AQ56" t="s">
        <v>4124</v>
      </c>
      <c r="AR56" t="s">
        <v>3443</v>
      </c>
      <c r="AS56" t="str">
        <f t="shared" si="4"/>
        <v>#N/A N/A</v>
      </c>
      <c r="AT56" s="63">
        <v>3.0599097107929656</v>
      </c>
      <c r="AU56" s="63">
        <f t="shared" si="5"/>
        <v>3.0599097107929656</v>
      </c>
      <c r="AV56" s="63">
        <f t="shared" si="0"/>
        <v>0</v>
      </c>
      <c r="AW56" s="63">
        <f t="shared" si="16"/>
        <v>3.0599097107929656</v>
      </c>
      <c r="AX56" s="63">
        <v>92.953994855535299</v>
      </c>
      <c r="AY56" s="63">
        <f t="shared" si="7"/>
        <v>0</v>
      </c>
      <c r="AZ56" s="63" t="s">
        <v>3443</v>
      </c>
      <c r="BA56" s="63" t="str">
        <f>_xll.BDP($G56,BA$1)</f>
        <v>#N/A N/A</v>
      </c>
      <c r="BB56" s="63">
        <f t="shared" si="1"/>
        <v>7179.5278521599994</v>
      </c>
      <c r="BC56">
        <v>184.077</v>
      </c>
      <c r="BD56">
        <v>270.91700000000003</v>
      </c>
      <c r="BE56">
        <v>379.5</v>
      </c>
      <c r="BF56">
        <v>194.46100000000001</v>
      </c>
      <c r="BG56">
        <v>238.85900000000001</v>
      </c>
      <c r="BH56">
        <v>336.12400000000002</v>
      </c>
      <c r="BI56" s="47">
        <f t="shared" si="8"/>
        <v>2.5639151179644697E-2</v>
      </c>
      <c r="BJ56" s="47">
        <f t="shared" si="9"/>
        <v>3.7734654085713061E-2</v>
      </c>
      <c r="BK56" s="47">
        <f t="shared" si="10"/>
        <v>5.2858629120830752E-2</v>
      </c>
      <c r="BL56" s="47">
        <f t="shared" si="11"/>
        <v>2.7085485843124819E-2</v>
      </c>
      <c r="BM56" s="47">
        <f t="shared" si="12"/>
        <v>3.3269457953023752E-2</v>
      </c>
      <c r="BN56" s="47">
        <f t="shared" si="13"/>
        <v>4.681700620450624E-2</v>
      </c>
      <c r="BO56" s="30">
        <f t="shared" si="15"/>
        <v>5.2858629120830752E-2</v>
      </c>
    </row>
    <row r="57" spans="1:67" x14ac:dyDescent="0.3">
      <c r="A57">
        <v>2</v>
      </c>
      <c r="B57" s="35" t="s">
        <v>3421</v>
      </c>
      <c r="C57" s="35">
        <v>3</v>
      </c>
      <c r="D57" s="35">
        <v>1</v>
      </c>
      <c r="E57" s="43">
        <v>0.2</v>
      </c>
      <c r="F57" s="35"/>
      <c r="G57" s="36" t="s">
        <v>3</v>
      </c>
      <c r="H57" s="36" t="s">
        <v>588</v>
      </c>
      <c r="I57" s="37" t="e">
        <v>#N/A</v>
      </c>
      <c r="J57" s="37">
        <v>0.5081737044621033</v>
      </c>
      <c r="K57" s="37">
        <v>0.37797790964056838</v>
      </c>
      <c r="L57" s="37">
        <v>0.5081737044621033</v>
      </c>
      <c r="M57" s="38">
        <v>44.367050187571188</v>
      </c>
      <c r="N57" s="38">
        <v>33.205200565281935</v>
      </c>
      <c r="O57" s="38">
        <v>37.585722983483969</v>
      </c>
      <c r="P57" s="39">
        <v>29.575035971699339</v>
      </c>
      <c r="Q57" s="39">
        <v>34.077424287273146</v>
      </c>
      <c r="R57" s="37">
        <v>-2.6722140095152638E-2</v>
      </c>
      <c r="S57" s="40">
        <v>-6.2996020422915674E-2</v>
      </c>
      <c r="T57" s="37">
        <v>0.75578625999780513</v>
      </c>
      <c r="U57" s="41">
        <v>1.6905578841017534E-2</v>
      </c>
      <c r="V57" s="40">
        <v>12.652124253117806</v>
      </c>
      <c r="W57" s="40">
        <v>24.28821294589989</v>
      </c>
      <c r="X57" s="40">
        <v>3615313000</v>
      </c>
      <c r="Y57" s="40">
        <v>3615313000</v>
      </c>
      <c r="Z57" s="40" t="e">
        <v>#N/A</v>
      </c>
      <c r="AA57" s="42">
        <v>802053000</v>
      </c>
      <c r="AB57" s="37">
        <v>0</v>
      </c>
      <c r="AC57" s="42">
        <v>34660.848000800004</v>
      </c>
      <c r="AD57" s="42">
        <v>34528.384000800004</v>
      </c>
      <c r="AE57" s="60">
        <v>16.279888277415672</v>
      </c>
      <c r="AF57" s="60">
        <v>18.837050395317874</v>
      </c>
      <c r="AG57" s="60">
        <v>2.3029618432241166</v>
      </c>
      <c r="AH57" s="60">
        <v>25.789303960477199</v>
      </c>
      <c r="AI57" s="60">
        <v>9.1625955039999862</v>
      </c>
      <c r="AJ57" s="35" t="s">
        <v>498</v>
      </c>
      <c r="AK57" s="35" t="s">
        <v>516</v>
      </c>
      <c r="AL57" s="35" t="s">
        <v>589</v>
      </c>
      <c r="AM57" s="35" t="s">
        <v>583</v>
      </c>
      <c r="AN57" s="46">
        <v>0.25332490000000002</v>
      </c>
      <c r="AO57" s="46">
        <v>0.2716809</v>
      </c>
      <c r="AP57" s="46">
        <v>0.24911700000000001</v>
      </c>
      <c r="AQ57" t="s">
        <v>4124</v>
      </c>
      <c r="AR57" t="s">
        <v>3475</v>
      </c>
      <c r="AS57" t="str">
        <f t="shared" si="4"/>
        <v>24/10/1991</v>
      </c>
      <c r="AT57" s="63">
        <v>0.51128829432369594</v>
      </c>
      <c r="AU57" s="63">
        <f t="shared" si="5"/>
        <v>0.51128829432369594</v>
      </c>
      <c r="AV57" s="63">
        <f t="shared" si="0"/>
        <v>5.1123991431670515</v>
      </c>
      <c r="AW57" s="63">
        <f t="shared" si="16"/>
        <v>5.6236874374907471</v>
      </c>
      <c r="AX57" s="63">
        <v>9.8081873064798675</v>
      </c>
      <c r="AY57" s="63">
        <f t="shared" si="7"/>
        <v>98.072592191840641</v>
      </c>
      <c r="AZ57" s="63">
        <v>107.88077949832051</v>
      </c>
      <c r="BA57" s="63">
        <f>_xll.BDP($G57,BA$1)</f>
        <v>1482.77087994</v>
      </c>
      <c r="BB57" s="63">
        <f t="shared" si="1"/>
        <v>34528.384000800004</v>
      </c>
      <c r="BC57">
        <v>1201.789</v>
      </c>
      <c r="BD57">
        <v>1349.4</v>
      </c>
      <c r="BE57">
        <v>1513.143</v>
      </c>
      <c r="BF57">
        <v>819.15700000000004</v>
      </c>
      <c r="BG57">
        <v>884.70600000000002</v>
      </c>
      <c r="BH57">
        <v>973.65</v>
      </c>
      <c r="BI57" s="47">
        <f t="shared" si="8"/>
        <v>3.4805828154950869E-2</v>
      </c>
      <c r="BJ57" s="47">
        <f t="shared" si="9"/>
        <v>3.9080890665741413E-2</v>
      </c>
      <c r="BK57" s="47">
        <f t="shared" si="10"/>
        <v>4.3823162994391554E-2</v>
      </c>
      <c r="BL57" s="47">
        <f t="shared" si="11"/>
        <v>2.3724162705703822E-2</v>
      </c>
      <c r="BM57" s="47">
        <f t="shared" si="12"/>
        <v>2.5622571852175355E-2</v>
      </c>
      <c r="BN57" s="47">
        <f t="shared" si="13"/>
        <v>2.819853949659043E-2</v>
      </c>
      <c r="BO57" s="30">
        <f t="shared" si="15"/>
        <v>4.3823162994391554E-2</v>
      </c>
    </row>
    <row r="58" spans="1:67" x14ac:dyDescent="0.3">
      <c r="A58">
        <v>2</v>
      </c>
      <c r="B58" s="35" t="s">
        <v>3421</v>
      </c>
      <c r="C58" s="35">
        <v>3</v>
      </c>
      <c r="D58" s="35">
        <v>2</v>
      </c>
      <c r="E58" s="43">
        <v>0.19</v>
      </c>
      <c r="F58" s="35"/>
      <c r="G58" s="36" t="s">
        <v>134</v>
      </c>
      <c r="H58" s="36" t="s">
        <v>799</v>
      </c>
      <c r="I58" s="37">
        <v>0.62646216071839145</v>
      </c>
      <c r="J58" s="37">
        <v>0.63054755765477022</v>
      </c>
      <c r="K58" s="37">
        <v>0.58099074852891652</v>
      </c>
      <c r="L58" s="37">
        <v>0.59578616226180692</v>
      </c>
      <c r="M58" s="38">
        <v>62.668300688233373</v>
      </c>
      <c r="N58" s="38">
        <v>50.108205195628052</v>
      </c>
      <c r="O58" s="38" t="e">
        <v>#N/A</v>
      </c>
      <c r="P58" s="39">
        <v>23.951140292022533</v>
      </c>
      <c r="Q58" s="39">
        <v>25.313153948719648</v>
      </c>
      <c r="R58" s="37">
        <v>0.4619444289894194</v>
      </c>
      <c r="S58" s="40">
        <v>1.8359506627599878</v>
      </c>
      <c r="T58" s="37">
        <v>-0.22688361949752026</v>
      </c>
      <c r="U58" s="41">
        <v>3.4082051196545213E-2</v>
      </c>
      <c r="V58" s="40">
        <v>9.0292242495200341</v>
      </c>
      <c r="W58" s="40">
        <v>20.894298969208869</v>
      </c>
      <c r="X58" s="40">
        <v>5187125000</v>
      </c>
      <c r="Y58" s="40">
        <v>5489770000</v>
      </c>
      <c r="Z58" s="40">
        <v>140822000</v>
      </c>
      <c r="AA58" s="42">
        <v>2454855677.4215279</v>
      </c>
      <c r="AB58" s="37">
        <v>5.7364675771047043E-2</v>
      </c>
      <c r="AC58" s="42">
        <v>42437.066238250001</v>
      </c>
      <c r="AD58" s="42">
        <v>49502.634238250001</v>
      </c>
      <c r="AE58" s="60">
        <v>12.933273041147451</v>
      </c>
      <c r="AF58" s="60">
        <v>14.834144884518693</v>
      </c>
      <c r="AG58" s="60">
        <v>5.5632755818798669</v>
      </c>
      <c r="AH58" s="60">
        <v>18.318734987817631</v>
      </c>
      <c r="AI58" s="60" t="s">
        <v>3443</v>
      </c>
      <c r="AJ58" s="35" t="s">
        <v>534</v>
      </c>
      <c r="AK58" s="35" t="s">
        <v>535</v>
      </c>
      <c r="AL58" s="35" t="s">
        <v>800</v>
      </c>
      <c r="AM58" s="35" t="s">
        <v>583</v>
      </c>
      <c r="AN58" s="46">
        <v>0.18225259999999999</v>
      </c>
      <c r="AO58" s="46">
        <v>0.19285070000000001</v>
      </c>
      <c r="AP58" s="46">
        <v>0.29721209999999998</v>
      </c>
      <c r="AQ58" t="s">
        <v>3712</v>
      </c>
      <c r="AR58" t="s">
        <v>3476</v>
      </c>
      <c r="AS58" t="str">
        <f t="shared" si="4"/>
        <v>02/04/1991</v>
      </c>
      <c r="AT58" s="63" t="s">
        <v>3443</v>
      </c>
      <c r="AU58" s="63">
        <f t="shared" si="5"/>
        <v>0</v>
      </c>
      <c r="AV58" s="63">
        <f t="shared" si="0"/>
        <v>10.005538498259527</v>
      </c>
      <c r="AW58" s="63">
        <f t="shared" si="16"/>
        <v>10.005538498259527</v>
      </c>
      <c r="AX58" s="63">
        <v>0</v>
      </c>
      <c r="AY58" s="63">
        <f t="shared" si="7"/>
        <v>174.7633359181167</v>
      </c>
      <c r="AZ58" s="63">
        <v>174.7633359181167</v>
      </c>
      <c r="BA58" s="63">
        <f>_xll.BDP($G58,BA$1)</f>
        <v>4246.0569999999998</v>
      </c>
      <c r="BB58" s="63">
        <f t="shared" si="1"/>
        <v>42437.066238250001</v>
      </c>
      <c r="BC58">
        <v>2496.3200000000002</v>
      </c>
      <c r="BD58">
        <v>2606.7600000000002</v>
      </c>
      <c r="BE58">
        <v>2710.105</v>
      </c>
      <c r="BF58">
        <v>2537.7490000000003</v>
      </c>
      <c r="BG58">
        <v>2568.9500000000003</v>
      </c>
      <c r="BH58">
        <v>2754.4949999999999</v>
      </c>
      <c r="BI58" s="47">
        <f t="shared" si="8"/>
        <v>5.8824047496242336E-2</v>
      </c>
      <c r="BJ58" s="47">
        <f t="shared" si="9"/>
        <v>6.1426489412937713E-2</v>
      </c>
      <c r="BK58" s="47">
        <f t="shared" si="10"/>
        <v>6.3861742581000761E-2</v>
      </c>
      <c r="BL58" s="47">
        <f t="shared" si="11"/>
        <v>5.9800293115282295E-2</v>
      </c>
      <c r="BM58" s="47">
        <f t="shared" si="12"/>
        <v>6.0535523016068356E-2</v>
      </c>
      <c r="BN58" s="47">
        <f t="shared" si="13"/>
        <v>6.4907762109089384E-2</v>
      </c>
      <c r="BO58" s="30">
        <f t="shared" si="15"/>
        <v>6.4907762109089384E-2</v>
      </c>
    </row>
    <row r="59" spans="1:67" x14ac:dyDescent="0.3">
      <c r="A59">
        <v>2</v>
      </c>
      <c r="B59" s="35" t="s">
        <v>3421</v>
      </c>
      <c r="C59" s="35">
        <v>3</v>
      </c>
      <c r="D59" s="35">
        <v>1</v>
      </c>
      <c r="E59" s="43">
        <v>0.18</v>
      </c>
      <c r="F59" s="35" t="s">
        <v>2961</v>
      </c>
      <c r="G59" s="36" t="s">
        <v>104</v>
      </c>
      <c r="H59" s="36" t="s">
        <v>754</v>
      </c>
      <c r="I59" s="37">
        <v>0.72883573773426702</v>
      </c>
      <c r="J59" s="37">
        <v>0.59689902454469701</v>
      </c>
      <c r="K59" s="37">
        <v>0.56382314520728494</v>
      </c>
      <c r="L59" s="37">
        <v>0.48150443853933506</v>
      </c>
      <c r="M59" s="38">
        <v>46.592764561427749</v>
      </c>
      <c r="N59" s="38">
        <v>36.761200110283617</v>
      </c>
      <c r="O59" s="38">
        <v>94.426156003886831</v>
      </c>
      <c r="P59" s="39">
        <v>29.612904157457102</v>
      </c>
      <c r="Q59" s="39">
        <v>30.935870738901276</v>
      </c>
      <c r="R59" s="37">
        <v>0.45477489678816546</v>
      </c>
      <c r="S59" s="40">
        <v>1.0435303169628616</v>
      </c>
      <c r="T59" s="37">
        <v>0.29949494338053223</v>
      </c>
      <c r="U59" s="41">
        <v>3.7588097742621777E-2</v>
      </c>
      <c r="V59" s="40">
        <v>10.982500059997109</v>
      </c>
      <c r="W59" s="40">
        <v>21.181069404440844</v>
      </c>
      <c r="X59" s="40">
        <v>1509654000</v>
      </c>
      <c r="Y59" s="40">
        <v>1871449000</v>
      </c>
      <c r="Z59" s="40">
        <v>52527000</v>
      </c>
      <c r="AA59" s="42">
        <v>455679000</v>
      </c>
      <c r="AB59" s="37">
        <v>0.11527193484887388</v>
      </c>
      <c r="AC59" s="42">
        <v>37410.324655199998</v>
      </c>
      <c r="AD59" s="42">
        <v>38522.456655199996</v>
      </c>
      <c r="AE59" s="60">
        <v>36.254075563983712</v>
      </c>
      <c r="AF59" s="60">
        <v>41.509011937388536</v>
      </c>
      <c r="AG59" s="60">
        <v>1.2124542824181299</v>
      </c>
      <c r="AH59" s="60">
        <v>54.402526047542487</v>
      </c>
      <c r="AI59" s="60">
        <v>44.613979332728547</v>
      </c>
      <c r="AJ59" s="35" t="s">
        <v>493</v>
      </c>
      <c r="AK59" s="35" t="s">
        <v>538</v>
      </c>
      <c r="AL59" s="35" t="s">
        <v>727</v>
      </c>
      <c r="AM59" s="35" t="s">
        <v>583</v>
      </c>
      <c r="AN59" s="46">
        <v>0.21845430000000002</v>
      </c>
      <c r="AO59" s="46">
        <v>0.2739588</v>
      </c>
      <c r="AP59" s="46">
        <v>0.17411090000000001</v>
      </c>
      <c r="AQ59" t="s">
        <v>3477</v>
      </c>
      <c r="AR59" t="s">
        <v>3477</v>
      </c>
      <c r="AS59" t="str">
        <f t="shared" si="4"/>
        <v>21/06/1991</v>
      </c>
      <c r="AT59" s="63" t="s">
        <v>3443</v>
      </c>
      <c r="AU59" s="63">
        <f t="shared" si="5"/>
        <v>0</v>
      </c>
      <c r="AV59" s="63">
        <f t="shared" si="0"/>
        <v>2.1004923299717331</v>
      </c>
      <c r="AW59" s="63">
        <f t="shared" si="16"/>
        <v>2.1004923299717331</v>
      </c>
      <c r="AX59" s="63">
        <v>0</v>
      </c>
      <c r="AY59" s="63">
        <f t="shared" si="7"/>
        <v>115.39905126181463</v>
      </c>
      <c r="AZ59" s="63">
        <v>115.39905126181463</v>
      </c>
      <c r="BA59" s="63">
        <f>_xll.BDP($G59,BA$1)</f>
        <v>785.80100000000004</v>
      </c>
      <c r="BB59" s="63">
        <f t="shared" si="1"/>
        <v>37410.324655199998</v>
      </c>
      <c r="BC59">
        <v>808.83299999999997</v>
      </c>
      <c r="BD59">
        <v>917.5</v>
      </c>
      <c r="BE59">
        <v>1038.222</v>
      </c>
      <c r="BF59">
        <v>663.93299999999999</v>
      </c>
      <c r="BG59">
        <v>748.572</v>
      </c>
      <c r="BH59">
        <v>553.57799999999997</v>
      </c>
      <c r="BI59" s="47">
        <f t="shared" si="8"/>
        <v>2.1620582217737397E-2</v>
      </c>
      <c r="BJ59" s="47">
        <f t="shared" si="9"/>
        <v>2.4525315095667539E-2</v>
      </c>
      <c r="BK59" s="47">
        <f t="shared" si="10"/>
        <v>2.7752285219895523E-2</v>
      </c>
      <c r="BL59" s="47">
        <f t="shared" si="11"/>
        <v>1.7747319920884835E-2</v>
      </c>
      <c r="BM59" s="47">
        <f t="shared" si="12"/>
        <v>2.0009770214489419E-2</v>
      </c>
      <c r="BN59" s="47">
        <f t="shared" si="13"/>
        <v>1.4797465809296396E-2</v>
      </c>
      <c r="BO59" s="30">
        <f t="shared" si="15"/>
        <v>2.7752285219895523E-2</v>
      </c>
    </row>
    <row r="60" spans="1:67" x14ac:dyDescent="0.3">
      <c r="A60">
        <v>2</v>
      </c>
      <c r="B60" s="35" t="s">
        <v>3421</v>
      </c>
      <c r="C60" s="35">
        <v>3</v>
      </c>
      <c r="D60" s="35">
        <v>3</v>
      </c>
      <c r="E60" s="43">
        <v>0.3</v>
      </c>
      <c r="F60" s="35" t="s">
        <v>2562</v>
      </c>
      <c r="G60" s="36" t="s">
        <v>1287</v>
      </c>
      <c r="H60" s="36" t="s">
        <v>1288</v>
      </c>
      <c r="I60" s="37">
        <v>0.33370924011486575</v>
      </c>
      <c r="J60" s="37">
        <v>0.24506822877545678</v>
      </c>
      <c r="K60" s="37">
        <v>0.30075638839979235</v>
      </c>
      <c r="L60" s="37">
        <v>0.21781798100454272</v>
      </c>
      <c r="M60" s="38">
        <v>23.517654693129945</v>
      </c>
      <c r="N60" s="38">
        <v>16.383833770793998</v>
      </c>
      <c r="O60" s="38">
        <v>35.768603620587506</v>
      </c>
      <c r="P60" s="39">
        <v>4.392017023049271</v>
      </c>
      <c r="Q60" s="39">
        <v>4.1069452830444</v>
      </c>
      <c r="R60" s="37">
        <v>0.29625657520085241</v>
      </c>
      <c r="S60" s="40">
        <v>2.3379552785694151</v>
      </c>
      <c r="T60" s="37">
        <v>0.21574428473802179</v>
      </c>
      <c r="U60" s="41">
        <v>3.5798839408638816E-2</v>
      </c>
      <c r="V60" s="40">
        <v>19.008189029133053</v>
      </c>
      <c r="W60" s="40">
        <v>19.96928155681983</v>
      </c>
      <c r="X60" s="40">
        <v>469963000</v>
      </c>
      <c r="Y60" s="40">
        <v>528758000</v>
      </c>
      <c r="Z60" s="40">
        <v>0</v>
      </c>
      <c r="AA60" s="42">
        <v>-10844000</v>
      </c>
      <c r="AB60" s="37">
        <v>0</v>
      </c>
      <c r="AC60" s="42">
        <v>1518.7841975699998</v>
      </c>
      <c r="AD60" s="42">
        <v>1817.3971975699999</v>
      </c>
      <c r="AE60" s="60">
        <v>14.257674063843472</v>
      </c>
      <c r="AF60" s="60">
        <v>15.7797157108871</v>
      </c>
      <c r="AG60" s="60">
        <v>-0.68922093972625087</v>
      </c>
      <c r="AH60" s="60">
        <v>20.178616185441669</v>
      </c>
      <c r="AI60" s="60">
        <v>6.5965874886248779</v>
      </c>
      <c r="AJ60" s="35" t="s">
        <v>534</v>
      </c>
      <c r="AK60" s="35" t="s">
        <v>888</v>
      </c>
      <c r="AL60" s="35" t="s">
        <v>888</v>
      </c>
      <c r="AM60" s="35" t="s">
        <v>2465</v>
      </c>
      <c r="AN60" s="46" t="e">
        <v>#VALUE!</v>
      </c>
      <c r="AO60" s="46">
        <v>0.36696380000000001</v>
      </c>
      <c r="AP60" s="46">
        <v>0.31329270000000004</v>
      </c>
      <c r="AQ60" t="s">
        <v>3478</v>
      </c>
      <c r="AR60" t="s">
        <v>3478</v>
      </c>
      <c r="AS60" t="str">
        <f t="shared" si="4"/>
        <v>24/01/2011</v>
      </c>
      <c r="AT60" s="63">
        <v>6.5243060337125485</v>
      </c>
      <c r="AU60" s="63">
        <f t="shared" si="5"/>
        <v>6.5243060337125485</v>
      </c>
      <c r="AV60" s="63">
        <f t="shared" si="0"/>
        <v>-4.8582770210851844</v>
      </c>
      <c r="AW60" s="63">
        <f t="shared" si="16"/>
        <v>1.666029012627364</v>
      </c>
      <c r="AX60" s="63">
        <v>129.42753863846585</v>
      </c>
      <c r="AY60" s="63">
        <f t="shared" si="7"/>
        <v>-96.377275010361231</v>
      </c>
      <c r="AZ60" s="63">
        <v>33.050263628104616</v>
      </c>
      <c r="BA60" s="63">
        <f>_xll.BDP($G60,BA$1)</f>
        <v>24.083000000000013</v>
      </c>
      <c r="BB60" s="63">
        <f t="shared" si="1"/>
        <v>1518.7841975699998</v>
      </c>
      <c r="BC60">
        <v>80.667000000000002</v>
      </c>
      <c r="BD60">
        <v>90.183000000000007</v>
      </c>
      <c r="BE60">
        <v>96.36</v>
      </c>
      <c r="BF60">
        <v>109.2</v>
      </c>
      <c r="BG60">
        <v>87.233000000000004</v>
      </c>
      <c r="BH60">
        <v>79.7</v>
      </c>
      <c r="BI60" s="47">
        <f t="shared" si="8"/>
        <v>5.3112878135724816E-2</v>
      </c>
      <c r="BJ60" s="47">
        <f t="shared" si="9"/>
        <v>5.9378416067463413E-2</v>
      </c>
      <c r="BK60" s="47">
        <f t="shared" si="10"/>
        <v>6.344548498343118E-2</v>
      </c>
      <c r="BL60" s="47">
        <f t="shared" si="11"/>
        <v>7.1899615610115042E-2</v>
      </c>
      <c r="BM60" s="47">
        <f t="shared" si="12"/>
        <v>5.7436072971768913E-2</v>
      </c>
      <c r="BN60" s="47">
        <f t="shared" si="13"/>
        <v>5.2476184653170041E-2</v>
      </c>
      <c r="BO60" s="30">
        <f t="shared" si="15"/>
        <v>6.344548498343118E-2</v>
      </c>
    </row>
    <row r="61" spans="1:67" x14ac:dyDescent="0.3">
      <c r="A61">
        <v>2</v>
      </c>
      <c r="B61" s="35" t="s">
        <v>3421</v>
      </c>
      <c r="C61" s="35">
        <v>4</v>
      </c>
      <c r="D61" s="35">
        <v>2</v>
      </c>
      <c r="E61" s="43">
        <v>0.3</v>
      </c>
      <c r="F61" s="35" t="s">
        <v>3368</v>
      </c>
      <c r="G61" s="36" t="s">
        <v>86</v>
      </c>
      <c r="H61" s="36" t="s">
        <v>724</v>
      </c>
      <c r="I61" s="37">
        <v>0.82463581370396855</v>
      </c>
      <c r="J61" s="37">
        <v>2.1634369836262581</v>
      </c>
      <c r="K61" s="37">
        <v>0.15244307269603774</v>
      </c>
      <c r="L61" s="37">
        <v>0.28648723916373259</v>
      </c>
      <c r="M61" s="38">
        <v>25.509086222451348</v>
      </c>
      <c r="N61" s="38">
        <v>24.059007249563429</v>
      </c>
      <c r="O61" s="38">
        <v>69.103413143148245</v>
      </c>
      <c r="P61" s="39">
        <v>50.967028708499711</v>
      </c>
      <c r="Q61" s="39">
        <v>58.681444447790859</v>
      </c>
      <c r="R61" s="37">
        <v>0.98948419063914728</v>
      </c>
      <c r="S61" s="40">
        <v>1.3715782191916197</v>
      </c>
      <c r="T61" s="37">
        <v>0.30707299035818436</v>
      </c>
      <c r="U61" s="41">
        <v>4.1286154002696446E-2</v>
      </c>
      <c r="V61" s="40">
        <v>12.359912301755257</v>
      </c>
      <c r="W61" s="40">
        <v>4.6581645903795099</v>
      </c>
      <c r="X61" s="40">
        <v>6657000000</v>
      </c>
      <c r="Y61" s="40">
        <v>50271000000</v>
      </c>
      <c r="Z61" s="40">
        <v>1664000000</v>
      </c>
      <c r="AA61" s="42">
        <v>17082000000</v>
      </c>
      <c r="AB61" s="37">
        <v>9.7412480974124804E-2</v>
      </c>
      <c r="AC61" s="42">
        <v>327106.83256514999</v>
      </c>
      <c r="AD61" s="42">
        <v>354864.83256514999</v>
      </c>
      <c r="AE61" s="60">
        <v>17.269477604003516</v>
      </c>
      <c r="AF61" s="60">
        <v>21.999840793954473</v>
      </c>
      <c r="AG61" s="60">
        <v>5.2484500661706308</v>
      </c>
      <c r="AH61" s="60">
        <v>24.471342215631381</v>
      </c>
      <c r="AI61" s="60">
        <v>14.858625488170311</v>
      </c>
      <c r="AJ61" s="35" t="s">
        <v>506</v>
      </c>
      <c r="AK61" s="35" t="s">
        <v>586</v>
      </c>
      <c r="AL61" s="35" t="s">
        <v>587</v>
      </c>
      <c r="AM61" s="35" t="s">
        <v>583</v>
      </c>
      <c r="AN61" s="46" t="e">
        <v>#VALUE!</v>
      </c>
      <c r="AO61" s="46">
        <v>0.39413900000000002</v>
      </c>
      <c r="AP61" s="46">
        <v>0.30718800000000002</v>
      </c>
      <c r="AQ61" t="s">
        <v>4137</v>
      </c>
      <c r="AR61" t="s">
        <v>3443</v>
      </c>
      <c r="AS61" t="str">
        <f t="shared" si="4"/>
        <v>05/04/2018</v>
      </c>
      <c r="AT61" s="63">
        <v>2.3312090129775207</v>
      </c>
      <c r="AU61" s="63">
        <f t="shared" si="5"/>
        <v>2.3312090129775207</v>
      </c>
      <c r="AV61" s="63">
        <f t="shared" si="0"/>
        <v>1.9361101142794706</v>
      </c>
      <c r="AW61" s="63">
        <f t="shared" si="16"/>
        <v>4.2673191272569913</v>
      </c>
      <c r="AX61" s="63">
        <v>58.132370544056286</v>
      </c>
      <c r="AY61" s="63">
        <f t="shared" si="7"/>
        <v>48.279956859653169</v>
      </c>
      <c r="AZ61" s="63">
        <v>106.41232740370945</v>
      </c>
      <c r="BA61" s="63">
        <f>_xll.BDP($G61,BA$1)</f>
        <v>12324.875</v>
      </c>
      <c r="BB61" s="63">
        <f t="shared" si="1"/>
        <v>327106.83256514999</v>
      </c>
      <c r="BC61">
        <v>18246.652000000002</v>
      </c>
      <c r="BD61">
        <v>19421.920000000002</v>
      </c>
      <c r="BE61">
        <v>20832.8</v>
      </c>
      <c r="BF61">
        <v>18139.493999999999</v>
      </c>
      <c r="BG61">
        <v>19663.467000000001</v>
      </c>
      <c r="BH61">
        <v>21064.032999999999</v>
      </c>
      <c r="BI61" s="47">
        <f t="shared" si="8"/>
        <v>5.578193477926148E-2</v>
      </c>
      <c r="BJ61" s="47">
        <f t="shared" si="9"/>
        <v>5.9374852697800899E-2</v>
      </c>
      <c r="BK61" s="47">
        <f t="shared" si="10"/>
        <v>6.3688061287593939E-2</v>
      </c>
      <c r="BL61" s="47">
        <f t="shared" si="11"/>
        <v>5.5454341499843629E-2</v>
      </c>
      <c r="BM61" s="47">
        <f t="shared" si="12"/>
        <v>6.0113287288438469E-2</v>
      </c>
      <c r="BN61" s="47">
        <f t="shared" si="13"/>
        <v>6.439496489516057E-2</v>
      </c>
      <c r="BO61" s="30">
        <f t="shared" si="15"/>
        <v>6.439496489516057E-2</v>
      </c>
    </row>
    <row r="62" spans="1:67" x14ac:dyDescent="0.3">
      <c r="A62">
        <v>2</v>
      </c>
      <c r="B62" s="35" t="s">
        <v>3421</v>
      </c>
      <c r="C62" s="35">
        <v>5</v>
      </c>
      <c r="D62" s="35">
        <v>1</v>
      </c>
      <c r="E62" s="43">
        <v>0.17</v>
      </c>
      <c r="F62" s="35"/>
      <c r="G62" s="36" t="s">
        <v>465</v>
      </c>
      <c r="H62" s="36" t="s">
        <v>515</v>
      </c>
      <c r="I62" s="37">
        <v>0.17444497163039041</v>
      </c>
      <c r="J62" s="37">
        <v>0.18605786177164393</v>
      </c>
      <c r="K62" s="37">
        <v>0.17415452486328187</v>
      </c>
      <c r="L62" s="37">
        <v>0.18570539362940111</v>
      </c>
      <c r="M62" s="38">
        <v>15.601544070340983</v>
      </c>
      <c r="N62" s="38">
        <v>10.743956268573267</v>
      </c>
      <c r="O62" s="38">
        <v>25.379878719767738</v>
      </c>
      <c r="P62" s="39">
        <v>50.030528578298721</v>
      </c>
      <c r="Q62" s="39">
        <v>51.049278073303327</v>
      </c>
      <c r="R62" s="37">
        <v>0.32427753624613931</v>
      </c>
      <c r="S62" s="40">
        <v>1.8250664304694419</v>
      </c>
      <c r="T62" s="37">
        <v>0.40977938431919531</v>
      </c>
      <c r="U62" s="41">
        <v>3.4594530881659598E-2</v>
      </c>
      <c r="V62" s="40">
        <v>6.7687063230665192</v>
      </c>
      <c r="W62" s="40">
        <v>2.3099197782118219</v>
      </c>
      <c r="X62" s="40">
        <v>36881000000</v>
      </c>
      <c r="Y62" s="40">
        <v>36951000000</v>
      </c>
      <c r="Z62" s="40">
        <v>63000000</v>
      </c>
      <c r="AA62" s="42">
        <v>4320000000</v>
      </c>
      <c r="AB62" s="37">
        <v>1.4583333333333334E-2</v>
      </c>
      <c r="AC62" s="42">
        <v>103529.60257512001</v>
      </c>
      <c r="AD62" s="42">
        <v>120013.60257512001</v>
      </c>
      <c r="AE62" s="60">
        <v>13.101062033000442</v>
      </c>
      <c r="AF62" s="60">
        <v>16.2651260868811</v>
      </c>
      <c r="AG62" s="60">
        <v>4.1390103979190025</v>
      </c>
      <c r="AH62" s="60">
        <v>19.26474194305305</v>
      </c>
      <c r="AI62" s="60">
        <v>4.8876051364874726</v>
      </c>
      <c r="AJ62" s="35" t="s">
        <v>498</v>
      </c>
      <c r="AK62" s="35" t="s">
        <v>516</v>
      </c>
      <c r="AL62" s="35" t="s">
        <v>517</v>
      </c>
      <c r="AM62" s="35" t="s">
        <v>496</v>
      </c>
      <c r="AN62" s="46">
        <v>0.15708900000000001</v>
      </c>
      <c r="AO62" s="46">
        <v>0.1318349</v>
      </c>
      <c r="AP62" s="46">
        <v>9.0942170000000003E-2</v>
      </c>
      <c r="AQ62" t="s">
        <v>4124</v>
      </c>
      <c r="AR62" t="s">
        <v>3443</v>
      </c>
      <c r="AS62" t="str">
        <f t="shared" si="4"/>
        <v>#N/A N/A</v>
      </c>
      <c r="AT62" s="63">
        <v>2.0575596339566924</v>
      </c>
      <c r="AU62" s="63">
        <f t="shared" si="5"/>
        <v>2.0575596339566924</v>
      </c>
      <c r="AV62" s="63">
        <f t="shared" si="0"/>
        <v>4.7552532969316612</v>
      </c>
      <c r="AW62" s="63">
        <f t="shared" si="16"/>
        <v>6.812812930888354</v>
      </c>
      <c r="AX62" s="63">
        <v>39.257501744591764</v>
      </c>
      <c r="AY62" s="63">
        <f t="shared" si="7"/>
        <v>90.728531761330061</v>
      </c>
      <c r="AZ62" s="63">
        <v>129.98603350592182</v>
      </c>
      <c r="BA62" s="63">
        <f>_xll.BDP($G62,BA$1)</f>
        <v>6659.152</v>
      </c>
      <c r="BB62" s="63">
        <f t="shared" si="1"/>
        <v>103529.60257512001</v>
      </c>
      <c r="BC62">
        <v>5202.7</v>
      </c>
      <c r="BD62">
        <v>5550.7669999999998</v>
      </c>
      <c r="BE62">
        <v>5954.5290000000005</v>
      </c>
      <c r="BF62">
        <v>4298.7169999999996</v>
      </c>
      <c r="BG62">
        <v>4506.0129999999999</v>
      </c>
      <c r="BH62">
        <v>4911.6589999999997</v>
      </c>
      <c r="BI62" s="47">
        <f t="shared" si="8"/>
        <v>5.0253259653198948E-2</v>
      </c>
      <c r="BJ62" s="47">
        <f t="shared" si="9"/>
        <v>5.3615264252293647E-2</v>
      </c>
      <c r="BK62" s="47">
        <f t="shared" si="10"/>
        <v>5.7515230928076401E-2</v>
      </c>
      <c r="BL62" s="47">
        <f t="shared" si="11"/>
        <v>4.1521621768816269E-2</v>
      </c>
      <c r="BM62" s="47">
        <f t="shared" si="12"/>
        <v>4.3523908987581433E-2</v>
      </c>
      <c r="BN62" s="47">
        <f t="shared" si="13"/>
        <v>4.7442073357097561E-2</v>
      </c>
      <c r="BO62" s="30">
        <f t="shared" si="15"/>
        <v>5.7515230928076401E-2</v>
      </c>
    </row>
    <row r="63" spans="1:67" x14ac:dyDescent="0.3">
      <c r="A63">
        <v>2</v>
      </c>
      <c r="B63" s="35" t="s">
        <v>3421</v>
      </c>
      <c r="C63" s="35">
        <v>5</v>
      </c>
      <c r="D63" s="35">
        <v>1</v>
      </c>
      <c r="E63" s="43">
        <v>0.25</v>
      </c>
      <c r="F63" s="35" t="s">
        <v>2933</v>
      </c>
      <c r="G63" s="36" t="s">
        <v>336</v>
      </c>
      <c r="H63" s="36" t="s">
        <v>1064</v>
      </c>
      <c r="I63" s="37">
        <v>0.26290872813183158</v>
      </c>
      <c r="J63" s="37">
        <v>0.19429036939431441</v>
      </c>
      <c r="K63" s="37">
        <v>0.23625458315208642</v>
      </c>
      <c r="L63" s="37">
        <v>0.15835638804480928</v>
      </c>
      <c r="M63" s="38">
        <v>17.145548492293454</v>
      </c>
      <c r="N63" s="38">
        <v>16.247718151524857</v>
      </c>
      <c r="O63" s="38">
        <v>17.795999745158959</v>
      </c>
      <c r="P63" s="39">
        <v>17.515246794948901</v>
      </c>
      <c r="Q63" s="39">
        <v>17.007779267250022</v>
      </c>
      <c r="R63" s="37">
        <v>-4.1459986317852561E-2</v>
      </c>
      <c r="S63" s="40">
        <v>-0.92806652806652812</v>
      </c>
      <c r="T63" s="37">
        <v>0.18331772590882545</v>
      </c>
      <c r="U63" s="41">
        <v>9.3294138754330038E-3</v>
      </c>
      <c r="V63" s="40">
        <v>25.539700386581856</v>
      </c>
      <c r="W63" s="40">
        <v>26.167559938487162</v>
      </c>
      <c r="X63" s="40">
        <v>449276000</v>
      </c>
      <c r="Y63" s="40">
        <v>551225000</v>
      </c>
      <c r="Z63" s="40">
        <v>148735000</v>
      </c>
      <c r="AA63" s="42">
        <v>205327000</v>
      </c>
      <c r="AB63" s="37">
        <v>0.72438110915758769</v>
      </c>
      <c r="AC63" s="42">
        <v>10412.754985600002</v>
      </c>
      <c r="AD63" s="42">
        <v>10243.122985600003</v>
      </c>
      <c r="AE63" s="60">
        <v>55.262248869629126</v>
      </c>
      <c r="AF63" s="60">
        <v>80.663566493154164</v>
      </c>
      <c r="AG63" s="60">
        <v>1.9807887980154406</v>
      </c>
      <c r="AH63" s="60">
        <v>86.913271854198115</v>
      </c>
      <c r="AI63" s="60">
        <v>13.523695384265491</v>
      </c>
      <c r="AJ63" s="35" t="s">
        <v>493</v>
      </c>
      <c r="AK63" s="35" t="s">
        <v>525</v>
      </c>
      <c r="AL63" s="35" t="s">
        <v>699</v>
      </c>
      <c r="AM63" s="35" t="s">
        <v>583</v>
      </c>
      <c r="AN63" s="46" t="e">
        <v>#VALUE!</v>
      </c>
      <c r="AO63" s="46" t="e">
        <v>#VALUE!</v>
      </c>
      <c r="AP63" s="46">
        <v>0.23641860000000001</v>
      </c>
      <c r="AQ63" t="s">
        <v>3479</v>
      </c>
      <c r="AR63" t="s">
        <v>3479</v>
      </c>
      <c r="AS63" t="str">
        <f t="shared" si="4"/>
        <v>19/03/2014</v>
      </c>
      <c r="AT63" s="63" t="s">
        <v>3443</v>
      </c>
      <c r="AU63" s="63">
        <f t="shared" si="5"/>
        <v>0</v>
      </c>
      <c r="AV63" s="63">
        <f t="shared" si="0"/>
        <v>-0.13543966048853842</v>
      </c>
      <c r="AW63" s="63">
        <f t="shared" si="16"/>
        <v>-0.13543966048853842</v>
      </c>
      <c r="AX63" s="63">
        <v>0</v>
      </c>
      <c r="AY63" s="63">
        <f t="shared" si="7"/>
        <v>-15.165292999121966</v>
      </c>
      <c r="AZ63" s="63">
        <v>-15.165292999121966</v>
      </c>
      <c r="BA63" s="63">
        <f>_xll.BDP($G63,BA$1)</f>
        <v>-14.103</v>
      </c>
      <c r="BB63" s="63">
        <f t="shared" si="1"/>
        <v>10243.122985600003</v>
      </c>
      <c r="BC63">
        <v>282.33300000000003</v>
      </c>
      <c r="BD63">
        <v>319.8</v>
      </c>
      <c r="BE63">
        <v>391.5</v>
      </c>
      <c r="BF63">
        <v>219.733</v>
      </c>
      <c r="BG63">
        <v>263.33600000000001</v>
      </c>
      <c r="BH63">
        <v>310.43400000000003</v>
      </c>
      <c r="BI63" s="47">
        <f t="shared" si="8"/>
        <v>2.7563175839722873E-2</v>
      </c>
      <c r="BJ63" s="47">
        <f t="shared" si="9"/>
        <v>3.1220947014849041E-2</v>
      </c>
      <c r="BK63" s="47">
        <f t="shared" si="10"/>
        <v>3.8220765341818008E-2</v>
      </c>
      <c r="BL63" s="47">
        <f t="shared" si="11"/>
        <v>2.1451758444070747E-2</v>
      </c>
      <c r="BM63" s="47">
        <f t="shared" si="12"/>
        <v>2.5708565675741986E-2</v>
      </c>
      <c r="BN63" s="47">
        <f t="shared" si="13"/>
        <v>3.0306577440924479E-2</v>
      </c>
      <c r="BO63" s="30">
        <f t="shared" si="15"/>
        <v>3.8220765341818008E-2</v>
      </c>
    </row>
    <row r="64" spans="1:67" x14ac:dyDescent="0.3">
      <c r="A64">
        <v>2</v>
      </c>
      <c r="B64" s="35" t="s">
        <v>3421</v>
      </c>
      <c r="C64" s="35">
        <v>6</v>
      </c>
      <c r="D64" s="35">
        <v>2</v>
      </c>
      <c r="E64" s="43">
        <v>0.17</v>
      </c>
      <c r="F64" s="35"/>
      <c r="G64" s="36" t="s">
        <v>450</v>
      </c>
      <c r="H64" s="36" t="s">
        <v>1202</v>
      </c>
      <c r="I64" s="37">
        <v>-3.1732179964921441</v>
      </c>
      <c r="J64" s="37">
        <v>-2.314453125</v>
      </c>
      <c r="K64" s="37">
        <v>2.1465910257817962</v>
      </c>
      <c r="L64" s="37">
        <v>6.2450592885375498</v>
      </c>
      <c r="M64" s="38">
        <v>37.286372933060633</v>
      </c>
      <c r="N64" s="38">
        <v>29.839470035644144</v>
      </c>
      <c r="O64" s="38">
        <v>147.7510556269506</v>
      </c>
      <c r="P64" s="39">
        <v>31.192597061923635</v>
      </c>
      <c r="Q64" s="39">
        <v>31.281451141018138</v>
      </c>
      <c r="R64" s="37">
        <v>-0.11790978115230014</v>
      </c>
      <c r="S64" s="40">
        <v>-0.45220966084275438</v>
      </c>
      <c r="T64" s="37">
        <v>4.2608902642228039E-2</v>
      </c>
      <c r="U64" s="41">
        <v>4.0821160679036718E-2</v>
      </c>
      <c r="V64" s="40">
        <v>23.131360035502357</v>
      </c>
      <c r="W64" s="40">
        <v>15.434563974905945</v>
      </c>
      <c r="X64" s="40">
        <v>-2048000000</v>
      </c>
      <c r="Y64" s="40">
        <v>759000000</v>
      </c>
      <c r="Z64" s="40">
        <v>424000000</v>
      </c>
      <c r="AA64" s="42">
        <v>7401000000</v>
      </c>
      <c r="AB64" s="37">
        <v>5.7289555465477641E-2</v>
      </c>
      <c r="AC64" s="42">
        <v>97659.223945359976</v>
      </c>
      <c r="AD64" s="42">
        <v>95019.223945359976</v>
      </c>
      <c r="AE64" s="60">
        <v>17.479676038800665</v>
      </c>
      <c r="AF64" s="60">
        <v>19.106350321189559</v>
      </c>
      <c r="AG64" s="60">
        <v>7.2516748406173575</v>
      </c>
      <c r="AH64" s="60">
        <v>26.684453137947383</v>
      </c>
      <c r="AI64" s="60">
        <v>91.075349199845462</v>
      </c>
      <c r="AJ64" s="35" t="s">
        <v>544</v>
      </c>
      <c r="AK64" s="35" t="s">
        <v>576</v>
      </c>
      <c r="AL64" s="35" t="s">
        <v>591</v>
      </c>
      <c r="AM64" s="35" t="s">
        <v>583</v>
      </c>
      <c r="AN64" s="46">
        <v>0.25996239999999998</v>
      </c>
      <c r="AO64" s="46">
        <v>0.12046220000000001</v>
      </c>
      <c r="AP64" s="46">
        <v>3.5313530000000003E-2</v>
      </c>
      <c r="AQ64" t="s">
        <v>4138</v>
      </c>
      <c r="AR64" t="s">
        <v>3480</v>
      </c>
      <c r="AS64" t="str">
        <f t="shared" si="4"/>
        <v>30/03/1999</v>
      </c>
      <c r="AT64" s="63" t="s">
        <v>3443</v>
      </c>
      <c r="AU64" s="63">
        <f t="shared" si="5"/>
        <v>0</v>
      </c>
      <c r="AV64" s="63">
        <f t="shared" si="0"/>
        <v>6.7199159802900175</v>
      </c>
      <c r="AW64" s="63">
        <f t="shared" si="16"/>
        <v>6.7199159802900175</v>
      </c>
      <c r="AX64" s="63">
        <v>0</v>
      </c>
      <c r="AY64" s="63">
        <f t="shared" si="7"/>
        <v>177.92433626376183</v>
      </c>
      <c r="AZ64" s="63">
        <v>177.92433626376183</v>
      </c>
      <c r="BA64" s="63">
        <f>_xll.BDP($G64,BA$1)</f>
        <v>6562.6177961314606</v>
      </c>
      <c r="BB64" s="63">
        <f t="shared" si="1"/>
        <v>95019.223945359976</v>
      </c>
      <c r="BC64">
        <v>5041.08</v>
      </c>
      <c r="BD64">
        <v>5777.0830000000005</v>
      </c>
      <c r="BE64">
        <v>6448</v>
      </c>
      <c r="BF64">
        <v>6602.5060000000003</v>
      </c>
      <c r="BG64">
        <v>6936.2489999999998</v>
      </c>
      <c r="BH64">
        <v>7487.2640000000001</v>
      </c>
      <c r="BI64" s="47">
        <f t="shared" si="8"/>
        <v>5.3053264283644659E-2</v>
      </c>
      <c r="BJ64" s="47">
        <f t="shared" si="9"/>
        <v>6.0799096857727074E-2</v>
      </c>
      <c r="BK64" s="47">
        <f t="shared" si="10"/>
        <v>6.7859952252481759E-2</v>
      </c>
      <c r="BL64" s="47">
        <f t="shared" si="11"/>
        <v>6.9486002156750062E-2</v>
      </c>
      <c r="BM64" s="47">
        <f t="shared" si="12"/>
        <v>7.2998375612798441E-2</v>
      </c>
      <c r="BN64" s="47">
        <f t="shared" si="13"/>
        <v>7.8797360040590209E-2</v>
      </c>
      <c r="BO64" s="30">
        <f t="shared" si="15"/>
        <v>7.8797360040590209E-2</v>
      </c>
    </row>
    <row r="65" spans="1:67" x14ac:dyDescent="0.3">
      <c r="A65">
        <v>2</v>
      </c>
      <c r="B65" s="35" t="s">
        <v>3421</v>
      </c>
      <c r="C65" s="35">
        <v>6</v>
      </c>
      <c r="D65" s="35">
        <v>3</v>
      </c>
      <c r="E65" s="43">
        <v>0.3</v>
      </c>
      <c r="F65" s="35" t="s">
        <v>3286</v>
      </c>
      <c r="G65" s="36" t="s">
        <v>2079</v>
      </c>
      <c r="H65" s="36" t="s">
        <v>2080</v>
      </c>
      <c r="I65" s="37">
        <v>2.85308716500669</v>
      </c>
      <c r="J65" s="37">
        <v>2.3593208634464036</v>
      </c>
      <c r="K65" s="37">
        <v>0.3049299412647507</v>
      </c>
      <c r="L65" s="37">
        <v>0.30911992462201809</v>
      </c>
      <c r="M65" s="38">
        <v>22.56756578860761</v>
      </c>
      <c r="N65" s="38">
        <v>18.758781799110018</v>
      </c>
      <c r="O65" s="38">
        <v>24.721540382107705</v>
      </c>
      <c r="P65" s="39">
        <v>29.897099535985852</v>
      </c>
      <c r="Q65" s="39">
        <v>32.052236618762734</v>
      </c>
      <c r="R65" s="37">
        <v>-0.15797549571291003</v>
      </c>
      <c r="S65" s="40">
        <v>-0.43879840636166251</v>
      </c>
      <c r="T65" s="37">
        <v>0.57954393208859212</v>
      </c>
      <c r="U65" s="41">
        <v>3.1251470795877062E-2</v>
      </c>
      <c r="V65" s="40">
        <v>15.311141141885329</v>
      </c>
      <c r="W65" s="40">
        <v>15.096343448970773</v>
      </c>
      <c r="X65" s="40">
        <v>83989000</v>
      </c>
      <c r="Y65" s="40">
        <v>641036000</v>
      </c>
      <c r="Z65" s="40" t="e">
        <v>#N/A</v>
      </c>
      <c r="AA65" s="42">
        <v>195695000</v>
      </c>
      <c r="AB65" s="37">
        <v>0</v>
      </c>
      <c r="AC65" s="42">
        <v>8311.3799999999992</v>
      </c>
      <c r="AD65" s="42">
        <v>8237.7969999999987</v>
      </c>
      <c r="AE65" s="60">
        <v>33.437123987056893</v>
      </c>
      <c r="AF65" s="60">
        <v>44.020695070000372</v>
      </c>
      <c r="AG65" s="60">
        <v>2.3376502840171587</v>
      </c>
      <c r="AH65" s="60">
        <v>53.909120114343843</v>
      </c>
      <c r="AI65" s="60">
        <v>12.261768448773566</v>
      </c>
      <c r="AJ65" s="35" t="s">
        <v>506</v>
      </c>
      <c r="AK65" s="35" t="s">
        <v>507</v>
      </c>
      <c r="AL65" s="35" t="s">
        <v>629</v>
      </c>
      <c r="AM65" s="35" t="s">
        <v>2468</v>
      </c>
      <c r="AN65" s="46">
        <v>0.36881330000000001</v>
      </c>
      <c r="AO65" s="46">
        <v>0.35374949999999999</v>
      </c>
      <c r="AP65" s="46">
        <v>0.16792290000000001</v>
      </c>
      <c r="AQ65" t="s">
        <v>3481</v>
      </c>
      <c r="AR65" t="s">
        <v>3481</v>
      </c>
      <c r="AS65" t="str">
        <f t="shared" si="4"/>
        <v>10/03/1999</v>
      </c>
      <c r="AT65" s="63">
        <v>0.62051846122320886</v>
      </c>
      <c r="AU65" s="63">
        <f t="shared" si="5"/>
        <v>0.62051846122320886</v>
      </c>
      <c r="AV65" s="63">
        <f t="shared" si="0"/>
        <v>0</v>
      </c>
      <c r="AW65" s="63">
        <f t="shared" si="16"/>
        <v>0.62051846122320886</v>
      </c>
      <c r="AX65" s="63">
        <v>32.113498613030508</v>
      </c>
      <c r="AY65" s="63">
        <f t="shared" si="7"/>
        <v>0</v>
      </c>
      <c r="AZ65" s="63">
        <v>32.113498613030508</v>
      </c>
      <c r="BA65" s="63">
        <f>_xll.BDP($G65,BA$1)</f>
        <v>51.975000000000001</v>
      </c>
      <c r="BB65" s="63">
        <f t="shared" si="1"/>
        <v>8237.7969999999987</v>
      </c>
      <c r="BC65">
        <v>156.29400000000001</v>
      </c>
      <c r="BD65">
        <v>187.11799999999999</v>
      </c>
      <c r="BE65">
        <v>234.733</v>
      </c>
      <c r="BF65">
        <v>193.67600000000002</v>
      </c>
      <c r="BG65">
        <v>213.02500000000001</v>
      </c>
      <c r="BH65">
        <v>254.238</v>
      </c>
      <c r="BI65" s="47">
        <f t="shared" si="8"/>
        <v>1.8972790905141271E-2</v>
      </c>
      <c r="BJ65" s="47">
        <f t="shared" si="9"/>
        <v>2.2714567984620165E-2</v>
      </c>
      <c r="BK65" s="47">
        <f t="shared" si="10"/>
        <v>2.8494632727657655E-2</v>
      </c>
      <c r="BL65" s="47">
        <f t="shared" si="11"/>
        <v>2.3510654608264812E-2</v>
      </c>
      <c r="BM65" s="47">
        <f t="shared" si="12"/>
        <v>2.5859462183882419E-2</v>
      </c>
      <c r="BN65" s="47">
        <f t="shared" si="13"/>
        <v>3.0862377405027102E-2</v>
      </c>
      <c r="BO65" s="30">
        <f t="shared" si="15"/>
        <v>3.0862377405027102E-2</v>
      </c>
    </row>
    <row r="66" spans="1:67" x14ac:dyDescent="0.3">
      <c r="A66">
        <v>2</v>
      </c>
      <c r="B66" s="35" t="s">
        <v>3421</v>
      </c>
      <c r="C66" s="35">
        <v>6</v>
      </c>
      <c r="D66" s="35">
        <v>3</v>
      </c>
      <c r="E66" s="43">
        <v>0.2</v>
      </c>
      <c r="F66" s="35" t="s">
        <v>3374</v>
      </c>
      <c r="G66" s="36" t="s">
        <v>195</v>
      </c>
      <c r="H66" s="36" t="s">
        <v>881</v>
      </c>
      <c r="I66" s="37">
        <v>0.46639838990432603</v>
      </c>
      <c r="J66" s="37">
        <v>0.57630596311243532</v>
      </c>
      <c r="K66" s="37">
        <v>0.45907866332700387</v>
      </c>
      <c r="L66" s="37">
        <v>0.57225374146893715</v>
      </c>
      <c r="M66" s="38">
        <v>34.378845864935315</v>
      </c>
      <c r="N66" s="38">
        <v>28.805000012409753</v>
      </c>
      <c r="O66" s="38">
        <v>30.164522447816562</v>
      </c>
      <c r="P66" s="39">
        <v>24.318933081180099</v>
      </c>
      <c r="Q66" s="39">
        <v>32.270414703803688</v>
      </c>
      <c r="R66" s="37">
        <v>-0.4100523404561997</v>
      </c>
      <c r="S66" s="40">
        <v>-1.5200579070314963</v>
      </c>
      <c r="T66" s="37">
        <v>0.79772761874222764</v>
      </c>
      <c r="U66" s="41" t="e">
        <v>#N/A</v>
      </c>
      <c r="V66" s="40">
        <v>30.937600964170013</v>
      </c>
      <c r="W66" s="40">
        <v>42.366783734321011</v>
      </c>
      <c r="X66" s="40">
        <v>927955000</v>
      </c>
      <c r="Y66" s="40">
        <v>934526000</v>
      </c>
      <c r="Z66" s="40">
        <v>158190000</v>
      </c>
      <c r="AA66" s="42">
        <v>317242000</v>
      </c>
      <c r="AB66" s="37">
        <v>0.49864141570157799</v>
      </c>
      <c r="AC66" s="42">
        <v>23454.467339999999</v>
      </c>
      <c r="AD66" s="42">
        <v>22544.118340000001</v>
      </c>
      <c r="AE66" s="60">
        <v>37.329128446883232</v>
      </c>
      <c r="AF66" s="60">
        <v>40.252225570766505</v>
      </c>
      <c r="AG66" s="60">
        <v>1.3595698762736963</v>
      </c>
      <c r="AH66" s="60">
        <v>50.812820672720498</v>
      </c>
      <c r="AI66" s="60">
        <v>13.232024278527735</v>
      </c>
      <c r="AJ66" s="35" t="s">
        <v>506</v>
      </c>
      <c r="AK66" s="35" t="s">
        <v>586</v>
      </c>
      <c r="AL66" s="35" t="s">
        <v>587</v>
      </c>
      <c r="AM66" s="35" t="s">
        <v>583</v>
      </c>
      <c r="AN66" s="46" t="e">
        <v>#VALUE!</v>
      </c>
      <c r="AO66" s="46">
        <v>0.36057450000000002</v>
      </c>
      <c r="AP66" s="46">
        <v>0.31098579999999998</v>
      </c>
      <c r="AQ66" t="s">
        <v>3482</v>
      </c>
      <c r="AR66" t="s">
        <v>3482</v>
      </c>
      <c r="AS66" t="str">
        <f t="shared" si="4"/>
        <v>19/11/2004</v>
      </c>
      <c r="AT66" s="63">
        <v>0.80710250201775613</v>
      </c>
      <c r="AU66" s="63">
        <f t="shared" si="5"/>
        <v>0.80710250201775613</v>
      </c>
      <c r="AV66" s="63">
        <f t="shared" si="0"/>
        <v>-6.4614439600173268E-2</v>
      </c>
      <c r="AW66" s="63">
        <f t="shared" si="16"/>
        <v>0.74248806241758292</v>
      </c>
      <c r="AX66" s="63">
        <v>31.607945705604813</v>
      </c>
      <c r="AY66" s="63">
        <f t="shared" si="7"/>
        <v>-2.5304464966649647</v>
      </c>
      <c r="AZ66" s="63">
        <v>29.077499208939848</v>
      </c>
      <c r="BA66" s="63">
        <f>_xll.BDP($G66,BA$1)</f>
        <v>129.10199999999998</v>
      </c>
      <c r="BB66" s="63">
        <f t="shared" si="1"/>
        <v>22544.118340000001</v>
      </c>
      <c r="BC66">
        <v>583.66700000000003</v>
      </c>
      <c r="BD66">
        <v>683.41700000000003</v>
      </c>
      <c r="BE66">
        <v>836.33299999999997</v>
      </c>
      <c r="BF66">
        <v>559.89499999999998</v>
      </c>
      <c r="BG66">
        <v>599.42100000000005</v>
      </c>
      <c r="BH66">
        <v>810.81399999999996</v>
      </c>
      <c r="BI66" s="47">
        <f t="shared" si="8"/>
        <v>2.5889990071796262E-2</v>
      </c>
      <c r="BJ66" s="47">
        <f t="shared" si="9"/>
        <v>3.0314647470041624E-2</v>
      </c>
      <c r="BK66" s="47">
        <f t="shared" si="10"/>
        <v>3.7097613993451024E-2</v>
      </c>
      <c r="BL66" s="47">
        <f t="shared" si="11"/>
        <v>2.4835524350782838E-2</v>
      </c>
      <c r="BM66" s="47">
        <f t="shared" si="12"/>
        <v>2.6588797617179295E-2</v>
      </c>
      <c r="BN66" s="47">
        <f t="shared" si="13"/>
        <v>3.5965655776450292E-2</v>
      </c>
      <c r="BO66" s="30">
        <f t="shared" si="15"/>
        <v>3.7097613993451024E-2</v>
      </c>
    </row>
    <row r="67" spans="1:67" x14ac:dyDescent="0.3">
      <c r="A67">
        <v>2</v>
      </c>
      <c r="B67" s="35" t="s">
        <v>3421</v>
      </c>
      <c r="C67" s="35">
        <v>6</v>
      </c>
      <c r="D67" s="35">
        <v>2</v>
      </c>
      <c r="E67" s="43">
        <v>0.2</v>
      </c>
      <c r="F67" s="35" t="s">
        <v>2976</v>
      </c>
      <c r="G67" s="35" t="s">
        <v>1501</v>
      </c>
      <c r="H67" s="36" t="s">
        <v>1502</v>
      </c>
      <c r="I67" s="37">
        <v>0.46867694413181482</v>
      </c>
      <c r="J67" s="37">
        <v>0.43751312749422389</v>
      </c>
      <c r="K67" s="37">
        <v>0.30372489021206722</v>
      </c>
      <c r="L67" s="37">
        <v>0.29614148824248626</v>
      </c>
      <c r="M67" s="38">
        <v>25.303497290550204</v>
      </c>
      <c r="N67" s="38">
        <v>19.383575803747018</v>
      </c>
      <c r="O67" s="38">
        <v>33.020974834803027</v>
      </c>
      <c r="P67" s="39">
        <v>32.577207231361946</v>
      </c>
      <c r="Q67" s="39">
        <v>35.02161651444441</v>
      </c>
      <c r="R67" s="37">
        <v>0.30136571327594475</v>
      </c>
      <c r="S67" s="40">
        <v>1.0897804555205624</v>
      </c>
      <c r="T67" s="37">
        <v>0.48155633167209511</v>
      </c>
      <c r="U67" s="41">
        <v>0.14684726048362412</v>
      </c>
      <c r="V67" s="40">
        <v>25.938681469941447</v>
      </c>
      <c r="W67" s="40">
        <v>34.693116925607526</v>
      </c>
      <c r="X67" s="40">
        <v>2380500000</v>
      </c>
      <c r="Y67" s="40">
        <v>3516900000</v>
      </c>
      <c r="Z67" s="40" t="e">
        <v>#N/A</v>
      </c>
      <c r="AA67" s="42">
        <v>278516544.06678498</v>
      </c>
      <c r="AB67" s="37">
        <v>0</v>
      </c>
      <c r="AC67" s="42">
        <v>24427.750350000002</v>
      </c>
      <c r="AD67" s="42">
        <v>25655.650350000004</v>
      </c>
      <c r="AE67" s="60" t="s">
        <v>3443</v>
      </c>
      <c r="AF67" s="60">
        <v>26.989382368670388</v>
      </c>
      <c r="AG67" s="60" t="s">
        <v>3443</v>
      </c>
      <c r="AH67" s="60">
        <v>34.012533489819518</v>
      </c>
      <c r="AI67" s="60">
        <v>10.085659526796766</v>
      </c>
      <c r="AJ67" s="35" t="s">
        <v>493</v>
      </c>
      <c r="AK67" s="35" t="s">
        <v>538</v>
      </c>
      <c r="AL67" s="35" t="s">
        <v>539</v>
      </c>
      <c r="AM67" s="35" t="s">
        <v>1480</v>
      </c>
      <c r="AN67" s="46">
        <v>0.32241959999999997</v>
      </c>
      <c r="AO67" s="46">
        <v>0.316328</v>
      </c>
      <c r="AP67" s="46">
        <v>0.24094570000000001</v>
      </c>
      <c r="AQ67" t="s">
        <v>4124</v>
      </c>
      <c r="AR67" t="s">
        <v>3483</v>
      </c>
      <c r="AS67" t="str">
        <f t="shared" si="4"/>
        <v>20/10/1994</v>
      </c>
      <c r="AT67" s="63">
        <v>0.54401211077463507</v>
      </c>
      <c r="AU67" s="63">
        <f t="shared" si="5"/>
        <v>0.54401211077463507</v>
      </c>
      <c r="AV67" s="63">
        <f t="shared" ref="AV67:AV130" si="17">IFERROR(IFERROR((AY67/AX67)*AT67,(BA67/AC67)*(AY67/AZ67)*100),0)</f>
        <v>-6.6328900780458697E-17</v>
      </c>
      <c r="AW67" s="63">
        <f t="shared" si="16"/>
        <v>0.54401211077463496</v>
      </c>
      <c r="AX67" s="63">
        <v>14.569209233387312</v>
      </c>
      <c r="AY67" s="63">
        <f t="shared" si="7"/>
        <v>-1.7763568394002505E-15</v>
      </c>
      <c r="AZ67" s="63">
        <v>14.56920923338731</v>
      </c>
      <c r="BA67" s="63">
        <f>_xll.BDP($G67,BA$1)</f>
        <v>132.69999999999999</v>
      </c>
      <c r="BB67" s="63">
        <f t="shared" ref="BB67:BB130" si="18">IF(AD67&lt;AC67,AD67,AC67)</f>
        <v>24427.750350000002</v>
      </c>
      <c r="BC67">
        <v>724.75</v>
      </c>
      <c r="BD67">
        <v>828.77800000000002</v>
      </c>
      <c r="BE67">
        <v>959.14300000000003</v>
      </c>
      <c r="BF67">
        <v>555.75400000000002</v>
      </c>
      <c r="BG67">
        <v>574.54600000000005</v>
      </c>
      <c r="BH67">
        <v>676.86300000000006</v>
      </c>
      <c r="BI67" s="47">
        <f t="shared" si="8"/>
        <v>2.9669125875932328E-2</v>
      </c>
      <c r="BJ67" s="47">
        <f t="shared" si="9"/>
        <v>3.3927725153781917E-2</v>
      </c>
      <c r="BK67" s="47">
        <f t="shared" si="10"/>
        <v>3.9264483477087768E-2</v>
      </c>
      <c r="BL67" s="47">
        <f t="shared" si="11"/>
        <v>2.275092843332583E-2</v>
      </c>
      <c r="BM67" s="47">
        <f t="shared" si="12"/>
        <v>2.3520217448104057E-2</v>
      </c>
      <c r="BN67" s="47">
        <f t="shared" si="13"/>
        <v>2.7708773436027848E-2</v>
      </c>
      <c r="BO67" s="30">
        <f t="shared" si="15"/>
        <v>3.9264483477087768E-2</v>
      </c>
    </row>
    <row r="68" spans="1:67" x14ac:dyDescent="0.3">
      <c r="A68">
        <v>2</v>
      </c>
      <c r="B68" s="35" t="s">
        <v>3421</v>
      </c>
      <c r="C68" s="35">
        <v>6</v>
      </c>
      <c r="D68" s="35">
        <v>2</v>
      </c>
      <c r="E68" s="43">
        <v>0.16</v>
      </c>
      <c r="F68" s="35"/>
      <c r="G68" s="35" t="s">
        <v>486</v>
      </c>
      <c r="H68" s="36" t="s">
        <v>569</v>
      </c>
      <c r="I68" s="37">
        <v>0.14862667953605116</v>
      </c>
      <c r="J68" s="37">
        <v>8.7619802799420804E-2</v>
      </c>
      <c r="K68" s="37">
        <v>0.14672737979290743</v>
      </c>
      <c r="L68" s="37">
        <v>8.7103297004592503E-2</v>
      </c>
      <c r="M68" s="38">
        <v>5.3189849444685047</v>
      </c>
      <c r="N68" s="38">
        <v>3.8113991843231907</v>
      </c>
      <c r="O68" s="38">
        <v>10.140806747840283</v>
      </c>
      <c r="P68" s="39">
        <v>51.399213126626364</v>
      </c>
      <c r="Q68" s="39">
        <v>44.911855943103582</v>
      </c>
      <c r="R68" s="37">
        <v>0.25796221875939745</v>
      </c>
      <c r="S68" s="40">
        <v>4.2021821420619014</v>
      </c>
      <c r="T68" s="37">
        <v>0.53767244428723027</v>
      </c>
      <c r="U68" s="41" t="e">
        <v>#N/A</v>
      </c>
      <c r="V68" s="40">
        <v>7.191090791396844</v>
      </c>
      <c r="W68" s="40">
        <v>4.629430548564617</v>
      </c>
      <c r="X68" s="40">
        <v>58012000000</v>
      </c>
      <c r="Y68" s="40">
        <v>58356000000</v>
      </c>
      <c r="Z68" s="40">
        <v>147000000</v>
      </c>
      <c r="AA68" s="42">
        <v>2674000000</v>
      </c>
      <c r="AB68" s="37">
        <v>5.4973821989528798E-2</v>
      </c>
      <c r="AC68" s="42">
        <v>98608.499465349989</v>
      </c>
      <c r="AD68" s="42">
        <v>117480.49946534999</v>
      </c>
      <c r="AE68" s="60">
        <v>19.698506166692265</v>
      </c>
      <c r="AF68" s="60">
        <v>23.124333326117007</v>
      </c>
      <c r="AG68" s="60">
        <v>2.7743255072568775</v>
      </c>
      <c r="AH68" s="60">
        <v>26.199501388658501</v>
      </c>
      <c r="AI68" s="60">
        <v>2.4424347994105537</v>
      </c>
      <c r="AJ68" s="35" t="s">
        <v>498</v>
      </c>
      <c r="AK68" s="35" t="s">
        <v>516</v>
      </c>
      <c r="AL68" s="35" t="s">
        <v>517</v>
      </c>
      <c r="AM68" s="35" t="s">
        <v>496</v>
      </c>
      <c r="AN68" s="46">
        <v>0.1627865</v>
      </c>
      <c r="AO68" s="46">
        <v>0.15169269999999999</v>
      </c>
      <c r="AP68" s="46">
        <v>0.16706170000000001</v>
      </c>
      <c r="AQ68" t="s">
        <v>4139</v>
      </c>
      <c r="AR68" t="s">
        <v>3443</v>
      </c>
      <c r="AS68" t="str">
        <f t="shared" ref="AS68:AS131" si="19">IF(AQ68=$AQ$1,AR68,AQ68)</f>
        <v>21/08/2001</v>
      </c>
      <c r="AT68" s="63">
        <v>0.73217725478155771</v>
      </c>
      <c r="AU68" s="63">
        <f t="shared" ref="AU68:AU131" si="20">IF(AT68=$AV$1,0,AT68)</f>
        <v>0.73217725478155771</v>
      </c>
      <c r="AV68" s="63">
        <f t="shared" si="17"/>
        <v>-3.3181667827158076E-2</v>
      </c>
      <c r="AW68" s="63">
        <f t="shared" si="16"/>
        <v>0.69899558695439967</v>
      </c>
      <c r="AX68" s="63">
        <v>20.054044539619429</v>
      </c>
      <c r="AY68" s="63">
        <f t="shared" ref="AY68:AY131" si="21">IFERROR(AZ68-AX68,0)</f>
        <v>-0.9088327179778517</v>
      </c>
      <c r="AZ68" s="63">
        <v>19.145211821641578</v>
      </c>
      <c r="BA68" s="63">
        <f>_xll.BDP($G68,BA$1)</f>
        <v>674.10290824000003</v>
      </c>
      <c r="BB68" s="63">
        <f t="shared" si="18"/>
        <v>98608.499465349989</v>
      </c>
      <c r="BC68">
        <v>3959.875</v>
      </c>
      <c r="BD68">
        <v>4791.4000000000005</v>
      </c>
      <c r="BE68">
        <v>5432.6670000000004</v>
      </c>
      <c r="BF68">
        <v>3190.1320000000001</v>
      </c>
      <c r="BG68">
        <v>4082.3389999999999</v>
      </c>
      <c r="BH68">
        <v>4499.6769999999997</v>
      </c>
      <c r="BI68" s="47">
        <f t="shared" ref="BI68:BI131" si="22">IFERROR(BC68/$BB68,0)</f>
        <v>4.0157542417440996E-2</v>
      </c>
      <c r="BJ68" s="47">
        <f t="shared" ref="BJ68:BJ131" si="23">IFERROR(BD68/$BB68,0)</f>
        <v>4.8590131945813138E-2</v>
      </c>
      <c r="BK68" s="47">
        <f t="shared" ref="BK68:BK131" si="24">IFERROR(BE68/$BB68,0)</f>
        <v>5.5093293473236389E-2</v>
      </c>
      <c r="BL68" s="47">
        <f t="shared" ref="BL68:BL131" si="25">IFERROR(BF68/$BB68,0)</f>
        <v>3.2351491172634458E-2</v>
      </c>
      <c r="BM68" s="47">
        <f t="shared" ref="BM68:BM131" si="26">IFERROR(BG68/$BB68,0)</f>
        <v>4.1399463759556464E-2</v>
      </c>
      <c r="BN68" s="47">
        <f t="shared" ref="BN68:BN131" si="27">IFERROR(BH68/$BB68,0)</f>
        <v>4.563173584829916E-2</v>
      </c>
      <c r="BO68" s="30">
        <f t="shared" si="15"/>
        <v>5.5093293473236389E-2</v>
      </c>
    </row>
    <row r="69" spans="1:67" x14ac:dyDescent="0.3">
      <c r="A69">
        <v>2</v>
      </c>
      <c r="B69" s="35" t="s">
        <v>3421</v>
      </c>
      <c r="C69" s="35">
        <v>6</v>
      </c>
      <c r="D69" s="35">
        <v>3</v>
      </c>
      <c r="E69" s="43">
        <v>0.18</v>
      </c>
      <c r="F69" s="35" t="s">
        <v>3060</v>
      </c>
      <c r="G69" s="36" t="s">
        <v>404</v>
      </c>
      <c r="H69" s="36" t="s">
        <v>1143</v>
      </c>
      <c r="I69" s="37">
        <v>0.15611202702041943</v>
      </c>
      <c r="J69" s="37">
        <v>0.17272462759372201</v>
      </c>
      <c r="K69" s="37">
        <v>9.7863566014938064E-2</v>
      </c>
      <c r="L69" s="37">
        <v>0.10808485419701254</v>
      </c>
      <c r="M69" s="38">
        <v>8.319323291260309</v>
      </c>
      <c r="N69" s="38">
        <v>6.3858259512480284</v>
      </c>
      <c r="O69" s="38">
        <v>10.29077741413467</v>
      </c>
      <c r="P69" s="39">
        <v>67.919623184216363</v>
      </c>
      <c r="Q69" s="39">
        <v>68.462366019843003</v>
      </c>
      <c r="R69" s="37">
        <v>1.4576785276893985E-2</v>
      </c>
      <c r="S69" s="40">
        <v>0.65235779842909325</v>
      </c>
      <c r="T69" s="37">
        <v>0.16492731836819258</v>
      </c>
      <c r="U69" s="41">
        <v>4.0659284843559532E-2</v>
      </c>
      <c r="V69" s="40">
        <v>6.5259546226995271</v>
      </c>
      <c r="W69" s="40">
        <v>-8.8673328746139095</v>
      </c>
      <c r="X69" s="40">
        <v>17527900000</v>
      </c>
      <c r="Y69" s="40">
        <v>28010400000</v>
      </c>
      <c r="Z69" s="40">
        <v>84500000</v>
      </c>
      <c r="AA69" s="42">
        <v>3077800000</v>
      </c>
      <c r="AB69" s="37">
        <v>2.745467541750601E-2</v>
      </c>
      <c r="AC69" s="42">
        <v>65666.457555150002</v>
      </c>
      <c r="AD69" s="42">
        <v>67933.857555149996</v>
      </c>
      <c r="AE69" s="60">
        <v>19.443837857465024</v>
      </c>
      <c r="AF69" s="60">
        <v>21.885125881503956</v>
      </c>
      <c r="AG69" s="60">
        <v>4.7168815883826118</v>
      </c>
      <c r="AH69" s="60">
        <v>23.653734584882582</v>
      </c>
      <c r="AI69" s="60">
        <v>2.3835523177706754</v>
      </c>
      <c r="AJ69" s="35" t="s">
        <v>502</v>
      </c>
      <c r="AK69" s="35" t="s">
        <v>529</v>
      </c>
      <c r="AL69" s="35" t="s">
        <v>530</v>
      </c>
      <c r="AM69" s="35" t="s">
        <v>583</v>
      </c>
      <c r="AN69" s="46">
        <v>0.17800850000000001</v>
      </c>
      <c r="AO69" s="46">
        <v>0.1478545</v>
      </c>
      <c r="AP69" s="46">
        <v>5.2829110000000006E-2</v>
      </c>
      <c r="AQ69" t="s">
        <v>3484</v>
      </c>
      <c r="AR69" t="s">
        <v>3484</v>
      </c>
      <c r="AS69" t="str">
        <f t="shared" si="19"/>
        <v>06/12/2002</v>
      </c>
      <c r="AT69" s="63">
        <v>2.4222406250302404</v>
      </c>
      <c r="AU69" s="63">
        <f t="shared" si="20"/>
        <v>2.4222406250302404</v>
      </c>
      <c r="AV69" s="63">
        <f t="shared" si="17"/>
        <v>-0.56842276178298001</v>
      </c>
      <c r="AW69" s="63">
        <f t="shared" si="16"/>
        <v>1.8538178632472604</v>
      </c>
      <c r="AX69" s="63">
        <v>116.78805149116135</v>
      </c>
      <c r="AY69" s="63">
        <f t="shared" si="21"/>
        <v>-27.406437694863627</v>
      </c>
      <c r="AZ69" s="63">
        <v>89.381613796297728</v>
      </c>
      <c r="BA69" s="63">
        <f>_xll.BDP($G69,BA$1)</f>
        <v>2369.5438954699998</v>
      </c>
      <c r="BB69" s="63">
        <f t="shared" si="18"/>
        <v>65666.457555150002</v>
      </c>
      <c r="BC69">
        <v>3141.9380000000001</v>
      </c>
      <c r="BD69">
        <v>3209.875</v>
      </c>
      <c r="BE69">
        <v>3352.7139999999999</v>
      </c>
      <c r="BF69">
        <v>3337.6480000000001</v>
      </c>
      <c r="BG69">
        <v>3273.88</v>
      </c>
      <c r="BH69">
        <v>3589.3290000000002</v>
      </c>
      <c r="BI69" s="47">
        <f t="shared" si="22"/>
        <v>4.7846923939230956E-2</v>
      </c>
      <c r="BJ69" s="47">
        <f t="shared" si="23"/>
        <v>4.8881500837839244E-2</v>
      </c>
      <c r="BK69" s="47">
        <f t="shared" si="24"/>
        <v>5.1056720962665322E-2</v>
      </c>
      <c r="BL69" s="47">
        <f t="shared" si="25"/>
        <v>5.0827288759971181E-2</v>
      </c>
      <c r="BM69" s="47">
        <f t="shared" si="26"/>
        <v>4.9856199373179685E-2</v>
      </c>
      <c r="BN69" s="47">
        <f t="shared" si="27"/>
        <v>5.4660006548784827E-2</v>
      </c>
      <c r="BO69" s="30">
        <f t="shared" si="15"/>
        <v>5.4660006548784827E-2</v>
      </c>
    </row>
    <row r="70" spans="1:67" x14ac:dyDescent="0.3">
      <c r="A70">
        <v>2</v>
      </c>
      <c r="B70" s="35" t="s">
        <v>3421</v>
      </c>
      <c r="C70" s="35">
        <v>7</v>
      </c>
      <c r="D70" s="35">
        <v>3</v>
      </c>
      <c r="E70" s="35" t="s">
        <v>2480</v>
      </c>
      <c r="F70" s="35"/>
      <c r="G70" s="36" t="s">
        <v>383</v>
      </c>
      <c r="H70" s="36" t="s">
        <v>1118</v>
      </c>
      <c r="I70" s="37">
        <v>0.19970381439048063</v>
      </c>
      <c r="J70" s="37">
        <v>-0.83002952340784475</v>
      </c>
      <c r="K70" s="37">
        <v>0.59425129808395183</v>
      </c>
      <c r="L70" s="37">
        <v>-1.1435212085996513</v>
      </c>
      <c r="M70" s="38">
        <v>24.404225037246725</v>
      </c>
      <c r="N70" s="38">
        <v>23.281188497281825</v>
      </c>
      <c r="O70" s="38">
        <v>40.467587303917192</v>
      </c>
      <c r="P70" s="39">
        <v>-10.509629444175564</v>
      </c>
      <c r="Q70" s="39">
        <v>25.312537206810333</v>
      </c>
      <c r="R70" s="37">
        <v>-0.42637339942172658</v>
      </c>
      <c r="S70" s="40">
        <v>-4.4277111017697974</v>
      </c>
      <c r="T70" s="37">
        <v>0.26431211909281649</v>
      </c>
      <c r="U70" s="41">
        <v>9.4884417808219178E-3</v>
      </c>
      <c r="V70" s="40">
        <v>31.357247562258589</v>
      </c>
      <c r="W70" s="40" t="e">
        <v>#N/A</v>
      </c>
      <c r="X70" s="40">
        <v>-2371000000</v>
      </c>
      <c r="Y70" s="40">
        <v>-1721000000</v>
      </c>
      <c r="Z70" s="40">
        <v>975469000</v>
      </c>
      <c r="AA70" s="42">
        <v>3789967000</v>
      </c>
      <c r="AB70" s="37">
        <v>0.25738192443364283</v>
      </c>
      <c r="AC70" s="42">
        <v>74528.452511099997</v>
      </c>
      <c r="AD70" s="42">
        <v>66270.452511099997</v>
      </c>
      <c r="AE70" s="60">
        <v>31.918507467136347</v>
      </c>
      <c r="AF70" s="60">
        <v>32.935597490472368</v>
      </c>
      <c r="AG70" s="60">
        <v>5.2094782445864833</v>
      </c>
      <c r="AH70" s="60">
        <v>35.759086486705641</v>
      </c>
      <c r="AI70" s="60">
        <v>13.618049845085366</v>
      </c>
      <c r="AJ70" s="35" t="s">
        <v>544</v>
      </c>
      <c r="AK70" s="35" t="s">
        <v>576</v>
      </c>
      <c r="AL70" s="35" t="s">
        <v>591</v>
      </c>
      <c r="AM70" s="35" t="s">
        <v>583</v>
      </c>
      <c r="AN70" s="46" t="e">
        <v>#VALUE!</v>
      </c>
      <c r="AO70" s="46" t="e">
        <v>#VALUE!</v>
      </c>
      <c r="AP70" s="46" t="e">
        <v>#VALUE!</v>
      </c>
      <c r="AQ70" t="s">
        <v>3485</v>
      </c>
      <c r="AR70" t="s">
        <v>3485</v>
      </c>
      <c r="AS70" t="str">
        <f t="shared" si="19"/>
        <v>10/12/2020</v>
      </c>
      <c r="AT70" s="63" t="s">
        <v>3443</v>
      </c>
      <c r="AU70" s="63">
        <f t="shared" si="20"/>
        <v>0</v>
      </c>
      <c r="AV70" s="63">
        <f t="shared" si="17"/>
        <v>-0.11807571073194309</v>
      </c>
      <c r="AW70" s="63">
        <f t="shared" si="16"/>
        <v>-0.11807571073194309</v>
      </c>
      <c r="AX70" s="63">
        <v>0</v>
      </c>
      <c r="AY70" s="63">
        <f t="shared" si="21"/>
        <v>-4.3509216043034575</v>
      </c>
      <c r="AZ70" s="63">
        <v>-4.3509216043034575</v>
      </c>
      <c r="BA70" s="63">
        <f>_xll.BDP($G70,BA$1)</f>
        <v>-88</v>
      </c>
      <c r="BB70" s="63">
        <f t="shared" si="18"/>
        <v>66270.452511099997</v>
      </c>
      <c r="BC70">
        <v>2507.2429999999999</v>
      </c>
      <c r="BD70">
        <v>2901.8679999999999</v>
      </c>
      <c r="BE70">
        <v>3264.192</v>
      </c>
      <c r="BF70">
        <v>3872.0239999999999</v>
      </c>
      <c r="BG70">
        <v>4096.7169999999996</v>
      </c>
      <c r="BH70">
        <v>4910.2470000000003</v>
      </c>
      <c r="BI70" s="47">
        <f t="shared" si="22"/>
        <v>3.7833497509015018E-2</v>
      </c>
      <c r="BJ70" s="47">
        <f t="shared" si="23"/>
        <v>4.3788262944393662E-2</v>
      </c>
      <c r="BK70" s="47">
        <f t="shared" si="24"/>
        <v>4.9255616587999949E-2</v>
      </c>
      <c r="BL70" s="47">
        <f t="shared" si="25"/>
        <v>5.8427607678572191E-2</v>
      </c>
      <c r="BM70" s="47">
        <f t="shared" si="26"/>
        <v>6.181815341179115E-2</v>
      </c>
      <c r="BN70" s="47">
        <f t="shared" si="27"/>
        <v>7.4094061741581688E-2</v>
      </c>
      <c r="BO70" s="30">
        <f t="shared" si="15"/>
        <v>7.4094061741581688E-2</v>
      </c>
    </row>
    <row r="71" spans="1:67" x14ac:dyDescent="0.3">
      <c r="A71">
        <v>2</v>
      </c>
      <c r="B71" s="35" t="s">
        <v>3421</v>
      </c>
      <c r="C71" s="35">
        <v>7</v>
      </c>
      <c r="D71" s="35">
        <v>2</v>
      </c>
      <c r="E71" s="43">
        <v>0.25</v>
      </c>
      <c r="F71" s="35" t="s">
        <v>3344</v>
      </c>
      <c r="G71" s="36" t="s">
        <v>206</v>
      </c>
      <c r="H71" s="36" t="s">
        <v>893</v>
      </c>
      <c r="I71" s="37">
        <v>0.45114511930616902</v>
      </c>
      <c r="J71" s="37">
        <v>0.49857813266092316</v>
      </c>
      <c r="K71" s="37">
        <v>0.21013547169239274</v>
      </c>
      <c r="L71" s="37">
        <v>0.20932557770236493</v>
      </c>
      <c r="M71" s="38">
        <v>12.853460256197929</v>
      </c>
      <c r="N71" s="38">
        <v>10.050648321186308</v>
      </c>
      <c r="O71" s="38">
        <v>10.936144980523183</v>
      </c>
      <c r="P71" s="39">
        <v>20.724319371380538</v>
      </c>
      <c r="Q71" s="39">
        <v>22.724258386470755</v>
      </c>
      <c r="R71" s="37">
        <v>-0.43648052120194564</v>
      </c>
      <c r="S71" s="40">
        <v>-2.0726206370398623</v>
      </c>
      <c r="T71" s="37">
        <v>0.81197887296660909</v>
      </c>
      <c r="U71" s="41" t="e">
        <v>#N/A</v>
      </c>
      <c r="V71" s="40">
        <v>15.729405284819851</v>
      </c>
      <c r="W71" s="40" t="e">
        <v>#N/A</v>
      </c>
      <c r="X71" s="40">
        <v>142770000</v>
      </c>
      <c r="Y71" s="40">
        <v>340054000</v>
      </c>
      <c r="Z71" s="40">
        <v>36164000</v>
      </c>
      <c r="AA71" s="42">
        <v>96550000</v>
      </c>
      <c r="AB71" s="37">
        <v>0.37456240290005177</v>
      </c>
      <c r="AC71" s="42">
        <v>6184.2649356800002</v>
      </c>
      <c r="AD71" s="42">
        <v>5966.9299356800002</v>
      </c>
      <c r="AE71" s="60">
        <v>57.008294511539205</v>
      </c>
      <c r="AF71" s="60">
        <v>82.884985360089772</v>
      </c>
      <c r="AG71" s="60">
        <v>1.5745735261417482</v>
      </c>
      <c r="AH71" s="60">
        <v>108.70512937888121</v>
      </c>
      <c r="AI71" s="60">
        <v>10.947754562500617</v>
      </c>
      <c r="AJ71" s="35" t="s">
        <v>506</v>
      </c>
      <c r="AK71" s="35" t="s">
        <v>507</v>
      </c>
      <c r="AL71" s="35" t="s">
        <v>610</v>
      </c>
      <c r="AM71" s="35" t="s">
        <v>583</v>
      </c>
      <c r="AN71" s="46" t="e">
        <v>#VALUE!</v>
      </c>
      <c r="AO71" s="46">
        <v>0.191524</v>
      </c>
      <c r="AP71" s="46">
        <v>0.33137920000000004</v>
      </c>
      <c r="AQ71" t="s">
        <v>3486</v>
      </c>
      <c r="AR71" t="s">
        <v>3486</v>
      </c>
      <c r="AS71" t="str">
        <f t="shared" si="19"/>
        <v>22/04/2010</v>
      </c>
      <c r="AT71" s="63" t="s">
        <v>3443</v>
      </c>
      <c r="AU71" s="63">
        <f t="shared" si="20"/>
        <v>0</v>
      </c>
      <c r="AV71" s="63">
        <f t="shared" si="17"/>
        <v>0.51147549998231068</v>
      </c>
      <c r="AW71" s="63">
        <f t="shared" si="16"/>
        <v>0.51147549998231068</v>
      </c>
      <c r="AX71" s="63">
        <v>0</v>
      </c>
      <c r="AY71" s="63">
        <f t="shared" si="21"/>
        <v>57.371132150759976</v>
      </c>
      <c r="AZ71" s="63">
        <v>57.371132150759976</v>
      </c>
      <c r="BA71" s="63">
        <f>_xll.BDP($G71,BA$1)</f>
        <v>31.631000000000004</v>
      </c>
      <c r="BB71" s="63">
        <f t="shared" si="18"/>
        <v>5966.9299356800002</v>
      </c>
      <c r="BC71">
        <v>101.22500000000001</v>
      </c>
      <c r="BD71">
        <v>120.286</v>
      </c>
      <c r="BE71">
        <v>147</v>
      </c>
      <c r="BF71">
        <v>114.322</v>
      </c>
      <c r="BG71">
        <v>137.50399999999999</v>
      </c>
      <c r="BH71">
        <v>189.494</v>
      </c>
      <c r="BI71" s="47">
        <f t="shared" si="22"/>
        <v>1.696433527645641E-2</v>
      </c>
      <c r="BJ71" s="47">
        <f t="shared" si="23"/>
        <v>2.0158775332811418E-2</v>
      </c>
      <c r="BK71" s="47">
        <f t="shared" si="24"/>
        <v>2.4635784496311111E-2</v>
      </c>
      <c r="BL71" s="47">
        <f t="shared" si="25"/>
        <v>1.9159266361818222E-2</v>
      </c>
      <c r="BM71" s="47">
        <f t="shared" si="26"/>
        <v>2.3044346335923557E-2</v>
      </c>
      <c r="BN71" s="47">
        <f t="shared" si="27"/>
        <v>3.1757369709822979E-2</v>
      </c>
      <c r="BO71" s="30">
        <f t="shared" si="15"/>
        <v>3.1757369709822979E-2</v>
      </c>
    </row>
    <row r="72" spans="1:67" x14ac:dyDescent="0.3">
      <c r="A72">
        <v>2</v>
      </c>
      <c r="B72" s="35" t="s">
        <v>3421</v>
      </c>
      <c r="C72" s="35">
        <v>7</v>
      </c>
      <c r="D72" s="35">
        <v>3</v>
      </c>
      <c r="E72" s="43">
        <v>0.16</v>
      </c>
      <c r="F72" s="35" t="s">
        <v>2973</v>
      </c>
      <c r="G72" s="35" t="s">
        <v>2236</v>
      </c>
      <c r="H72" s="36" t="s">
        <v>2237</v>
      </c>
      <c r="I72" s="37">
        <v>1.2842883286227615</v>
      </c>
      <c r="J72" s="37">
        <v>1.5394948394792802</v>
      </c>
      <c r="K72" s="37">
        <v>0.49452223150302005</v>
      </c>
      <c r="L72" s="37">
        <v>0.37550127136333161</v>
      </c>
      <c r="M72" s="38">
        <v>27.762125314385454</v>
      </c>
      <c r="N72" s="38">
        <v>20.390802386083109</v>
      </c>
      <c r="O72" s="38">
        <v>25.417661097852029</v>
      </c>
      <c r="P72" s="39">
        <v>35.660393283090215</v>
      </c>
      <c r="Q72" s="39">
        <v>34.149686520376171</v>
      </c>
      <c r="R72" s="37">
        <v>-0.14774281805745554</v>
      </c>
      <c r="S72" s="40">
        <v>-0.31858407079646017</v>
      </c>
      <c r="T72" s="37">
        <v>0.63924528301886796</v>
      </c>
      <c r="U72" s="41" t="e">
        <v>#N/A</v>
      </c>
      <c r="V72" s="40">
        <v>30.253977013464898</v>
      </c>
      <c r="W72" s="40">
        <v>22.060889769406302</v>
      </c>
      <c r="X72" s="40">
        <v>19281000</v>
      </c>
      <c r="Y72" s="40">
        <v>79049000</v>
      </c>
      <c r="Z72" s="40" t="e">
        <v>#N/A</v>
      </c>
      <c r="AA72" s="42">
        <v>23000000</v>
      </c>
      <c r="AB72" s="37">
        <v>0</v>
      </c>
      <c r="AC72" s="42">
        <v>852.19484504000002</v>
      </c>
      <c r="AD72" s="42">
        <v>841.39484504000006</v>
      </c>
      <c r="AE72" s="60">
        <v>24.646755148082597</v>
      </c>
      <c r="AF72" s="60">
        <v>27.575082492409244</v>
      </c>
      <c r="AG72" s="60">
        <v>2.7257157509309753</v>
      </c>
      <c r="AH72" s="60">
        <v>39.551121338347244</v>
      </c>
      <c r="AI72" s="60">
        <v>9.9920304746107611</v>
      </c>
      <c r="AJ72" s="35" t="s">
        <v>493</v>
      </c>
      <c r="AK72" s="35" t="s">
        <v>538</v>
      </c>
      <c r="AL72" s="35" t="s">
        <v>539</v>
      </c>
      <c r="AM72" s="35" t="s">
        <v>2229</v>
      </c>
      <c r="AN72" s="46">
        <v>0.26790189999999997</v>
      </c>
      <c r="AO72" s="46">
        <v>0.30357230000000002</v>
      </c>
      <c r="AP72" s="46">
        <v>0.18670900000000001</v>
      </c>
      <c r="AQ72" t="s">
        <v>3487</v>
      </c>
      <c r="AR72" t="s">
        <v>3487</v>
      </c>
      <c r="AS72" t="str">
        <f t="shared" si="19"/>
        <v>19/06/2000</v>
      </c>
      <c r="AT72" s="63">
        <v>1.1327879619418337</v>
      </c>
      <c r="AU72" s="63">
        <f t="shared" si="20"/>
        <v>1.1327879619418337</v>
      </c>
      <c r="AV72" s="63">
        <f t="shared" si="17"/>
        <v>0</v>
      </c>
      <c r="AW72" s="63">
        <f t="shared" si="16"/>
        <v>1.1327879619418337</v>
      </c>
      <c r="AX72" s="63">
        <v>43.989034340091024</v>
      </c>
      <c r="AY72" s="63">
        <f t="shared" si="21"/>
        <v>0</v>
      </c>
      <c r="AZ72" s="63">
        <v>43.989034340091024</v>
      </c>
      <c r="BA72" s="63">
        <f>_xll.BDP($G72,BA$1)</f>
        <v>9.5689346400000002</v>
      </c>
      <c r="BB72" s="63">
        <f t="shared" si="18"/>
        <v>841.39484504000006</v>
      </c>
      <c r="BC72">
        <v>24.266999999999999</v>
      </c>
      <c r="BD72">
        <v>29.516999999999999</v>
      </c>
      <c r="BE72">
        <v>34.883000000000003</v>
      </c>
      <c r="BF72">
        <v>23.740000000000002</v>
      </c>
      <c r="BG72">
        <v>30.2</v>
      </c>
      <c r="BH72">
        <v>35.26</v>
      </c>
      <c r="BI72" s="47">
        <f t="shared" si="22"/>
        <v>2.8841393720265E-2</v>
      </c>
      <c r="BJ72" s="47">
        <f t="shared" si="23"/>
        <v>3.5081032613881485E-2</v>
      </c>
      <c r="BK72" s="47">
        <f t="shared" si="24"/>
        <v>4.1458537814480736E-2</v>
      </c>
      <c r="BL72" s="47">
        <f t="shared" si="25"/>
        <v>2.8215052825610546E-2</v>
      </c>
      <c r="BM72" s="47">
        <f t="shared" si="26"/>
        <v>3.589277992137483E-2</v>
      </c>
      <c r="BN72" s="47">
        <f t="shared" si="27"/>
        <v>4.1906603312174717E-2</v>
      </c>
      <c r="BO72" s="30">
        <f t="shared" si="15"/>
        <v>4.1906603312174717E-2</v>
      </c>
    </row>
    <row r="73" spans="1:67" x14ac:dyDescent="0.3">
      <c r="A73">
        <v>2</v>
      </c>
      <c r="B73" s="35" t="s">
        <v>3421</v>
      </c>
      <c r="C73" s="35">
        <v>8</v>
      </c>
      <c r="D73" s="35">
        <v>1</v>
      </c>
      <c r="E73" s="43">
        <v>0.25</v>
      </c>
      <c r="F73" s="35" t="s">
        <v>2593</v>
      </c>
      <c r="G73" s="36" t="s">
        <v>126</v>
      </c>
      <c r="H73" s="36" t="s">
        <v>787</v>
      </c>
      <c r="I73" s="37">
        <v>0.64173633076289338</v>
      </c>
      <c r="J73" s="37">
        <v>0.58256373569198749</v>
      </c>
      <c r="K73" s="37">
        <v>0.2499209767445249</v>
      </c>
      <c r="L73" s="37">
        <v>0.24151040051766673</v>
      </c>
      <c r="M73" s="38">
        <v>21.707856291850632</v>
      </c>
      <c r="N73" s="38">
        <v>16.342490146386005</v>
      </c>
      <c r="O73" s="38">
        <v>88.903330625507721</v>
      </c>
      <c r="P73" s="39">
        <v>8.460500646523986</v>
      </c>
      <c r="Q73" s="39">
        <v>9.0282836534210293</v>
      </c>
      <c r="R73" s="37">
        <v>0.67683812153381095</v>
      </c>
      <c r="S73" s="40">
        <v>2.8528718334587411</v>
      </c>
      <c r="T73" s="37">
        <v>0.12287654388671768</v>
      </c>
      <c r="U73" s="41" t="e">
        <v>#N/A</v>
      </c>
      <c r="V73" s="40">
        <v>8.2661525253221573</v>
      </c>
      <c r="W73" s="40">
        <v>15.996225865400127</v>
      </c>
      <c r="X73" s="40">
        <v>3075200000</v>
      </c>
      <c r="Y73" s="40">
        <v>7417900000</v>
      </c>
      <c r="Z73" s="40">
        <v>90800000</v>
      </c>
      <c r="AA73" s="42">
        <v>1202300000</v>
      </c>
      <c r="AB73" s="37">
        <v>7.5521916327039834E-2</v>
      </c>
      <c r="AC73" s="42">
        <v>23212.962029600003</v>
      </c>
      <c r="AD73" s="42">
        <v>28900.162029600004</v>
      </c>
      <c r="AE73" s="60">
        <v>13.852449804899431</v>
      </c>
      <c r="AF73" s="60">
        <v>16.12976930044233</v>
      </c>
      <c r="AG73" s="60">
        <v>5.2599503395514491</v>
      </c>
      <c r="AH73" s="60">
        <v>20.308661070794944</v>
      </c>
      <c r="AI73" s="60">
        <v>14.527407895463309</v>
      </c>
      <c r="AJ73" s="35" t="s">
        <v>544</v>
      </c>
      <c r="AK73" s="35" t="s">
        <v>576</v>
      </c>
      <c r="AL73" s="35" t="s">
        <v>788</v>
      </c>
      <c r="AM73" s="35" t="s">
        <v>583</v>
      </c>
      <c r="AN73" s="46" t="e">
        <v>#VALUE!</v>
      </c>
      <c r="AO73" s="46">
        <v>0.27285789999999999</v>
      </c>
      <c r="AP73" s="46">
        <v>0.17825690000000002</v>
      </c>
      <c r="AQ73" t="s">
        <v>3488</v>
      </c>
      <c r="AR73" t="s">
        <v>3488</v>
      </c>
      <c r="AS73" t="str">
        <f t="shared" si="19"/>
        <v>27/06/2013</v>
      </c>
      <c r="AT73" s="63">
        <v>1.3947989923734192</v>
      </c>
      <c r="AU73" s="63">
        <f t="shared" si="20"/>
        <v>1.3947989923734192</v>
      </c>
      <c r="AV73" s="63">
        <f t="shared" si="17"/>
        <v>-0.14907183251350919</v>
      </c>
      <c r="AW73" s="63">
        <f t="shared" si="16"/>
        <v>1.24572715985991</v>
      </c>
      <c r="AX73" s="63">
        <v>24.411922246220303</v>
      </c>
      <c r="AY73" s="63">
        <f t="shared" si="21"/>
        <v>-2.6090712742980564</v>
      </c>
      <c r="AZ73" s="63">
        <v>21.802850971922247</v>
      </c>
      <c r="BA73" s="63">
        <f>_xll.BDP($G73,BA$1)</f>
        <v>252.36799999999999</v>
      </c>
      <c r="BB73" s="63">
        <f t="shared" si="18"/>
        <v>23212.962029600003</v>
      </c>
      <c r="BC73">
        <v>1298.2</v>
      </c>
      <c r="BD73">
        <v>1402.6000000000001</v>
      </c>
      <c r="BE73">
        <v>1495</v>
      </c>
      <c r="BF73">
        <v>951.46299999999997</v>
      </c>
      <c r="BG73">
        <v>1246.405</v>
      </c>
      <c r="BH73">
        <v>1369.106</v>
      </c>
      <c r="BI73" s="47">
        <f t="shared" si="22"/>
        <v>5.5925650433779221E-2</v>
      </c>
      <c r="BJ73" s="47">
        <f t="shared" si="23"/>
        <v>6.0423137650915684E-2</v>
      </c>
      <c r="BK73" s="47">
        <f t="shared" si="24"/>
        <v>6.4403672314358298E-2</v>
      </c>
      <c r="BL73" s="47">
        <f t="shared" si="25"/>
        <v>4.0988435632933966E-2</v>
      </c>
      <c r="BM73" s="47">
        <f t="shared" si="26"/>
        <v>5.3694353973898157E-2</v>
      </c>
      <c r="BN73" s="47">
        <f t="shared" si="27"/>
        <v>5.8980236914797209E-2</v>
      </c>
      <c r="BO73" s="30">
        <f t="shared" si="15"/>
        <v>6.4403672314358298E-2</v>
      </c>
    </row>
    <row r="74" spans="1:67" x14ac:dyDescent="0.3">
      <c r="A74">
        <v>2</v>
      </c>
      <c r="B74" s="35" t="s">
        <v>3421</v>
      </c>
      <c r="C74" s="35">
        <v>9</v>
      </c>
      <c r="D74" s="35">
        <v>3</v>
      </c>
      <c r="E74" s="43">
        <v>0.35</v>
      </c>
      <c r="F74" s="35" t="s">
        <v>3346</v>
      </c>
      <c r="G74" s="36" t="s">
        <v>187</v>
      </c>
      <c r="H74" s="36" t="s">
        <v>871</v>
      </c>
      <c r="I74" s="37">
        <v>0.48917150924268132</v>
      </c>
      <c r="J74" s="37">
        <v>0.47316124999999998</v>
      </c>
      <c r="K74" s="37">
        <v>0.43707679328399235</v>
      </c>
      <c r="L74" s="37">
        <v>0.4443407533141055</v>
      </c>
      <c r="M74" s="38">
        <v>31.961266577946446</v>
      </c>
      <c r="N74" s="38">
        <v>23.072015258535174</v>
      </c>
      <c r="O74" s="38">
        <v>26.350005184572929</v>
      </c>
      <c r="P74" s="39">
        <v>34.030712703202219</v>
      </c>
      <c r="Q74" s="39">
        <v>35.160098253513262</v>
      </c>
      <c r="R74" s="37">
        <v>-0.11375187869966892</v>
      </c>
      <c r="S74" s="40">
        <v>-0.9341971146307041</v>
      </c>
      <c r="T74" s="37">
        <v>0.31461337196006617</v>
      </c>
      <c r="U74" s="41">
        <v>0.10889655172413792</v>
      </c>
      <c r="V74" s="40">
        <v>26.031631078814861</v>
      </c>
      <c r="W74" s="40">
        <v>19.14473260241396</v>
      </c>
      <c r="X74" s="40">
        <v>800000000</v>
      </c>
      <c r="Y74" s="40">
        <v>851889000</v>
      </c>
      <c r="Z74" s="40">
        <v>118007000</v>
      </c>
      <c r="AA74" s="42">
        <v>255153000</v>
      </c>
      <c r="AB74" s="37">
        <v>0.46249505198841478</v>
      </c>
      <c r="AC74" s="42">
        <v>18265.641352300001</v>
      </c>
      <c r="AD74" s="42">
        <v>17789.051352299997</v>
      </c>
      <c r="AE74" s="60">
        <v>34.96853692233806</v>
      </c>
      <c r="AF74" s="60">
        <v>43.211614935215614</v>
      </c>
      <c r="AG74" s="60">
        <v>1.4513018098613786</v>
      </c>
      <c r="AH74" s="60">
        <v>56.331655222990484</v>
      </c>
      <c r="AI74" s="60">
        <v>13.174026329051339</v>
      </c>
      <c r="AJ74" s="35" t="s">
        <v>506</v>
      </c>
      <c r="AK74" s="35" t="s">
        <v>507</v>
      </c>
      <c r="AL74" s="35" t="s">
        <v>610</v>
      </c>
      <c r="AM74" s="35" t="s">
        <v>583</v>
      </c>
      <c r="AN74" s="46" t="e">
        <v>#VALUE!</v>
      </c>
      <c r="AO74" s="46" t="e">
        <v>#VALUE!</v>
      </c>
      <c r="AP74" s="46">
        <v>0.21594930000000001</v>
      </c>
      <c r="AQ74" t="s">
        <v>3489</v>
      </c>
      <c r="AR74" t="s">
        <v>3489</v>
      </c>
      <c r="AS74" t="str">
        <f t="shared" si="19"/>
        <v>15/04/2014</v>
      </c>
      <c r="AT74" s="63">
        <v>0.49403046521202143</v>
      </c>
      <c r="AU74" s="63">
        <f t="shared" si="20"/>
        <v>0.49403046521202143</v>
      </c>
      <c r="AV74" s="63">
        <f t="shared" si="17"/>
        <v>0.37754536530586402</v>
      </c>
      <c r="AW74" s="63">
        <f t="shared" si="16"/>
        <v>0.87157583051788545</v>
      </c>
      <c r="AX74" s="63">
        <v>0</v>
      </c>
      <c r="AY74" s="63">
        <f t="shared" si="21"/>
        <v>24.625537677641841</v>
      </c>
      <c r="AZ74" s="63">
        <v>24.625537677641841</v>
      </c>
      <c r="BA74" s="63">
        <f>_xll.BDP($G74,BA$1)</f>
        <v>68.961082368999996</v>
      </c>
      <c r="BB74" s="63">
        <f t="shared" si="18"/>
        <v>17789.051352299997</v>
      </c>
      <c r="BC74">
        <v>445.64699999999999</v>
      </c>
      <c r="BD74">
        <v>539.05899999999997</v>
      </c>
      <c r="BE74">
        <v>640.4</v>
      </c>
      <c r="BF74">
        <v>303.30700000000002</v>
      </c>
      <c r="BG74">
        <v>407.23900000000003</v>
      </c>
      <c r="BH74">
        <v>496.29599999999999</v>
      </c>
      <c r="BI74" s="47">
        <f t="shared" si="22"/>
        <v>2.5051757464423813E-2</v>
      </c>
      <c r="BJ74" s="47">
        <f t="shared" si="23"/>
        <v>3.0302852542516467E-2</v>
      </c>
      <c r="BK74" s="47">
        <f t="shared" si="24"/>
        <v>3.5999671220084531E-2</v>
      </c>
      <c r="BL74" s="47">
        <f t="shared" si="25"/>
        <v>1.7050206556449374E-2</v>
      </c>
      <c r="BM74" s="47">
        <f t="shared" si="26"/>
        <v>2.2892676620855722E-2</v>
      </c>
      <c r="BN74" s="47">
        <f t="shared" si="27"/>
        <v>2.7898958194633155E-2</v>
      </c>
      <c r="BO74" s="30">
        <f t="shared" si="15"/>
        <v>3.5999671220084531E-2</v>
      </c>
    </row>
    <row r="75" spans="1:67" x14ac:dyDescent="0.3">
      <c r="A75">
        <v>2</v>
      </c>
      <c r="B75" s="35" t="s">
        <v>3421</v>
      </c>
      <c r="C75" s="35">
        <v>9</v>
      </c>
      <c r="D75" s="35">
        <v>5</v>
      </c>
      <c r="E75" s="43">
        <v>0.14000000000000001</v>
      </c>
      <c r="F75" s="35" t="s">
        <v>2687</v>
      </c>
      <c r="G75" s="36" t="s">
        <v>70</v>
      </c>
      <c r="H75" s="36" t="s">
        <v>702</v>
      </c>
      <c r="I75" s="37">
        <v>1.0170904045827882</v>
      </c>
      <c r="J75" s="37">
        <v>1.2610359617288023</v>
      </c>
      <c r="K75" s="37">
        <v>0.58928131798875882</v>
      </c>
      <c r="L75" s="37">
        <v>0.71690893744724749</v>
      </c>
      <c r="M75" s="38">
        <v>55.883289469408972</v>
      </c>
      <c r="N75" s="38">
        <v>42.476888520577958</v>
      </c>
      <c r="O75" s="38">
        <v>82.686041056462145</v>
      </c>
      <c r="P75" s="39">
        <v>26.15897998738733</v>
      </c>
      <c r="Q75" s="39">
        <v>27.166435329700636</v>
      </c>
      <c r="R75" s="37">
        <v>2.7098274253163981E-2</v>
      </c>
      <c r="S75" s="40">
        <v>0.31337164904947545</v>
      </c>
      <c r="T75" s="37">
        <v>6.1684852492744038E-2</v>
      </c>
      <c r="U75" s="41">
        <v>5.0701502592191208E-2</v>
      </c>
      <c r="V75" s="40">
        <v>6.2650251016640679</v>
      </c>
      <c r="W75" s="40">
        <v>11.615540184698524</v>
      </c>
      <c r="X75" s="40">
        <v>3031000000</v>
      </c>
      <c r="Y75" s="40">
        <v>5331500000</v>
      </c>
      <c r="Z75" s="40">
        <v>232100000</v>
      </c>
      <c r="AA75" s="42">
        <v>3741800000</v>
      </c>
      <c r="AB75" s="37">
        <v>6.2028970014431556E-2</v>
      </c>
      <c r="AC75" s="42">
        <v>89428.68364073</v>
      </c>
      <c r="AD75" s="42">
        <v>90988.083640729994</v>
      </c>
      <c r="AE75" s="60">
        <v>17.995201913936409</v>
      </c>
      <c r="AF75" s="60">
        <v>20.763703444587044</v>
      </c>
      <c r="AG75" s="60">
        <v>4.2198714671664668</v>
      </c>
      <c r="AH75" s="60">
        <v>27.129184884019981</v>
      </c>
      <c r="AI75" s="60">
        <v>23.94713282875599</v>
      </c>
      <c r="AJ75" s="35" t="s">
        <v>493</v>
      </c>
      <c r="AK75" s="35" t="s">
        <v>525</v>
      </c>
      <c r="AL75" s="35" t="s">
        <v>526</v>
      </c>
      <c r="AM75" s="35" t="s">
        <v>583</v>
      </c>
      <c r="AN75" s="46">
        <v>0.13231560000000001</v>
      </c>
      <c r="AO75" s="46">
        <v>0.15772069999999999</v>
      </c>
      <c r="AP75" s="46">
        <v>0.12277990000000001</v>
      </c>
      <c r="AQ75" t="s">
        <v>4124</v>
      </c>
      <c r="AR75" t="s">
        <v>3490</v>
      </c>
      <c r="AS75" t="str">
        <f t="shared" si="19"/>
        <v>12/09/1961</v>
      </c>
      <c r="AT75" s="63">
        <v>2.3362302588543127</v>
      </c>
      <c r="AU75" s="63">
        <f t="shared" si="20"/>
        <v>2.3362302588543127</v>
      </c>
      <c r="AV75" s="63">
        <f t="shared" si="17"/>
        <v>2.6518948367310773</v>
      </c>
      <c r="AW75" s="63">
        <f t="shared" si="16"/>
        <v>4.9881250955853904</v>
      </c>
      <c r="AX75" s="63">
        <v>57.160650971027408</v>
      </c>
      <c r="AY75" s="63">
        <f t="shared" si="21"/>
        <v>64.884030415988036</v>
      </c>
      <c r="AZ75" s="63">
        <v>122.04468138701544</v>
      </c>
      <c r="BA75" s="63">
        <f>_xll.BDP($G75,BA$1)</f>
        <v>3621.4574601800005</v>
      </c>
      <c r="BB75" s="63">
        <f t="shared" si="18"/>
        <v>89428.68364073</v>
      </c>
      <c r="BC75">
        <v>3394.444</v>
      </c>
      <c r="BD75">
        <v>3689.9410000000003</v>
      </c>
      <c r="BE75">
        <v>4014.2310000000002</v>
      </c>
      <c r="BF75">
        <v>3948.7919999999999</v>
      </c>
      <c r="BG75">
        <v>4432.1660000000002</v>
      </c>
      <c r="BH75">
        <v>4614.0540000000001</v>
      </c>
      <c r="BI75" s="47">
        <f t="shared" si="22"/>
        <v>3.7956993906304262E-2</v>
      </c>
      <c r="BJ75" s="47">
        <f t="shared" si="23"/>
        <v>4.1261269312919069E-2</v>
      </c>
      <c r="BK75" s="47">
        <f t="shared" si="24"/>
        <v>4.4887510769215121E-2</v>
      </c>
      <c r="BL75" s="47">
        <f t="shared" si="25"/>
        <v>4.4155765680996065E-2</v>
      </c>
      <c r="BM75" s="47">
        <f t="shared" si="26"/>
        <v>4.9560899473884069E-2</v>
      </c>
      <c r="BN75" s="47">
        <f t="shared" si="27"/>
        <v>5.1594788295626262E-2</v>
      </c>
      <c r="BO75" s="30">
        <f t="shared" si="15"/>
        <v>5.1594788295626262E-2</v>
      </c>
    </row>
    <row r="76" spans="1:67" x14ac:dyDescent="0.3">
      <c r="A76">
        <v>2</v>
      </c>
      <c r="B76" s="35" t="s">
        <v>3421</v>
      </c>
      <c r="C76" s="35">
        <v>9</v>
      </c>
      <c r="D76" s="35">
        <v>4</v>
      </c>
      <c r="E76" s="43">
        <v>0.16</v>
      </c>
      <c r="F76" s="35"/>
      <c r="G76" s="36" t="s">
        <v>188</v>
      </c>
      <c r="H76" s="36" t="s">
        <v>872</v>
      </c>
      <c r="I76" s="37">
        <v>0.48272104478522848</v>
      </c>
      <c r="J76" s="37">
        <v>0.51384240949193793</v>
      </c>
      <c r="K76" s="37">
        <v>0.13382793517693342</v>
      </c>
      <c r="L76" s="37">
        <v>0.14834006674863867</v>
      </c>
      <c r="M76" s="38">
        <v>13.435388694090481</v>
      </c>
      <c r="N76" s="38">
        <v>10.249307874850587</v>
      </c>
      <c r="O76" s="38">
        <v>18.784893267651888</v>
      </c>
      <c r="P76" s="39">
        <v>54.464986736209468</v>
      </c>
      <c r="Q76" s="39">
        <v>56.365159128978227</v>
      </c>
      <c r="R76" s="37">
        <v>0.39756944444444442</v>
      </c>
      <c r="S76" s="40">
        <v>2.6349372384937237</v>
      </c>
      <c r="T76" s="37">
        <v>0.297424789410349</v>
      </c>
      <c r="U76" s="41">
        <v>2.3716119828815978E-2</v>
      </c>
      <c r="V76" s="40">
        <v>7.817979698213243</v>
      </c>
      <c r="W76" s="40">
        <v>9.5336492538429916</v>
      </c>
      <c r="X76" s="40">
        <v>3287000000</v>
      </c>
      <c r="Y76" s="40">
        <v>11386000000</v>
      </c>
      <c r="Z76" s="40">
        <v>108000000</v>
      </c>
      <c r="AA76" s="42">
        <v>1509000000</v>
      </c>
      <c r="AB76" s="37">
        <v>7.1570576540755465E-2</v>
      </c>
      <c r="AC76" s="42">
        <v>27998.247765599997</v>
      </c>
      <c r="AD76" s="42">
        <v>33048.247765599997</v>
      </c>
      <c r="AE76" s="60">
        <v>15.90180049774334</v>
      </c>
      <c r="AF76" s="60">
        <v>18.845982110634683</v>
      </c>
      <c r="AG76" s="60">
        <v>5.4277627903829657</v>
      </c>
      <c r="AH76" s="60">
        <v>22.551928185319252</v>
      </c>
      <c r="AI76" s="60">
        <v>4.4973842368935593</v>
      </c>
      <c r="AJ76" s="35" t="s">
        <v>502</v>
      </c>
      <c r="AK76" s="35" t="s">
        <v>529</v>
      </c>
      <c r="AL76" s="35" t="s">
        <v>530</v>
      </c>
      <c r="AM76" s="35" t="s">
        <v>583</v>
      </c>
      <c r="AN76" s="46">
        <v>0.18958610000000001</v>
      </c>
      <c r="AO76" s="46">
        <v>0.20062480000000002</v>
      </c>
      <c r="AP76" s="46">
        <v>0.14385610000000001</v>
      </c>
      <c r="AQ76" t="s">
        <v>4140</v>
      </c>
      <c r="AR76" t="s">
        <v>3443</v>
      </c>
      <c r="AS76" t="str">
        <f t="shared" si="19"/>
        <v>01/07/2002</v>
      </c>
      <c r="AT76" s="63">
        <v>1.5554573490616497</v>
      </c>
      <c r="AU76" s="63">
        <f t="shared" si="20"/>
        <v>1.5554573490616497</v>
      </c>
      <c r="AV76" s="63">
        <f t="shared" si="17"/>
        <v>1.1554017386261455</v>
      </c>
      <c r="AW76" s="63">
        <f t="shared" si="16"/>
        <v>2.7108590876877949</v>
      </c>
      <c r="AX76" s="63">
        <v>31.115873249454285</v>
      </c>
      <c r="AY76" s="63">
        <f t="shared" si="21"/>
        <v>23.113031079237484</v>
      </c>
      <c r="AZ76" s="63">
        <v>54.228904328691769</v>
      </c>
      <c r="BA76" s="63">
        <f>_xll.BDP($G76,BA$1)</f>
        <v>667.49437469999998</v>
      </c>
      <c r="BB76" s="63">
        <f t="shared" si="18"/>
        <v>27998.247765599997</v>
      </c>
      <c r="BC76">
        <v>1333.625</v>
      </c>
      <c r="BD76">
        <v>1416.25</v>
      </c>
      <c r="BE76">
        <v>1513.9090000000001</v>
      </c>
      <c r="BF76">
        <v>1441.3969999999999</v>
      </c>
      <c r="BG76">
        <v>1508.8910000000001</v>
      </c>
      <c r="BH76">
        <v>1583.4670000000001</v>
      </c>
      <c r="BI76" s="47">
        <f t="shared" si="22"/>
        <v>4.7632445114603073E-2</v>
      </c>
      <c r="BJ76" s="47">
        <f t="shared" si="23"/>
        <v>5.0583522649587855E-2</v>
      </c>
      <c r="BK76" s="47">
        <f t="shared" si="24"/>
        <v>5.4071562358986691E-2</v>
      </c>
      <c r="BL76" s="47">
        <f t="shared" si="25"/>
        <v>5.1481685999327786E-2</v>
      </c>
      <c r="BM76" s="47">
        <f t="shared" si="26"/>
        <v>5.3892336857376363E-2</v>
      </c>
      <c r="BN76" s="47">
        <f t="shared" si="27"/>
        <v>5.6555932116063502E-2</v>
      </c>
      <c r="BO76" s="30">
        <f t="shared" si="15"/>
        <v>5.6555932116063502E-2</v>
      </c>
    </row>
    <row r="77" spans="1:67" x14ac:dyDescent="0.3">
      <c r="A77">
        <v>2</v>
      </c>
      <c r="B77" s="35" t="s">
        <v>3421</v>
      </c>
      <c r="C77" s="35">
        <v>10</v>
      </c>
      <c r="D77" s="35">
        <v>4</v>
      </c>
      <c r="E77" s="43">
        <v>0.2</v>
      </c>
      <c r="F77" s="35" t="s">
        <v>3348</v>
      </c>
      <c r="G77" s="36" t="s">
        <v>301</v>
      </c>
      <c r="H77" s="36" t="s">
        <v>1021</v>
      </c>
      <c r="I77" s="37">
        <v>0.29917063633293467</v>
      </c>
      <c r="J77" s="37">
        <v>0.2256896352723915</v>
      </c>
      <c r="K77" s="37">
        <v>0.10231937331230297</v>
      </c>
      <c r="L77" s="37">
        <v>6.3301303359042868E-2</v>
      </c>
      <c r="M77" s="38">
        <v>5.1821265420356415</v>
      </c>
      <c r="N77" s="38">
        <v>4.0680333142991945</v>
      </c>
      <c r="O77" s="38">
        <v>6.1149021052384702</v>
      </c>
      <c r="P77" s="39">
        <v>22.564489383898991</v>
      </c>
      <c r="Q77" s="39">
        <v>21.231010202118252</v>
      </c>
      <c r="R77" s="37">
        <v>0.37107334878258508</v>
      </c>
      <c r="S77" s="40">
        <v>1.9963813014818441</v>
      </c>
      <c r="T77" s="37">
        <v>0.58962866867077801</v>
      </c>
      <c r="U77" s="41" t="e">
        <v>#N/A</v>
      </c>
      <c r="V77" s="40">
        <v>18.037730076978029</v>
      </c>
      <c r="W77" s="40">
        <v>-3.1265518079248156</v>
      </c>
      <c r="X77" s="40">
        <v>970368000</v>
      </c>
      <c r="Y77" s="40">
        <v>3459676000</v>
      </c>
      <c r="Z77" s="40">
        <v>105602000</v>
      </c>
      <c r="AA77" s="42">
        <v>353899000</v>
      </c>
      <c r="AB77" s="37">
        <v>0.29839587000810963</v>
      </c>
      <c r="AC77" s="42">
        <v>16280.439097439999</v>
      </c>
      <c r="AD77" s="42">
        <v>17047.281097439998</v>
      </c>
      <c r="AE77" s="60">
        <v>43.616268722640953</v>
      </c>
      <c r="AF77" s="60">
        <v>81.062564080351649</v>
      </c>
      <c r="AG77" s="60">
        <v>2.1961397259479272</v>
      </c>
      <c r="AH77" s="60">
        <v>104.16852003907431</v>
      </c>
      <c r="AI77" s="60">
        <v>6.0345195886123904</v>
      </c>
      <c r="AJ77" s="35" t="s">
        <v>506</v>
      </c>
      <c r="AK77" s="35" t="s">
        <v>507</v>
      </c>
      <c r="AL77" s="35" t="s">
        <v>610</v>
      </c>
      <c r="AM77" s="35" t="s">
        <v>583</v>
      </c>
      <c r="AN77" s="46">
        <v>0.25031110000000001</v>
      </c>
      <c r="AO77" s="46">
        <v>0.19108250000000002</v>
      </c>
      <c r="AP77" s="46">
        <v>0.1137008</v>
      </c>
      <c r="AQ77" t="s">
        <v>4124</v>
      </c>
      <c r="AR77" t="s">
        <v>3491</v>
      </c>
      <c r="AS77" t="str">
        <f t="shared" si="19"/>
        <v>24/03/1969</v>
      </c>
      <c r="AT77" s="63" t="s">
        <v>3443</v>
      </c>
      <c r="AU77" s="63">
        <f t="shared" si="20"/>
        <v>0</v>
      </c>
      <c r="AV77" s="63">
        <f t="shared" si="17"/>
        <v>-9.680942820810233E-2</v>
      </c>
      <c r="AW77" s="63">
        <f t="shared" si="16"/>
        <v>-9.680942820810233E-2</v>
      </c>
      <c r="AX77" s="63">
        <v>0</v>
      </c>
      <c r="AY77" s="63">
        <f t="shared" si="21"/>
        <v>-9.4063504472584718</v>
      </c>
      <c r="AZ77" s="63">
        <v>-9.4063504472584718</v>
      </c>
      <c r="BA77" s="63">
        <f>_xll.BDP($G77,BA$1)</f>
        <v>-15.760999999999999</v>
      </c>
      <c r="BB77" s="63">
        <f t="shared" si="18"/>
        <v>16280.439097439999</v>
      </c>
      <c r="BC77">
        <v>324.125</v>
      </c>
      <c r="BD77">
        <v>360.58800000000002</v>
      </c>
      <c r="BE77">
        <v>436.125</v>
      </c>
      <c r="BF77">
        <v>256.38400000000001</v>
      </c>
      <c r="BG77">
        <v>360.97</v>
      </c>
      <c r="BH77">
        <v>435.40500000000003</v>
      </c>
      <c r="BI77" s="47">
        <f t="shared" si="22"/>
        <v>1.9908861060815412E-2</v>
      </c>
      <c r="BJ77" s="47">
        <f t="shared" si="23"/>
        <v>2.2148542667789612E-2</v>
      </c>
      <c r="BK77" s="47">
        <f t="shared" si="24"/>
        <v>2.6788282391509821E-2</v>
      </c>
      <c r="BL77" s="47">
        <f t="shared" si="25"/>
        <v>1.574797820043532E-2</v>
      </c>
      <c r="BM77" s="47">
        <f t="shared" si="26"/>
        <v>2.2172006408399659E-2</v>
      </c>
      <c r="BN77" s="47">
        <f t="shared" si="27"/>
        <v>2.6744057540098218E-2</v>
      </c>
      <c r="BO77" s="30">
        <f t="shared" si="15"/>
        <v>2.6788282391509821E-2</v>
      </c>
    </row>
    <row r="78" spans="1:67" x14ac:dyDescent="0.3">
      <c r="A78">
        <v>2</v>
      </c>
      <c r="B78" s="35" t="s">
        <v>3421</v>
      </c>
      <c r="C78" s="35">
        <v>10</v>
      </c>
      <c r="D78" s="35">
        <v>6</v>
      </c>
      <c r="E78" s="43">
        <v>0.14000000000000001</v>
      </c>
      <c r="F78" s="35" t="s">
        <v>2697</v>
      </c>
      <c r="G78" s="36" t="s">
        <v>174</v>
      </c>
      <c r="H78" s="36" t="s">
        <v>851</v>
      </c>
      <c r="I78" s="37">
        <v>0.49935308767139974</v>
      </c>
      <c r="J78" s="37">
        <v>0.35897516110867794</v>
      </c>
      <c r="K78" s="37">
        <v>0.14315292735143248</v>
      </c>
      <c r="L78" s="37">
        <v>0.11977454203851573</v>
      </c>
      <c r="M78" s="38">
        <v>9.1131144485535742</v>
      </c>
      <c r="N78" s="38">
        <v>6.9215158453088783</v>
      </c>
      <c r="O78" s="38">
        <v>14.861802205593749</v>
      </c>
      <c r="P78" s="39">
        <v>35.029825413416781</v>
      </c>
      <c r="Q78" s="39">
        <v>34.327046972004219</v>
      </c>
      <c r="R78" s="37">
        <v>1.0738106253373429</v>
      </c>
      <c r="S78" s="40">
        <v>3.6878517047335317</v>
      </c>
      <c r="T78" s="37">
        <v>0.35240290403059421</v>
      </c>
      <c r="U78" s="41">
        <v>3.4620024125452349E-2</v>
      </c>
      <c r="V78" s="40">
        <v>8.6401090613694258</v>
      </c>
      <c r="W78" s="40">
        <v>1.9587825720002838</v>
      </c>
      <c r="X78" s="40">
        <v>3196600000</v>
      </c>
      <c r="Y78" s="40">
        <v>9580500000</v>
      </c>
      <c r="Z78" s="40">
        <v>80000000</v>
      </c>
      <c r="AA78" s="42">
        <v>460000000</v>
      </c>
      <c r="AB78" s="37">
        <v>0.17391304347826086</v>
      </c>
      <c r="AC78" s="42">
        <v>27190.120261799999</v>
      </c>
      <c r="AD78" s="42">
        <v>32778.8202618</v>
      </c>
      <c r="AE78" s="60">
        <v>19.645894705355147</v>
      </c>
      <c r="AF78" s="60">
        <v>30.334131216275559</v>
      </c>
      <c r="AG78" s="60">
        <v>1.7171962217636296</v>
      </c>
      <c r="AH78" s="60">
        <v>40.453166839652653</v>
      </c>
      <c r="AI78" s="60">
        <v>6.6004593443682804</v>
      </c>
      <c r="AJ78" s="35" t="s">
        <v>493</v>
      </c>
      <c r="AK78" s="35" t="s">
        <v>525</v>
      </c>
      <c r="AL78" s="35" t="s">
        <v>526</v>
      </c>
      <c r="AM78" s="35" t="s">
        <v>583</v>
      </c>
      <c r="AN78" s="46">
        <v>0.12170080000000001</v>
      </c>
      <c r="AO78" s="46">
        <v>0.1433024</v>
      </c>
      <c r="AP78" s="46">
        <v>0.1391976</v>
      </c>
      <c r="AQ78" t="s">
        <v>4141</v>
      </c>
      <c r="AR78" t="s">
        <v>3443</v>
      </c>
      <c r="AS78" t="str">
        <f t="shared" si="19"/>
        <v>11/05/1971</v>
      </c>
      <c r="AT78" s="63">
        <v>0.71127319857724436</v>
      </c>
      <c r="AU78" s="63">
        <f t="shared" si="20"/>
        <v>0.71127319857724436</v>
      </c>
      <c r="AV78" s="63">
        <f t="shared" si="17"/>
        <v>-6.2953101725927149E-2</v>
      </c>
      <c r="AW78" s="63">
        <f t="shared" si="16"/>
        <v>0.6483200968513172</v>
      </c>
      <c r="AX78" s="63">
        <v>26.108611106755099</v>
      </c>
      <c r="AY78" s="63">
        <f t="shared" si="21"/>
        <v>-2.3108111682177039</v>
      </c>
      <c r="AZ78" s="63">
        <v>23.797799938537395</v>
      </c>
      <c r="BA78" s="63">
        <f>_xll.BDP($G78,BA$1)</f>
        <v>174.04399999999998</v>
      </c>
      <c r="BB78" s="63">
        <f t="shared" si="18"/>
        <v>27190.120261799999</v>
      </c>
      <c r="BC78">
        <v>873.61099999999999</v>
      </c>
      <c r="BD78">
        <v>1089.684</v>
      </c>
      <c r="BE78">
        <v>1265.2730000000001</v>
      </c>
      <c r="BF78">
        <v>740.84199999999998</v>
      </c>
      <c r="BG78">
        <v>1061.723</v>
      </c>
      <c r="BH78">
        <v>1241.9880000000001</v>
      </c>
      <c r="BI78" s="47">
        <f t="shared" si="22"/>
        <v>3.2129721810291341E-2</v>
      </c>
      <c r="BJ78" s="47">
        <f t="shared" si="23"/>
        <v>4.0076468566816938E-2</v>
      </c>
      <c r="BK78" s="47">
        <f t="shared" si="24"/>
        <v>4.6534292155287378E-2</v>
      </c>
      <c r="BL78" s="47">
        <f t="shared" si="25"/>
        <v>2.7246734948827178E-2</v>
      </c>
      <c r="BM78" s="47">
        <f t="shared" si="26"/>
        <v>3.9048117101991568E-2</v>
      </c>
      <c r="BN78" s="47">
        <f t="shared" si="27"/>
        <v>4.567791492062271E-2</v>
      </c>
      <c r="BO78" s="30">
        <f t="shared" ref="BO78:BO141" si="28">IF(IF(BK78&gt;BN78,BK78,BN78)=0,IF(BJ78&gt;BM78,BJ78,BM78),IF(BK78&gt;BN78,BK78,BN78))</f>
        <v>4.6534292155287378E-2</v>
      </c>
    </row>
    <row r="79" spans="1:67" x14ac:dyDescent="0.3">
      <c r="A79">
        <v>2</v>
      </c>
      <c r="B79" s="35" t="s">
        <v>3421</v>
      </c>
      <c r="C79" s="35">
        <v>11</v>
      </c>
      <c r="D79" s="35">
        <v>4</v>
      </c>
      <c r="E79" s="43">
        <v>0.17</v>
      </c>
      <c r="F79" s="35" t="s">
        <v>3292</v>
      </c>
      <c r="G79" s="36" t="s">
        <v>28</v>
      </c>
      <c r="H79" s="36" t="s">
        <v>632</v>
      </c>
      <c r="I79" s="37">
        <v>5.6632223621637916</v>
      </c>
      <c r="J79" s="37">
        <v>0.37909247558874209</v>
      </c>
      <c r="K79" s="37">
        <v>0.80115672113350256</v>
      </c>
      <c r="L79" s="37">
        <v>0.12753623188405797</v>
      </c>
      <c r="M79" s="38">
        <v>12.01505329734203</v>
      </c>
      <c r="N79" s="38">
        <v>9.2924712721066669</v>
      </c>
      <c r="O79" s="38">
        <v>12.95980088559604</v>
      </c>
      <c r="P79" s="39">
        <v>29.786410635837562</v>
      </c>
      <c r="Q79" s="39">
        <v>27.298444130127297</v>
      </c>
      <c r="R79" s="37">
        <v>0.19335666644654295</v>
      </c>
      <c r="S79" s="40">
        <v>0.73438675696012035</v>
      </c>
      <c r="T79" s="37">
        <v>0.60827772207046782</v>
      </c>
      <c r="U79" s="41">
        <v>2.9460811561978877E-2</v>
      </c>
      <c r="V79" s="40">
        <v>19.52980133575824</v>
      </c>
      <c r="W79" s="40">
        <v>8.3243600694195905</v>
      </c>
      <c r="X79" s="40">
        <v>6964000000</v>
      </c>
      <c r="Y79" s="40">
        <v>20700000000</v>
      </c>
      <c r="Z79" s="40">
        <v>1933000000</v>
      </c>
      <c r="AA79" s="42">
        <v>4262000000</v>
      </c>
      <c r="AB79" s="37">
        <v>0.45354293758798686</v>
      </c>
      <c r="AC79" s="42">
        <v>118286.02418391999</v>
      </c>
      <c r="AD79" s="42">
        <v>121214.02418391999</v>
      </c>
      <c r="AE79" s="60">
        <v>30.446927608734647</v>
      </c>
      <c r="AF79" s="60">
        <v>39.599531893857502</v>
      </c>
      <c r="AG79" s="60">
        <v>3.5811708684292953</v>
      </c>
      <c r="AH79" s="60">
        <v>53.26401945493172</v>
      </c>
      <c r="AI79" s="60">
        <v>6.7458761799262836</v>
      </c>
      <c r="AJ79" s="35" t="s">
        <v>506</v>
      </c>
      <c r="AK79" s="35" t="s">
        <v>507</v>
      </c>
      <c r="AL79" s="35" t="s">
        <v>629</v>
      </c>
      <c r="AM79" s="35" t="s">
        <v>583</v>
      </c>
      <c r="AN79" s="46">
        <v>0.16246490000000002</v>
      </c>
      <c r="AO79" s="46">
        <v>0.22853999999999999</v>
      </c>
      <c r="AP79" s="46">
        <v>0.16558990000000001</v>
      </c>
      <c r="AQ79" t="s">
        <v>4124</v>
      </c>
      <c r="AR79" t="s">
        <v>3492</v>
      </c>
      <c r="AS79" t="str">
        <f t="shared" si="19"/>
        <v>11/03/1993</v>
      </c>
      <c r="AT79" s="63">
        <v>0.74014325700030403</v>
      </c>
      <c r="AU79" s="63">
        <f t="shared" si="20"/>
        <v>0.74014325700030403</v>
      </c>
      <c r="AV79" s="63">
        <f t="shared" si="17"/>
        <v>7.1880729021346932</v>
      </c>
      <c r="AW79" s="63">
        <f t="shared" si="16"/>
        <v>7.9282161591349976</v>
      </c>
      <c r="AX79" s="63">
        <v>37.551871667580336</v>
      </c>
      <c r="AY79" s="63">
        <f t="shared" si="21"/>
        <v>364.69371112309256</v>
      </c>
      <c r="AZ79" s="63">
        <v>402.24558279067287</v>
      </c>
      <c r="BA79" s="63">
        <f>_xll.BDP($G79,BA$1)</f>
        <v>8365.8626377000001</v>
      </c>
      <c r="BB79" s="63">
        <f t="shared" si="18"/>
        <v>118286.02418391999</v>
      </c>
      <c r="BC79">
        <v>4027.846</v>
      </c>
      <c r="BD79">
        <v>4492.7309999999998</v>
      </c>
      <c r="BE79">
        <v>5286.6</v>
      </c>
      <c r="BF79">
        <v>4320.6710000000003</v>
      </c>
      <c r="BG79">
        <v>4452.5879999999997</v>
      </c>
      <c r="BH79">
        <v>5659.7280000000001</v>
      </c>
      <c r="BI79" s="47">
        <f t="shared" si="22"/>
        <v>3.4051748951653013E-2</v>
      </c>
      <c r="BJ79" s="47">
        <f t="shared" si="23"/>
        <v>3.7981925853001572E-2</v>
      </c>
      <c r="BK79" s="47">
        <f t="shared" si="24"/>
        <v>4.4693361168179922E-2</v>
      </c>
      <c r="BL79" s="47">
        <f t="shared" si="25"/>
        <v>3.6527316137381513E-2</v>
      </c>
      <c r="BM79" s="47">
        <f t="shared" si="26"/>
        <v>3.764255355372146E-2</v>
      </c>
      <c r="BN79" s="47">
        <f t="shared" si="27"/>
        <v>4.7847816671898871E-2</v>
      </c>
      <c r="BO79" s="30">
        <f t="shared" si="28"/>
        <v>4.7847816671898871E-2</v>
      </c>
    </row>
    <row r="80" spans="1:67" x14ac:dyDescent="0.3">
      <c r="A80">
        <v>2</v>
      </c>
      <c r="B80" s="35" t="s">
        <v>3421</v>
      </c>
      <c r="C80" s="35">
        <v>12</v>
      </c>
      <c r="D80" s="35">
        <v>2</v>
      </c>
      <c r="E80" s="43">
        <v>0.14000000000000001</v>
      </c>
      <c r="F80" s="35" t="s">
        <v>3312</v>
      </c>
      <c r="G80" s="36" t="s">
        <v>161</v>
      </c>
      <c r="H80" s="36" t="s">
        <v>833</v>
      </c>
      <c r="I80" s="37">
        <v>0.54504894092036937</v>
      </c>
      <c r="J80" s="37">
        <v>0.5818767827145046</v>
      </c>
      <c r="K80" s="37">
        <v>0.28030447263984126</v>
      </c>
      <c r="L80" s="37">
        <v>0.31509675061457015</v>
      </c>
      <c r="M80" s="38">
        <v>22.330940264161068</v>
      </c>
      <c r="N80" s="38">
        <v>17.203131568650416</v>
      </c>
      <c r="O80" s="38">
        <v>24.367569762221926</v>
      </c>
      <c r="P80" s="39">
        <v>33.582138834124272</v>
      </c>
      <c r="Q80" s="39">
        <v>34.011912188272689</v>
      </c>
      <c r="R80" s="37">
        <v>0.21829598402485023</v>
      </c>
      <c r="S80" s="40">
        <v>0.60005641576896984</v>
      </c>
      <c r="T80" s="37">
        <v>0.58993356718848811</v>
      </c>
      <c r="U80" s="41">
        <v>2.5339446221815966E-2</v>
      </c>
      <c r="V80" s="40">
        <v>6.5696079392255786</v>
      </c>
      <c r="W80" s="40">
        <v>0.50979703278397626</v>
      </c>
      <c r="X80" s="40">
        <v>811964000</v>
      </c>
      <c r="Y80" s="40">
        <v>1499422000</v>
      </c>
      <c r="Z80" s="40">
        <v>26502000</v>
      </c>
      <c r="AA80" s="42">
        <v>376755000</v>
      </c>
      <c r="AB80" s="37">
        <v>7.0342795716048886E-2</v>
      </c>
      <c r="AC80" s="42">
        <v>11383.85139405</v>
      </c>
      <c r="AD80" s="42">
        <v>11777.39539405</v>
      </c>
      <c r="AE80" s="60">
        <v>17.792247339064886</v>
      </c>
      <c r="AF80" s="60">
        <v>25.204307089670095</v>
      </c>
      <c r="AG80" s="60">
        <v>3.3103080347748297</v>
      </c>
      <c r="AH80" s="60">
        <v>32.275273081424238</v>
      </c>
      <c r="AI80" s="60">
        <v>7.3846378002465274</v>
      </c>
      <c r="AJ80" s="35" t="s">
        <v>506</v>
      </c>
      <c r="AK80" s="35" t="s">
        <v>507</v>
      </c>
      <c r="AL80" s="35" t="s">
        <v>508</v>
      </c>
      <c r="AM80" s="35" t="s">
        <v>583</v>
      </c>
      <c r="AN80" s="46">
        <v>0.1365208</v>
      </c>
      <c r="AO80" s="46">
        <v>0.13932120000000001</v>
      </c>
      <c r="AP80" s="46">
        <v>5.2603470000000006E-2</v>
      </c>
      <c r="AQ80" t="s">
        <v>4124</v>
      </c>
      <c r="AR80" t="s">
        <v>3493</v>
      </c>
      <c r="AS80" t="str">
        <f t="shared" si="19"/>
        <v>01/11/1985</v>
      </c>
      <c r="AT80" s="63">
        <v>1.3341457449767837</v>
      </c>
      <c r="AU80" s="63">
        <f t="shared" si="20"/>
        <v>1.3341457449767837</v>
      </c>
      <c r="AV80" s="63">
        <f t="shared" si="17"/>
        <v>1.7442457191958323</v>
      </c>
      <c r="AW80" s="63">
        <f t="shared" si="16"/>
        <v>3.0783914641726158</v>
      </c>
      <c r="AX80" s="63">
        <v>38.56884790005757</v>
      </c>
      <c r="AY80" s="63">
        <f t="shared" si="21"/>
        <v>50.424436833294585</v>
      </c>
      <c r="AZ80" s="63">
        <v>88.993284733352155</v>
      </c>
      <c r="BA80" s="63">
        <f>_xll.BDP($G80,BA$1)</f>
        <v>321.45509999999996</v>
      </c>
      <c r="BB80" s="63">
        <f t="shared" si="18"/>
        <v>11383.85139405</v>
      </c>
      <c r="BC80">
        <v>352.75</v>
      </c>
      <c r="BD80">
        <v>386.125</v>
      </c>
      <c r="BE80">
        <v>425.16700000000003</v>
      </c>
      <c r="BF80">
        <v>227.80500000000001</v>
      </c>
      <c r="BG80">
        <v>332.52500000000003</v>
      </c>
      <c r="BH80">
        <v>402.88100000000003</v>
      </c>
      <c r="BI80" s="47">
        <f t="shared" si="22"/>
        <v>3.0986876742292325E-2</v>
      </c>
      <c r="BJ80" s="47">
        <f t="shared" si="23"/>
        <v>3.3918661324217218E-2</v>
      </c>
      <c r="BK80" s="47">
        <f t="shared" si="24"/>
        <v>3.7348256339873001E-2</v>
      </c>
      <c r="BL80" s="47">
        <f t="shared" si="25"/>
        <v>2.001124154862623E-2</v>
      </c>
      <c r="BM80" s="47">
        <f t="shared" si="26"/>
        <v>2.9210237246579042E-2</v>
      </c>
      <c r="BN80" s="47">
        <f t="shared" si="27"/>
        <v>3.5390570910875906E-2</v>
      </c>
      <c r="BO80" s="30">
        <f t="shared" si="28"/>
        <v>3.7348256339873001E-2</v>
      </c>
    </row>
    <row r="81" spans="1:67" x14ac:dyDescent="0.3">
      <c r="A81">
        <v>2</v>
      </c>
      <c r="B81" s="35" t="s">
        <v>3421</v>
      </c>
      <c r="C81" s="35">
        <v>17</v>
      </c>
      <c r="D81" s="35">
        <v>5</v>
      </c>
      <c r="E81" s="43">
        <v>0.17</v>
      </c>
      <c r="F81" s="35" t="s">
        <v>3295</v>
      </c>
      <c r="G81" s="36" t="s">
        <v>270</v>
      </c>
      <c r="H81" s="36" t="s">
        <v>980</v>
      </c>
      <c r="I81" s="37">
        <v>0.33141865618745109</v>
      </c>
      <c r="J81" s="37">
        <v>0.25513676432460464</v>
      </c>
      <c r="K81" s="37">
        <v>8.6754674273114174E-2</v>
      </c>
      <c r="L81" s="37">
        <v>7.11886170554272E-2</v>
      </c>
      <c r="M81" s="38">
        <v>6.5576373120204545</v>
      </c>
      <c r="N81" s="38">
        <v>5.0543054381185319</v>
      </c>
      <c r="O81" s="38">
        <v>18.787602979460992</v>
      </c>
      <c r="P81" s="39">
        <v>39.055472086845747</v>
      </c>
      <c r="Q81" s="39">
        <v>42.319148144011308</v>
      </c>
      <c r="R81" s="37">
        <v>0.49071786609380585</v>
      </c>
      <c r="S81" s="40">
        <v>2.4427661186115932</v>
      </c>
      <c r="T81" s="37">
        <v>0.60190972478146143</v>
      </c>
      <c r="U81" s="41">
        <v>2.6591035279641052E-2</v>
      </c>
      <c r="V81" s="40">
        <v>3.7507274339553378</v>
      </c>
      <c r="W81" s="40">
        <v>21.620484254409632</v>
      </c>
      <c r="X81" s="40">
        <v>6171200000</v>
      </c>
      <c r="Y81" s="40">
        <v>22117300000</v>
      </c>
      <c r="Z81" s="40">
        <v>115200000</v>
      </c>
      <c r="AA81" s="42">
        <v>647600000</v>
      </c>
      <c r="AB81" s="37">
        <v>0.1778875849289685</v>
      </c>
      <c r="AC81" s="42">
        <v>48027.262873379994</v>
      </c>
      <c r="AD81" s="42">
        <v>53509.562873379997</v>
      </c>
      <c r="AE81" s="60">
        <v>23.294419098748527</v>
      </c>
      <c r="AF81" s="60">
        <v>33.004504707253183</v>
      </c>
      <c r="AG81" s="60">
        <v>1.355547950437314</v>
      </c>
      <c r="AH81" s="60">
        <v>44.813544128684747</v>
      </c>
      <c r="AI81" s="60">
        <v>2.9351417878379094</v>
      </c>
      <c r="AJ81" s="35" t="s">
        <v>506</v>
      </c>
      <c r="AK81" s="35" t="s">
        <v>507</v>
      </c>
      <c r="AL81" s="35" t="s">
        <v>629</v>
      </c>
      <c r="AM81" s="35" t="s">
        <v>583</v>
      </c>
      <c r="AN81" s="46">
        <v>0.1809656</v>
      </c>
      <c r="AO81" s="46">
        <v>0.1450603</v>
      </c>
      <c r="AP81" s="46">
        <v>0.1111172</v>
      </c>
      <c r="AQ81" t="s">
        <v>4124</v>
      </c>
      <c r="AR81" t="s">
        <v>3494</v>
      </c>
      <c r="AS81" t="str">
        <f t="shared" si="19"/>
        <v>13/02/1992</v>
      </c>
      <c r="AT81" s="63">
        <v>0.6081668157173219</v>
      </c>
      <c r="AU81" s="63">
        <f t="shared" si="20"/>
        <v>0.6081668157173219</v>
      </c>
      <c r="AV81" s="63">
        <f t="shared" si="17"/>
        <v>-0.18610445955741481</v>
      </c>
      <c r="AW81" s="63">
        <f t="shared" si="16"/>
        <v>0.42206235615990706</v>
      </c>
      <c r="AX81" s="63">
        <v>25.564194955433344</v>
      </c>
      <c r="AY81" s="63">
        <f t="shared" si="21"/>
        <v>-7.8228712307984054</v>
      </c>
      <c r="AZ81" s="63">
        <v>17.741323724634938</v>
      </c>
      <c r="BA81" s="63">
        <f>_xll.BDP($G81,BA$1)</f>
        <v>187.10000000000002</v>
      </c>
      <c r="BB81" s="63">
        <f t="shared" si="18"/>
        <v>48027.262873379994</v>
      </c>
      <c r="BC81">
        <v>1510.643</v>
      </c>
      <c r="BD81">
        <v>1639.4670000000001</v>
      </c>
      <c r="BE81">
        <v>1705.2860000000001</v>
      </c>
      <c r="BF81">
        <v>1955.7440000000001</v>
      </c>
      <c r="BG81">
        <v>2174.663</v>
      </c>
      <c r="BH81">
        <v>2249.7370000000001</v>
      </c>
      <c r="BI81" s="47">
        <f t="shared" si="22"/>
        <v>3.1453864110113632E-2</v>
      </c>
      <c r="BJ81" s="47">
        <f t="shared" si="23"/>
        <v>3.4136173954412576E-2</v>
      </c>
      <c r="BK81" s="47">
        <f t="shared" si="24"/>
        <v>3.5506624737200808E-2</v>
      </c>
      <c r="BL81" s="47">
        <f t="shared" si="25"/>
        <v>4.0721537788987926E-2</v>
      </c>
      <c r="BM81" s="47">
        <f t="shared" si="26"/>
        <v>4.5279761325006669E-2</v>
      </c>
      <c r="BN81" s="47">
        <f t="shared" si="27"/>
        <v>4.6842915156985944E-2</v>
      </c>
      <c r="BO81" s="30">
        <f t="shared" si="28"/>
        <v>4.6842915156985944E-2</v>
      </c>
    </row>
    <row r="82" spans="1:67" x14ac:dyDescent="0.3">
      <c r="A82">
        <v>2</v>
      </c>
      <c r="B82" s="35" t="s">
        <v>3421</v>
      </c>
      <c r="C82" s="35">
        <v>21</v>
      </c>
      <c r="D82" s="35">
        <v>6</v>
      </c>
      <c r="E82" s="43">
        <v>0.3</v>
      </c>
      <c r="F82" s="35" t="s">
        <v>3296</v>
      </c>
      <c r="G82" s="36" t="s">
        <v>419</v>
      </c>
      <c r="H82" s="36" t="s">
        <v>1166</v>
      </c>
      <c r="I82" s="37">
        <v>3.0944630405859229E-2</v>
      </c>
      <c r="J82" s="37">
        <v>0.17546296296296296</v>
      </c>
      <c r="K82" s="37">
        <v>4.3911466607850537E-2</v>
      </c>
      <c r="L82" s="37">
        <v>0.12701072386058981</v>
      </c>
      <c r="M82" s="38">
        <v>5.7816446814482179</v>
      </c>
      <c r="N82" s="38">
        <v>4.6068881923890181</v>
      </c>
      <c r="O82" s="38">
        <v>8.3359383140564756</v>
      </c>
      <c r="P82" s="39">
        <v>11.101745982796395</v>
      </c>
      <c r="Q82" s="39">
        <v>12.753623188405797</v>
      </c>
      <c r="R82" s="37">
        <v>-0.20920960050035181</v>
      </c>
      <c r="S82" s="40">
        <v>-2.7139959432048681</v>
      </c>
      <c r="T82" s="37">
        <v>0.41134126634346996</v>
      </c>
      <c r="U82" s="41">
        <v>1.2064343163538873E-2</v>
      </c>
      <c r="V82" s="40">
        <v>29.399137214465078</v>
      </c>
      <c r="W82" s="40" t="e">
        <v>#N/A</v>
      </c>
      <c r="X82" s="40">
        <v>2160000000</v>
      </c>
      <c r="Y82" s="40">
        <v>2984000000</v>
      </c>
      <c r="Z82" s="40">
        <v>1658000000</v>
      </c>
      <c r="AA82" s="42">
        <v>2140000000</v>
      </c>
      <c r="AB82" s="37">
        <v>0.77476635514018688</v>
      </c>
      <c r="AC82" s="42">
        <v>107639.97121696001</v>
      </c>
      <c r="AD82" s="42">
        <v>104963.97121696001</v>
      </c>
      <c r="AE82" s="60">
        <v>104.23875561531621</v>
      </c>
      <c r="AF82" s="60">
        <v>228.69015003484887</v>
      </c>
      <c r="AG82" s="60">
        <v>1.9874804869228719</v>
      </c>
      <c r="AH82" s="60">
        <v>257.3612759835076</v>
      </c>
      <c r="AI82" s="60">
        <v>19.315280531093052</v>
      </c>
      <c r="AJ82" s="35" t="s">
        <v>506</v>
      </c>
      <c r="AK82" s="35" t="s">
        <v>507</v>
      </c>
      <c r="AL82" s="35" t="s">
        <v>629</v>
      </c>
      <c r="AM82" s="35" t="s">
        <v>583</v>
      </c>
      <c r="AN82" s="46" t="e">
        <v>#VALUE!</v>
      </c>
      <c r="AO82" s="46">
        <v>0.3092435</v>
      </c>
      <c r="AP82" s="46">
        <v>0.25111559999999999</v>
      </c>
      <c r="AQ82" t="s">
        <v>3495</v>
      </c>
      <c r="AR82" t="s">
        <v>3495</v>
      </c>
      <c r="AS82" t="str">
        <f t="shared" si="19"/>
        <v>29/06/2012</v>
      </c>
      <c r="AT82" s="63" t="s">
        <v>3443</v>
      </c>
      <c r="AU82" s="63">
        <f t="shared" si="20"/>
        <v>0</v>
      </c>
      <c r="AV82" s="63">
        <f t="shared" si="17"/>
        <v>-0.16443705623372692</v>
      </c>
      <c r="AW82" s="63">
        <f t="shared" si="16"/>
        <v>-0.16443705623372692</v>
      </c>
      <c r="AX82" s="63">
        <v>0</v>
      </c>
      <c r="AY82" s="63">
        <f t="shared" si="21"/>
        <v>-51.390258065387442</v>
      </c>
      <c r="AZ82" s="63">
        <v>-51.390258065387442</v>
      </c>
      <c r="BA82" s="63">
        <f>_xll.BDP($G82,BA$1)</f>
        <v>-177</v>
      </c>
      <c r="BB82" s="63">
        <f t="shared" si="18"/>
        <v>104963.97121696001</v>
      </c>
      <c r="BC82">
        <v>1954.0940000000001</v>
      </c>
      <c r="BD82">
        <v>2478.1559999999999</v>
      </c>
      <c r="BE82">
        <v>3109.0529999999999</v>
      </c>
      <c r="BF82">
        <v>2648.7780000000002</v>
      </c>
      <c r="BG82">
        <v>3280.0010000000002</v>
      </c>
      <c r="BH82">
        <v>3914.1089999999999</v>
      </c>
      <c r="BI82" s="47">
        <f t="shared" si="22"/>
        <v>1.8616807056212624E-2</v>
      </c>
      <c r="BJ82" s="47">
        <f t="shared" si="23"/>
        <v>2.3609586901753781E-2</v>
      </c>
      <c r="BK82" s="47">
        <f t="shared" si="24"/>
        <v>2.9620192185503373E-2</v>
      </c>
      <c r="BL82" s="47">
        <f t="shared" si="25"/>
        <v>2.5235116100218703E-2</v>
      </c>
      <c r="BM82" s="47">
        <f t="shared" si="26"/>
        <v>3.1248827211579622E-2</v>
      </c>
      <c r="BN82" s="47">
        <f t="shared" si="27"/>
        <v>3.7290023944592909E-2</v>
      </c>
      <c r="BO82" s="30">
        <f t="shared" si="28"/>
        <v>3.7290023944592909E-2</v>
      </c>
    </row>
    <row r="83" spans="1:67" x14ac:dyDescent="0.3">
      <c r="A83">
        <v>3</v>
      </c>
      <c r="B83" s="35" t="s">
        <v>3421</v>
      </c>
      <c r="C83" s="35">
        <v>1</v>
      </c>
      <c r="D83" s="35">
        <v>1</v>
      </c>
      <c r="E83" s="43">
        <v>0.17</v>
      </c>
      <c r="F83" s="35" t="s">
        <v>3260</v>
      </c>
      <c r="G83" s="36" t="s">
        <v>279</v>
      </c>
      <c r="H83" s="36" t="s">
        <v>991</v>
      </c>
      <c r="I83" s="37">
        <v>0.31877112317711531</v>
      </c>
      <c r="J83" s="37">
        <v>0.25898279690718889</v>
      </c>
      <c r="K83" s="37">
        <v>0.11768447767163175</v>
      </c>
      <c r="L83" s="37">
        <v>8.3371372957702805E-2</v>
      </c>
      <c r="M83" s="38">
        <v>8.1500396810711013</v>
      </c>
      <c r="N83" s="38">
        <v>6.3741997841918403</v>
      </c>
      <c r="O83" s="38">
        <v>9.3183768466672028</v>
      </c>
      <c r="P83" s="39">
        <v>21.981093737995241</v>
      </c>
      <c r="Q83" s="39">
        <v>24.645513501630454</v>
      </c>
      <c r="R83" s="37">
        <v>0.4851317691195916</v>
      </c>
      <c r="S83" s="40">
        <v>2.3223906963050198</v>
      </c>
      <c r="T83" s="37">
        <v>0.58002813719307245</v>
      </c>
      <c r="U83" s="41" t="e">
        <v>#N/A</v>
      </c>
      <c r="V83" s="40">
        <v>17.245362085876263</v>
      </c>
      <c r="W83" s="40">
        <v>16.988821059781433</v>
      </c>
      <c r="X83" s="40">
        <v>3737700000</v>
      </c>
      <c r="Y83" s="40">
        <v>11610700000</v>
      </c>
      <c r="Z83" s="40">
        <v>30400000</v>
      </c>
      <c r="AA83" s="42">
        <v>809200000</v>
      </c>
      <c r="AB83" s="37">
        <v>3.7567968363816116E-2</v>
      </c>
      <c r="AC83" s="42">
        <v>18723.199530419999</v>
      </c>
      <c r="AD83" s="42">
        <v>21882.099530419997</v>
      </c>
      <c r="AE83" s="60">
        <v>16.00249579653034</v>
      </c>
      <c r="AF83" s="60">
        <v>21.962493217811549</v>
      </c>
      <c r="AG83" s="60">
        <v>4.3675241117186214</v>
      </c>
      <c r="AH83" s="60">
        <v>25.638092617411253</v>
      </c>
      <c r="AI83" s="60">
        <v>2.2131903778075808</v>
      </c>
      <c r="AJ83" s="35" t="s">
        <v>498</v>
      </c>
      <c r="AK83" s="35" t="s">
        <v>758</v>
      </c>
      <c r="AL83" s="35" t="s">
        <v>758</v>
      </c>
      <c r="AM83" s="35" t="s">
        <v>583</v>
      </c>
      <c r="AN83" s="46">
        <v>0.17643300000000001</v>
      </c>
      <c r="AO83" s="46">
        <v>0.17528839999999998</v>
      </c>
      <c r="AP83" s="46">
        <v>0.14036190000000001</v>
      </c>
      <c r="AQ83" t="s">
        <v>3496</v>
      </c>
      <c r="AR83" t="s">
        <v>3496</v>
      </c>
      <c r="AS83" t="str">
        <f t="shared" si="19"/>
        <v>23/11/1999</v>
      </c>
      <c r="AT83" s="63" t="s">
        <v>3443</v>
      </c>
      <c r="AU83" s="63">
        <f t="shared" si="20"/>
        <v>0</v>
      </c>
      <c r="AV83" s="63">
        <f t="shared" si="17"/>
        <v>-0.12604683276304648</v>
      </c>
      <c r="AW83" s="63">
        <f t="shared" si="16"/>
        <v>-0.12604683276304648</v>
      </c>
      <c r="AX83" s="63">
        <v>0</v>
      </c>
      <c r="AY83" s="63">
        <f t="shared" si="21"/>
        <v>-2.9827129037721209</v>
      </c>
      <c r="AZ83" s="63">
        <v>-2.9827129037721209</v>
      </c>
      <c r="BA83" s="63">
        <f>_xll.BDP($G83,BA$1)</f>
        <v>-23.6</v>
      </c>
      <c r="BB83" s="63">
        <f t="shared" si="18"/>
        <v>18723.199530419999</v>
      </c>
      <c r="BC83">
        <v>917</v>
      </c>
      <c r="BD83">
        <v>989.85699999999997</v>
      </c>
      <c r="BE83">
        <v>1036.8330000000001</v>
      </c>
      <c r="BF83">
        <v>746.35300000000007</v>
      </c>
      <c r="BG83">
        <v>900.57500000000005</v>
      </c>
      <c r="BH83">
        <v>916.02700000000004</v>
      </c>
      <c r="BI83" s="47">
        <f t="shared" si="22"/>
        <v>4.89766718829295E-2</v>
      </c>
      <c r="BJ83" s="47">
        <f t="shared" si="23"/>
        <v>5.2867940567089364E-2</v>
      </c>
      <c r="BK83" s="47">
        <f t="shared" si="24"/>
        <v>5.5376913455172788E-2</v>
      </c>
      <c r="BL83" s="47">
        <f t="shared" si="25"/>
        <v>3.986247109033815E-2</v>
      </c>
      <c r="BM83" s="47">
        <f t="shared" si="26"/>
        <v>4.8099417972703638E-2</v>
      </c>
      <c r="BN83" s="47">
        <f t="shared" si="27"/>
        <v>4.8924704269252196E-2</v>
      </c>
      <c r="BO83" s="30">
        <f t="shared" si="28"/>
        <v>5.5376913455172788E-2</v>
      </c>
    </row>
    <row r="84" spans="1:67" x14ac:dyDescent="0.3">
      <c r="A84">
        <v>3</v>
      </c>
      <c r="B84" s="35" t="s">
        <v>3421</v>
      </c>
      <c r="C84" s="35">
        <v>1</v>
      </c>
      <c r="D84" s="35">
        <v>1</v>
      </c>
      <c r="E84" s="43" t="s">
        <v>2536</v>
      </c>
      <c r="F84" s="35"/>
      <c r="G84" s="36" t="s">
        <v>341</v>
      </c>
      <c r="H84" s="36" t="s">
        <v>1070</v>
      </c>
      <c r="I84" s="37">
        <v>0.25163151244235704</v>
      </c>
      <c r="J84" s="37">
        <v>0.1222467220961375</v>
      </c>
      <c r="K84" s="37">
        <v>0.25163151244235704</v>
      </c>
      <c r="L84" s="37">
        <v>0.1222467220961375</v>
      </c>
      <c r="M84" s="38">
        <v>5.1893113685873171</v>
      </c>
      <c r="N84" s="38">
        <v>2.9695954920509635</v>
      </c>
      <c r="O84" s="38">
        <v>4.3070160533272421</v>
      </c>
      <c r="P84" s="39">
        <v>21.268138449496323</v>
      </c>
      <c r="Q84" s="39">
        <v>13.785504454000678</v>
      </c>
      <c r="R84" s="37">
        <v>-0.26918686141095771</v>
      </c>
      <c r="S84" s="40">
        <v>-4.9469761714406495</v>
      </c>
      <c r="T84" s="37">
        <v>0.48524566473265829</v>
      </c>
      <c r="U84" s="41" t="e">
        <v>#N/A</v>
      </c>
      <c r="V84" s="40">
        <v>37.330257718255631</v>
      </c>
      <c r="W84" s="40">
        <v>3.8804721244317442</v>
      </c>
      <c r="X84" s="40">
        <v>929710000</v>
      </c>
      <c r="Y84" s="40">
        <v>929710000</v>
      </c>
      <c r="Z84" s="40">
        <v>487217000</v>
      </c>
      <c r="AA84" s="42">
        <v>497622000</v>
      </c>
      <c r="AB84" s="37">
        <v>0.97909055467804884</v>
      </c>
      <c r="AC84" s="42">
        <v>36008.654980260006</v>
      </c>
      <c r="AD84" s="42">
        <v>34932.004980259997</v>
      </c>
      <c r="AE84" s="60">
        <v>161.44846844245953</v>
      </c>
      <c r="AF84" s="60">
        <v>317.25841986113244</v>
      </c>
      <c r="AG84" s="60">
        <v>1.3748020417764875</v>
      </c>
      <c r="AH84" s="60">
        <v>493.86667887369794</v>
      </c>
      <c r="AI84" s="60">
        <v>18.634213713115173</v>
      </c>
      <c r="AJ84" s="35" t="s">
        <v>544</v>
      </c>
      <c r="AK84" s="35" t="s">
        <v>649</v>
      </c>
      <c r="AL84" s="35" t="s">
        <v>650</v>
      </c>
      <c r="AM84" s="35" t="s">
        <v>583</v>
      </c>
      <c r="AN84" s="46" t="e">
        <v>#VALUE!</v>
      </c>
      <c r="AO84" s="46" t="e">
        <v>#VALUE!</v>
      </c>
      <c r="AP84" s="46">
        <v>0.5226324</v>
      </c>
      <c r="AQ84" t="s">
        <v>3497</v>
      </c>
      <c r="AR84" t="s">
        <v>3497</v>
      </c>
      <c r="AS84" t="str">
        <f t="shared" si="19"/>
        <v>21/09/2016</v>
      </c>
      <c r="AT84" s="63" t="s">
        <v>3443</v>
      </c>
      <c r="AU84" s="63">
        <f t="shared" si="20"/>
        <v>0</v>
      </c>
      <c r="AV84" s="63">
        <f t="shared" si="17"/>
        <v>-0.22379897289742678</v>
      </c>
      <c r="AW84" s="63">
        <f t="shared" si="16"/>
        <v>-0.22379897289742678</v>
      </c>
      <c r="AX84" s="63">
        <v>0</v>
      </c>
      <c r="AY84" s="63">
        <f t="shared" si="21"/>
        <v>-150.95438793668635</v>
      </c>
      <c r="AZ84" s="63">
        <v>-150.95438793668635</v>
      </c>
      <c r="BA84" s="63">
        <f>_xll.BDP($G84,BA$1)</f>
        <v>-80.587000000000003</v>
      </c>
      <c r="BB84" s="63">
        <f t="shared" si="18"/>
        <v>34932.004980259997</v>
      </c>
      <c r="BC84">
        <v>498.2</v>
      </c>
      <c r="BD84">
        <v>660.80000000000007</v>
      </c>
      <c r="BE84">
        <v>880.55600000000004</v>
      </c>
      <c r="BF84">
        <v>567.55700000000002</v>
      </c>
      <c r="BG84">
        <v>709.86599999999999</v>
      </c>
      <c r="BH84">
        <v>955.95</v>
      </c>
      <c r="BI84" s="47">
        <f t="shared" si="22"/>
        <v>1.4261992699289142E-2</v>
      </c>
      <c r="BJ84" s="47">
        <f t="shared" si="23"/>
        <v>1.8916749850843569E-2</v>
      </c>
      <c r="BK84" s="47">
        <f t="shared" si="24"/>
        <v>2.5207714257959153E-2</v>
      </c>
      <c r="BL84" s="47">
        <f t="shared" si="25"/>
        <v>1.6247478503473398E-2</v>
      </c>
      <c r="BM84" s="47">
        <f t="shared" si="26"/>
        <v>2.0321364330537103E-2</v>
      </c>
      <c r="BN84" s="47">
        <f t="shared" si="27"/>
        <v>2.7366021519240176E-2</v>
      </c>
      <c r="BO84" s="30">
        <f t="shared" si="28"/>
        <v>2.7366021519240176E-2</v>
      </c>
    </row>
    <row r="85" spans="1:67" x14ac:dyDescent="0.3">
      <c r="A85">
        <v>3</v>
      </c>
      <c r="B85" s="35" t="s">
        <v>3421</v>
      </c>
      <c r="C85" s="35">
        <v>2</v>
      </c>
      <c r="D85" s="35">
        <v>1</v>
      </c>
      <c r="E85" s="35" t="s">
        <v>3383</v>
      </c>
      <c r="F85" s="35"/>
      <c r="G85" s="36" t="s">
        <v>175</v>
      </c>
      <c r="H85" s="36" t="s">
        <v>852</v>
      </c>
      <c r="I85" s="37">
        <v>0.51381739568798912</v>
      </c>
      <c r="J85" s="37">
        <v>0.21671241048739706</v>
      </c>
      <c r="K85" s="37">
        <v>0.68927676717266018</v>
      </c>
      <c r="L85" s="37">
        <v>0.43159259250731585</v>
      </c>
      <c r="M85" s="38">
        <v>-8.9146914653057507</v>
      </c>
      <c r="N85" s="38">
        <v>-9.4552049776514586</v>
      </c>
      <c r="O85" s="38">
        <v>-11.169854075680929</v>
      </c>
      <c r="P85" s="39">
        <v>-17.120853080665547</v>
      </c>
      <c r="Q85" s="39">
        <v>-3.6834139733611275</v>
      </c>
      <c r="R85" s="37">
        <v>-0.45363592001279773</v>
      </c>
      <c r="S85" s="40">
        <v>26.1292813352749</v>
      </c>
      <c r="T85" s="37">
        <v>0.31810123985520816</v>
      </c>
      <c r="U85" s="41">
        <v>3.1985256166552949E-2</v>
      </c>
      <c r="V85" s="40">
        <v>75.269729269493851</v>
      </c>
      <c r="W85" s="40" t="e">
        <v>#N/A</v>
      </c>
      <c r="X85" s="40">
        <v>-864962000.00000024</v>
      </c>
      <c r="Y85" s="40">
        <v>-434317000.00000024</v>
      </c>
      <c r="Z85" s="40">
        <v>596761000</v>
      </c>
      <c r="AA85" s="42">
        <v>747087000</v>
      </c>
      <c r="AB85" s="37">
        <v>0.79878380965001394</v>
      </c>
      <c r="AC85" s="42">
        <v>35383.678772040003</v>
      </c>
      <c r="AD85" s="42">
        <v>33277.425772040006</v>
      </c>
      <c r="AE85" s="60" t="s">
        <v>3443</v>
      </c>
      <c r="AF85" s="60" t="s">
        <v>3443</v>
      </c>
      <c r="AG85" s="60">
        <v>2.11625260540327</v>
      </c>
      <c r="AH85" s="60" t="s">
        <v>3443</v>
      </c>
      <c r="AI85" s="60">
        <v>22.087840480076451</v>
      </c>
      <c r="AJ85" s="35" t="s">
        <v>506</v>
      </c>
      <c r="AK85" s="35" t="s">
        <v>640</v>
      </c>
      <c r="AL85" s="35" t="s">
        <v>641</v>
      </c>
      <c r="AM85" s="35" t="s">
        <v>583</v>
      </c>
      <c r="AN85" s="46" t="e">
        <v>#VALUE!</v>
      </c>
      <c r="AO85" s="46" t="e">
        <v>#VALUE!</v>
      </c>
      <c r="AP85" s="46" t="e">
        <v>#VALUE!</v>
      </c>
      <c r="AQ85" t="s">
        <v>3498</v>
      </c>
      <c r="AR85" t="s">
        <v>3498</v>
      </c>
      <c r="AS85" t="str">
        <f t="shared" si="19"/>
        <v>12/06/2019</v>
      </c>
      <c r="AT85" s="63" t="s">
        <v>3443</v>
      </c>
      <c r="AU85" s="63">
        <f t="shared" si="20"/>
        <v>0</v>
      </c>
      <c r="AV85" s="63">
        <f t="shared" si="17"/>
        <v>0</v>
      </c>
      <c r="AW85" s="63">
        <f t="shared" si="16"/>
        <v>0</v>
      </c>
      <c r="AX85" s="63" t="s">
        <v>3443</v>
      </c>
      <c r="AY85" s="63">
        <f t="shared" si="21"/>
        <v>0</v>
      </c>
      <c r="AZ85" s="63" t="s">
        <v>3443</v>
      </c>
      <c r="BA85" s="63">
        <f>_xll.BDP($G85,BA$1)</f>
        <v>-68.073999999999998</v>
      </c>
      <c r="BB85" s="63">
        <f t="shared" si="18"/>
        <v>33277.425772040006</v>
      </c>
      <c r="BC85">
        <v>576.92700000000002</v>
      </c>
      <c r="BD85">
        <v>756.31000000000006</v>
      </c>
      <c r="BE85">
        <v>994.08699999999999</v>
      </c>
      <c r="BF85">
        <v>930.02300000000002</v>
      </c>
      <c r="BG85">
        <v>1239.566</v>
      </c>
      <c r="BH85">
        <v>1561.4370000000001</v>
      </c>
      <c r="BI85" s="47">
        <f t="shared" si="22"/>
        <v>1.7336887893676538E-2</v>
      </c>
      <c r="BJ85" s="47">
        <f t="shared" si="23"/>
        <v>2.2727419037185819E-2</v>
      </c>
      <c r="BK85" s="47">
        <f t="shared" si="24"/>
        <v>2.9872713316522245E-2</v>
      </c>
      <c r="BL85" s="47">
        <f t="shared" si="25"/>
        <v>2.794756440509932E-2</v>
      </c>
      <c r="BM85" s="47">
        <f t="shared" si="26"/>
        <v>3.7249455786976603E-2</v>
      </c>
      <c r="BN85" s="47">
        <f t="shared" si="27"/>
        <v>4.6921808516569019E-2</v>
      </c>
      <c r="BO85" s="30">
        <f t="shared" si="28"/>
        <v>4.6921808516569019E-2</v>
      </c>
    </row>
    <row r="86" spans="1:67" x14ac:dyDescent="0.3">
      <c r="A86">
        <v>3</v>
      </c>
      <c r="B86" s="35" t="s">
        <v>3421</v>
      </c>
      <c r="C86" s="35">
        <v>2</v>
      </c>
      <c r="D86" s="35">
        <v>1</v>
      </c>
      <c r="E86" s="43">
        <v>0.17</v>
      </c>
      <c r="F86" s="35" t="s">
        <v>3192</v>
      </c>
      <c r="G86" s="36" t="s">
        <v>93</v>
      </c>
      <c r="H86" s="36" t="s">
        <v>734</v>
      </c>
      <c r="I86" s="37">
        <v>0.78299671145528549</v>
      </c>
      <c r="J86" s="37">
        <v>0.83196682576437819</v>
      </c>
      <c r="K86" s="37">
        <v>0.73287925941398391</v>
      </c>
      <c r="L86" s="37">
        <v>0.79171421344051296</v>
      </c>
      <c r="M86" s="38">
        <v>30.481918339708276</v>
      </c>
      <c r="N86" s="38">
        <v>23.001748403716444</v>
      </c>
      <c r="O86" s="38">
        <v>27.96326295269213</v>
      </c>
      <c r="P86" s="39">
        <v>26.053946766743877</v>
      </c>
      <c r="Q86" s="39">
        <v>30.191528035644367</v>
      </c>
      <c r="R86" s="37">
        <v>-0.1957620737872432</v>
      </c>
      <c r="S86" s="40">
        <v>-0.73937153419593349</v>
      </c>
      <c r="T86" s="37">
        <v>0.60353055203936257</v>
      </c>
      <c r="U86" s="41" t="e">
        <v>#N/A</v>
      </c>
      <c r="V86" s="40">
        <v>8.0388668079130916</v>
      </c>
      <c r="W86" s="40">
        <v>18.750540712745824</v>
      </c>
      <c r="X86" s="40">
        <v>169287999.99999994</v>
      </c>
      <c r="Y86" s="40">
        <v>177894999.99999994</v>
      </c>
      <c r="Z86" s="40">
        <v>20557000</v>
      </c>
      <c r="AA86" s="42">
        <v>78351000</v>
      </c>
      <c r="AB86" s="37">
        <v>0.2623706142869906</v>
      </c>
      <c r="AC86" s="42">
        <v>4910.6752967999992</v>
      </c>
      <c r="AD86" s="42">
        <v>4801.4752967999993</v>
      </c>
      <c r="AE86" s="60">
        <v>32.052057646333942</v>
      </c>
      <c r="AF86" s="60">
        <v>35.334797393583671</v>
      </c>
      <c r="AG86" s="60">
        <v>1.5969952237822187</v>
      </c>
      <c r="AH86" s="60">
        <v>48.607141144421639</v>
      </c>
      <c r="AI86" s="60">
        <v>14.166930752569154</v>
      </c>
      <c r="AJ86" s="35" t="s">
        <v>498</v>
      </c>
      <c r="AK86" s="35" t="s">
        <v>735</v>
      </c>
      <c r="AL86" s="35" t="s">
        <v>736</v>
      </c>
      <c r="AM86" s="35" t="s">
        <v>583</v>
      </c>
      <c r="AN86" s="46">
        <v>0.21761970000000003</v>
      </c>
      <c r="AO86" s="46">
        <v>0.2197325</v>
      </c>
      <c r="AP86" s="46">
        <v>0.14284540000000001</v>
      </c>
      <c r="AQ86" t="s">
        <v>4124</v>
      </c>
      <c r="AR86" t="s">
        <v>3499</v>
      </c>
      <c r="AS86" t="str">
        <f t="shared" si="19"/>
        <v>01/08/1990</v>
      </c>
      <c r="AT86" s="63">
        <v>1.0930109951161611</v>
      </c>
      <c r="AU86" s="63">
        <f t="shared" si="20"/>
        <v>1.0930109951161611</v>
      </c>
      <c r="AV86" s="63">
        <f t="shared" si="17"/>
        <v>3.3860548215609869</v>
      </c>
      <c r="AW86" s="63">
        <f t="shared" si="16"/>
        <v>4.4790658166771475</v>
      </c>
      <c r="AX86" s="63">
        <v>48.527235414834351</v>
      </c>
      <c r="AY86" s="63">
        <f t="shared" si="21"/>
        <v>150.33323561028044</v>
      </c>
      <c r="AZ86" s="63">
        <v>198.86047102511478</v>
      </c>
      <c r="BA86" s="63">
        <f>_xll.BDP($G86,BA$1)</f>
        <v>203.49391999999997</v>
      </c>
      <c r="BB86" s="63">
        <f t="shared" si="18"/>
        <v>4801.4752967999993</v>
      </c>
      <c r="BC86">
        <v>112.667</v>
      </c>
      <c r="BD86">
        <v>124.333</v>
      </c>
      <c r="BE86">
        <v>129</v>
      </c>
      <c r="BF86">
        <v>116.267</v>
      </c>
      <c r="BG86">
        <v>128.67500000000001</v>
      </c>
      <c r="BH86" t="s">
        <v>3443</v>
      </c>
      <c r="BI86" s="47">
        <f t="shared" si="22"/>
        <v>2.3465079592326191E-2</v>
      </c>
      <c r="BJ86" s="47">
        <f t="shared" si="23"/>
        <v>2.5894749491445518E-2</v>
      </c>
      <c r="BK86" s="47">
        <f t="shared" si="24"/>
        <v>2.6866742412685867E-2</v>
      </c>
      <c r="BL86" s="47">
        <f t="shared" si="25"/>
        <v>2.4214849148029051E-2</v>
      </c>
      <c r="BM86" s="47">
        <f t="shared" si="26"/>
        <v>2.6799054883351582E-2</v>
      </c>
      <c r="BN86" s="47">
        <f t="shared" si="27"/>
        <v>0</v>
      </c>
      <c r="BO86" s="30">
        <f t="shared" si="28"/>
        <v>2.6866742412685867E-2</v>
      </c>
    </row>
    <row r="87" spans="1:67" x14ac:dyDescent="0.3">
      <c r="A87">
        <v>3</v>
      </c>
      <c r="B87" s="35" t="s">
        <v>3421</v>
      </c>
      <c r="C87" s="35">
        <v>2</v>
      </c>
      <c r="D87" s="35">
        <v>1</v>
      </c>
      <c r="E87" s="43">
        <v>0.15</v>
      </c>
      <c r="F87" s="35" t="s">
        <v>2583</v>
      </c>
      <c r="G87" s="36" t="s">
        <v>274</v>
      </c>
      <c r="H87" s="36" t="s">
        <v>985</v>
      </c>
      <c r="I87" s="37">
        <v>0.32528312425988126</v>
      </c>
      <c r="J87" s="37">
        <v>2.3563080170070738</v>
      </c>
      <c r="K87" s="37">
        <v>-5.7499241011799707E-3</v>
      </c>
      <c r="L87" s="37">
        <v>0.26900757241988932</v>
      </c>
      <c r="M87" s="38">
        <v>9.3182002494405882</v>
      </c>
      <c r="N87" s="38">
        <v>8.9875667780441812</v>
      </c>
      <c r="O87" s="38" t="e">
        <v>#N/A</v>
      </c>
      <c r="P87" s="39">
        <v>-4.5400823181125052</v>
      </c>
      <c r="Q87" s="39">
        <v>8.8154463687202416</v>
      </c>
      <c r="R87" s="37">
        <v>0.1506677267241372</v>
      </c>
      <c r="S87" s="40">
        <v>1.4166124873319492</v>
      </c>
      <c r="T87" s="37">
        <v>5.0607681588079247E-2</v>
      </c>
      <c r="U87" s="41">
        <v>3.9090022467426391E-2</v>
      </c>
      <c r="V87" s="40">
        <v>187.1271268993147</v>
      </c>
      <c r="W87" s="40" t="e">
        <v>#N/A</v>
      </c>
      <c r="X87" s="40">
        <v>325982000</v>
      </c>
      <c r="Y87" s="40">
        <v>2855362000</v>
      </c>
      <c r="Z87" s="40" t="e">
        <v>#N/A</v>
      </c>
      <c r="AA87" s="42">
        <v>1357027561.5635409</v>
      </c>
      <c r="AB87" s="37">
        <v>0</v>
      </c>
      <c r="AC87" s="42">
        <v>19037.29002357</v>
      </c>
      <c r="AD87" s="42">
        <v>21697.001023569999</v>
      </c>
      <c r="AE87" s="60">
        <v>13.384833030050306</v>
      </c>
      <c r="AF87" s="60">
        <v>24.249946092695865</v>
      </c>
      <c r="AG87" s="60">
        <v>7.4557769285346129</v>
      </c>
      <c r="AH87" s="60">
        <v>93.064361490086554</v>
      </c>
      <c r="AI87" s="60" t="s">
        <v>3443</v>
      </c>
      <c r="AJ87" s="35" t="s">
        <v>534</v>
      </c>
      <c r="AK87" s="35" t="s">
        <v>843</v>
      </c>
      <c r="AL87" s="35" t="s">
        <v>986</v>
      </c>
      <c r="AM87" s="35" t="s">
        <v>583</v>
      </c>
      <c r="AN87" s="46" t="e">
        <v>#VALUE!</v>
      </c>
      <c r="AO87" s="46">
        <v>0.19357160000000001</v>
      </c>
      <c r="AP87" s="46">
        <v>0.13391330000000001</v>
      </c>
      <c r="AQ87" t="s">
        <v>4142</v>
      </c>
      <c r="AR87" t="s">
        <v>3443</v>
      </c>
      <c r="AS87" t="str">
        <f t="shared" si="19"/>
        <v>14/12/2005</v>
      </c>
      <c r="AT87" s="63" t="s">
        <v>3443</v>
      </c>
      <c r="AU87" s="63">
        <f t="shared" si="20"/>
        <v>0</v>
      </c>
      <c r="AV87" s="63">
        <f t="shared" si="17"/>
        <v>0.19776964617015183</v>
      </c>
      <c r="AW87" s="63">
        <f t="shared" si="16"/>
        <v>0.19776964617015183</v>
      </c>
      <c r="AX87" s="63">
        <v>0</v>
      </c>
      <c r="AY87" s="63">
        <f t="shared" si="21"/>
        <v>21.235313288992398</v>
      </c>
      <c r="AZ87" s="63">
        <v>21.235313288992398</v>
      </c>
      <c r="BA87" s="63">
        <f>_xll.BDP($G87,BA$1)</f>
        <v>37.64998112</v>
      </c>
      <c r="BB87" s="63">
        <f t="shared" si="18"/>
        <v>19037.29002357</v>
      </c>
      <c r="BC87">
        <v>245.52500000000001</v>
      </c>
      <c r="BD87">
        <v>400.95</v>
      </c>
      <c r="BE87">
        <v>556.35300000000007</v>
      </c>
      <c r="BF87">
        <v>1024.2049999999999</v>
      </c>
      <c r="BG87">
        <v>1142.921</v>
      </c>
      <c r="BH87">
        <v>1220.375</v>
      </c>
      <c r="BI87" s="47">
        <f t="shared" si="22"/>
        <v>1.289705623521081E-2</v>
      </c>
      <c r="BJ87" s="47">
        <f t="shared" si="23"/>
        <v>2.1061295988220239E-2</v>
      </c>
      <c r="BK87" s="47">
        <f t="shared" si="24"/>
        <v>2.9224380114563651E-2</v>
      </c>
      <c r="BL87" s="47">
        <f t="shared" si="25"/>
        <v>5.3799936794151661E-2</v>
      </c>
      <c r="BM87" s="47">
        <f t="shared" si="26"/>
        <v>6.0035908397936558E-2</v>
      </c>
      <c r="BN87" s="47">
        <f t="shared" si="27"/>
        <v>6.4104449661115531E-2</v>
      </c>
      <c r="BO87" s="30">
        <f t="shared" si="28"/>
        <v>6.4104449661115531E-2</v>
      </c>
    </row>
    <row r="88" spans="1:67" x14ac:dyDescent="0.3">
      <c r="A88">
        <v>3</v>
      </c>
      <c r="B88" s="35" t="s">
        <v>3421</v>
      </c>
      <c r="C88" s="35">
        <v>2</v>
      </c>
      <c r="D88" s="35">
        <v>2</v>
      </c>
      <c r="E88" s="43">
        <v>0.15</v>
      </c>
      <c r="F88" s="35" t="s">
        <v>2657</v>
      </c>
      <c r="G88" s="35" t="s">
        <v>1751</v>
      </c>
      <c r="H88" s="36" t="s">
        <v>1752</v>
      </c>
      <c r="I88" s="37">
        <v>0.82407767555096201</v>
      </c>
      <c r="J88" s="37">
        <v>1.0237874575223973</v>
      </c>
      <c r="K88" s="37">
        <v>0.18257522288376002</v>
      </c>
      <c r="L88" s="37">
        <v>0.2087164630306084</v>
      </c>
      <c r="M88" s="38">
        <v>20.210413455739463</v>
      </c>
      <c r="N88" s="38">
        <v>13.257086401208207</v>
      </c>
      <c r="O88" s="38">
        <v>50.729483282674771</v>
      </c>
      <c r="P88" s="39">
        <v>24.045073784841758</v>
      </c>
      <c r="Q88" s="39">
        <v>23.505057076950376</v>
      </c>
      <c r="R88" s="37">
        <v>0.60394665379277046</v>
      </c>
      <c r="S88" s="40">
        <v>2.7532324621733149</v>
      </c>
      <c r="T88" s="37">
        <v>0.13826509653567026</v>
      </c>
      <c r="U88" s="41">
        <v>3.4326669181440964E-2</v>
      </c>
      <c r="V88" s="40">
        <v>3.0929578487866363</v>
      </c>
      <c r="W88" s="40">
        <v>6.5590065443858592</v>
      </c>
      <c r="X88" s="40">
        <v>3237000000</v>
      </c>
      <c r="Y88" s="40">
        <v>15878000000</v>
      </c>
      <c r="Z88" s="40">
        <v>29000000</v>
      </c>
      <c r="AA88" s="42">
        <v>1860000000</v>
      </c>
      <c r="AB88" s="37">
        <v>1.5591397849462365E-2</v>
      </c>
      <c r="AC88" s="42">
        <v>15856.491084270001</v>
      </c>
      <c r="AD88" s="42">
        <v>26474.491084270001</v>
      </c>
      <c r="AE88" s="60">
        <v>6.2369198945066096</v>
      </c>
      <c r="AF88" s="60">
        <v>7.3042832936494326</v>
      </c>
      <c r="AG88" s="60">
        <v>11.348156368662435</v>
      </c>
      <c r="AH88" s="60">
        <v>9.7165873454812246</v>
      </c>
      <c r="AI88" s="60">
        <v>2.8311136903064864</v>
      </c>
      <c r="AJ88" s="35" t="s">
        <v>493</v>
      </c>
      <c r="AK88" s="35" t="s">
        <v>675</v>
      </c>
      <c r="AL88" s="35" t="s">
        <v>676</v>
      </c>
      <c r="AM88" s="35" t="s">
        <v>1706</v>
      </c>
      <c r="AN88" s="46">
        <v>8.4974279999999999E-2</v>
      </c>
      <c r="AO88" s="46">
        <v>3.5583200000000002E-2</v>
      </c>
      <c r="AP88" s="46">
        <v>-6.3185960000000001E-3</v>
      </c>
      <c r="AQ88" t="s">
        <v>4124</v>
      </c>
      <c r="AR88" t="s">
        <v>3443</v>
      </c>
      <c r="AS88" t="str">
        <f t="shared" si="19"/>
        <v>#N/A N/A</v>
      </c>
      <c r="AT88" s="63">
        <v>8.2161064634179457</v>
      </c>
      <c r="AU88" s="63">
        <f t="shared" si="20"/>
        <v>8.2161064634179457</v>
      </c>
      <c r="AV88" s="63">
        <f t="shared" si="17"/>
        <v>-1.086057815228348E-15</v>
      </c>
      <c r="AW88" s="63">
        <f t="shared" si="16"/>
        <v>8.2161064634179439</v>
      </c>
      <c r="AX88" s="63">
        <v>53.753075406816976</v>
      </c>
      <c r="AY88" s="63">
        <f t="shared" si="21"/>
        <v>-7.1054273576010019E-15</v>
      </c>
      <c r="AZ88" s="63">
        <v>53.753075406816968</v>
      </c>
      <c r="BA88" s="63">
        <f>_xll.BDP($G88,BA$1)</f>
        <v>934</v>
      </c>
      <c r="BB88" s="63">
        <f t="shared" si="18"/>
        <v>15856.491084270001</v>
      </c>
      <c r="BC88">
        <v>2602.308</v>
      </c>
      <c r="BD88">
        <v>2684.5</v>
      </c>
      <c r="BE88">
        <v>2774.6669999999999</v>
      </c>
      <c r="BF88">
        <v>2427.6080000000002</v>
      </c>
      <c r="BG88">
        <v>2654.6260000000002</v>
      </c>
      <c r="BH88">
        <v>2711.442</v>
      </c>
      <c r="BI88" s="47">
        <f t="shared" si="22"/>
        <v>0.16411625915026992</v>
      </c>
      <c r="BJ88" s="47">
        <f t="shared" si="23"/>
        <v>0.16929975148556575</v>
      </c>
      <c r="BK88" s="47">
        <f t="shared" si="24"/>
        <v>0.17498619242138208</v>
      </c>
      <c r="BL88" s="47">
        <f t="shared" si="25"/>
        <v>0.15309868918024633</v>
      </c>
      <c r="BM88" s="47">
        <f t="shared" si="26"/>
        <v>0.16741572810099514</v>
      </c>
      <c r="BN88" s="47">
        <f t="shared" si="27"/>
        <v>0.17099886636897946</v>
      </c>
      <c r="BO88" s="30">
        <f t="shared" si="28"/>
        <v>0.17498619242138208</v>
      </c>
    </row>
    <row r="89" spans="1:67" x14ac:dyDescent="0.3">
      <c r="A89">
        <v>3</v>
      </c>
      <c r="B89" s="35" t="s">
        <v>3421</v>
      </c>
      <c r="C89" s="35">
        <v>2</v>
      </c>
      <c r="D89" s="35">
        <v>2</v>
      </c>
      <c r="E89" s="43">
        <v>0.2</v>
      </c>
      <c r="F89" s="35" t="s">
        <v>2563</v>
      </c>
      <c r="G89" s="36" t="s">
        <v>201</v>
      </c>
      <c r="H89" s="36" t="s">
        <v>887</v>
      </c>
      <c r="I89" s="37">
        <v>0.45501959408318954</v>
      </c>
      <c r="J89" s="37">
        <v>0.47580446017600708</v>
      </c>
      <c r="K89" s="37">
        <v>0.35132153538644439</v>
      </c>
      <c r="L89" s="37">
        <v>0.36029431369604842</v>
      </c>
      <c r="M89" s="38">
        <v>31.447096498862525</v>
      </c>
      <c r="N89" s="38">
        <v>23.858042699224498</v>
      </c>
      <c r="O89" s="38">
        <v>55.194757115096991</v>
      </c>
      <c r="P89" s="39">
        <v>15.067751381060498</v>
      </c>
      <c r="Q89" s="39">
        <v>18.573118197616171</v>
      </c>
      <c r="R89" s="37">
        <v>0.51056367911655365</v>
      </c>
      <c r="S89" s="40">
        <v>1.6601652906127404</v>
      </c>
      <c r="T89" s="37">
        <v>0.32534445609681401</v>
      </c>
      <c r="U89" s="41" t="e">
        <v>#N/A</v>
      </c>
      <c r="V89" s="40">
        <v>16.727792319040645</v>
      </c>
      <c r="W89" s="40">
        <v>28.812460026926836</v>
      </c>
      <c r="X89" s="40">
        <v>2158435000</v>
      </c>
      <c r="Y89" s="40">
        <v>2850428000</v>
      </c>
      <c r="Z89" s="40">
        <v>16145000</v>
      </c>
      <c r="AA89" s="42">
        <v>746136000</v>
      </c>
      <c r="AB89" s="37">
        <v>2.1638146396903514E-2</v>
      </c>
      <c r="AC89" s="42">
        <v>13223.816805000002</v>
      </c>
      <c r="AD89" s="42">
        <v>14842.092805000002</v>
      </c>
      <c r="AE89" s="60">
        <v>14.878635755244405</v>
      </c>
      <c r="AF89" s="60">
        <v>15.497289288856903</v>
      </c>
      <c r="AG89" s="60">
        <v>5.7589336130094591</v>
      </c>
      <c r="AH89" s="60">
        <v>19.767400060286821</v>
      </c>
      <c r="AI89" s="60">
        <v>10.258275732262408</v>
      </c>
      <c r="AJ89" s="35" t="s">
        <v>534</v>
      </c>
      <c r="AK89" s="35" t="s">
        <v>888</v>
      </c>
      <c r="AL89" s="35" t="s">
        <v>888</v>
      </c>
      <c r="AM89" s="35" t="s">
        <v>583</v>
      </c>
      <c r="AN89" s="46">
        <v>0.1837868</v>
      </c>
      <c r="AO89" s="46">
        <v>0.2128824</v>
      </c>
      <c r="AP89" s="46">
        <v>0.1835359</v>
      </c>
      <c r="AQ89" t="s">
        <v>4124</v>
      </c>
      <c r="AR89" t="s">
        <v>3500</v>
      </c>
      <c r="AS89" t="str">
        <f t="shared" si="19"/>
        <v>12/10/1995</v>
      </c>
      <c r="AT89" s="63">
        <v>1.3324047165210402</v>
      </c>
      <c r="AU89" s="63">
        <f t="shared" si="20"/>
        <v>1.3324047165210402</v>
      </c>
      <c r="AV89" s="63">
        <f t="shared" si="17"/>
        <v>4.1132093177403366</v>
      </c>
      <c r="AW89" s="63">
        <f t="shared" si="16"/>
        <v>5.4456140342613768</v>
      </c>
      <c r="AX89" s="63">
        <v>19.695560547880277</v>
      </c>
      <c r="AY89" s="63">
        <f t="shared" si="21"/>
        <v>60.801318217474844</v>
      </c>
      <c r="AZ89" s="63">
        <v>80.49687876535512</v>
      </c>
      <c r="BA89" s="63">
        <f>_xll.BDP($G89,BA$1)</f>
        <v>612.0539526</v>
      </c>
      <c r="BB89" s="63">
        <f t="shared" si="18"/>
        <v>13223.816805000002</v>
      </c>
      <c r="BC89">
        <v>591.36400000000003</v>
      </c>
      <c r="BD89">
        <v>648.27300000000002</v>
      </c>
      <c r="BE89">
        <v>710.4</v>
      </c>
      <c r="BF89">
        <v>741.154</v>
      </c>
      <c r="BG89">
        <v>641.279</v>
      </c>
      <c r="BH89">
        <v>629.95400000000006</v>
      </c>
      <c r="BI89" s="47">
        <f t="shared" si="22"/>
        <v>4.4719615276007291E-2</v>
      </c>
      <c r="BJ89" s="47">
        <f t="shared" si="23"/>
        <v>4.9023138293543524E-2</v>
      </c>
      <c r="BK89" s="47">
        <f t="shared" si="24"/>
        <v>5.3721252379373072E-2</v>
      </c>
      <c r="BL89" s="47">
        <f t="shared" si="25"/>
        <v>5.6046904681843847E-2</v>
      </c>
      <c r="BM89" s="47">
        <f t="shared" si="26"/>
        <v>4.8494244094301781E-2</v>
      </c>
      <c r="BN89" s="47">
        <f t="shared" si="27"/>
        <v>4.7637834771108653E-2</v>
      </c>
      <c r="BO89" s="30">
        <f t="shared" si="28"/>
        <v>5.3721252379373072E-2</v>
      </c>
    </row>
    <row r="90" spans="1:67" x14ac:dyDescent="0.3">
      <c r="A90">
        <v>3</v>
      </c>
      <c r="B90" s="35" t="s">
        <v>3421</v>
      </c>
      <c r="C90" s="35">
        <v>2</v>
      </c>
      <c r="D90" s="35">
        <v>2</v>
      </c>
      <c r="E90" s="43">
        <v>0.18</v>
      </c>
      <c r="F90" s="35" t="s">
        <v>3284</v>
      </c>
      <c r="G90" s="36" t="s">
        <v>2384</v>
      </c>
      <c r="H90" s="36" t="s">
        <v>2385</v>
      </c>
      <c r="I90" s="37">
        <v>-4.1644143228873149</v>
      </c>
      <c r="J90" s="37">
        <v>-28.715384615384615</v>
      </c>
      <c r="K90" s="37">
        <v>0.79576671780299901</v>
      </c>
      <c r="L90" s="37">
        <v>1.804253262445626</v>
      </c>
      <c r="M90" s="38">
        <v>49.528301886792455</v>
      </c>
      <c r="N90" s="38">
        <v>36.532362939472065</v>
      </c>
      <c r="O90" s="38">
        <v>56.498415020726654</v>
      </c>
      <c r="P90" s="39">
        <v>9.154267744673394</v>
      </c>
      <c r="Q90" s="39">
        <v>11.426975988628865</v>
      </c>
      <c r="R90" s="37">
        <v>-0.18323947213583255</v>
      </c>
      <c r="S90" s="40">
        <v>-0.54107719036981883</v>
      </c>
      <c r="T90" s="37">
        <v>0.31077818801476853</v>
      </c>
      <c r="U90" s="41" t="e">
        <v>#N/A</v>
      </c>
      <c r="V90" s="40">
        <v>16.265093802480372</v>
      </c>
      <c r="W90" s="40">
        <v>25.072945839655446</v>
      </c>
      <c r="X90" s="40">
        <v>-130000000</v>
      </c>
      <c r="Y90" s="40">
        <v>2069000000</v>
      </c>
      <c r="Z90" s="40">
        <v>21000000</v>
      </c>
      <c r="AA90" s="42">
        <v>3529000000</v>
      </c>
      <c r="AB90" s="37">
        <v>5.950694247662227E-3</v>
      </c>
      <c r="AC90" s="42">
        <v>30236.747263199999</v>
      </c>
      <c r="AD90" s="42">
        <v>28063.747263199999</v>
      </c>
      <c r="AE90" s="60">
        <v>6.9621682691806566</v>
      </c>
      <c r="AF90" s="60">
        <v>8.6372438801056877</v>
      </c>
      <c r="AG90" s="60">
        <v>11.916183149304171</v>
      </c>
      <c r="AH90" s="60">
        <v>12.749389360458355</v>
      </c>
      <c r="AI90" s="60">
        <v>6.8556106446276219</v>
      </c>
      <c r="AJ90" s="35" t="s">
        <v>498</v>
      </c>
      <c r="AK90" s="35" t="s">
        <v>516</v>
      </c>
      <c r="AL90" s="35" t="s">
        <v>733</v>
      </c>
      <c r="AM90" s="35" t="s">
        <v>2471</v>
      </c>
      <c r="AN90" s="46">
        <v>0.17643790000000001</v>
      </c>
      <c r="AO90" s="46">
        <v>0.13443720000000001</v>
      </c>
      <c r="AP90" s="46">
        <v>0.15661060000000002</v>
      </c>
      <c r="AQ90" t="s">
        <v>3501</v>
      </c>
      <c r="AR90" t="s">
        <v>3501</v>
      </c>
      <c r="AS90" t="str">
        <f t="shared" si="19"/>
        <v>16/05/1994</v>
      </c>
      <c r="AT90" s="63">
        <v>5.6406124093473009</v>
      </c>
      <c r="AU90" s="63">
        <f t="shared" si="20"/>
        <v>5.6406124093473009</v>
      </c>
      <c r="AV90" s="63">
        <f t="shared" si="17"/>
        <v>0</v>
      </c>
      <c r="AW90" s="63">
        <f t="shared" si="16"/>
        <v>5.6406124093473009</v>
      </c>
      <c r="AX90" s="63">
        <v>63.903492373547387</v>
      </c>
      <c r="AY90" s="63">
        <f t="shared" si="21"/>
        <v>0</v>
      </c>
      <c r="AZ90" s="63" t="s">
        <v>3443</v>
      </c>
      <c r="BA90" s="63" t="str">
        <f>_xll.BDP($G90,BA$1)</f>
        <v>#N/A N/A</v>
      </c>
      <c r="BB90" s="63">
        <f t="shared" si="18"/>
        <v>28063.747263199999</v>
      </c>
      <c r="BC90">
        <v>1365.7</v>
      </c>
      <c r="BD90">
        <v>1309.7</v>
      </c>
      <c r="BE90">
        <v>1377.556</v>
      </c>
      <c r="BF90">
        <v>1629.241</v>
      </c>
      <c r="BG90">
        <v>1644.7429999999999</v>
      </c>
      <c r="BH90">
        <v>1790.5889999999999</v>
      </c>
      <c r="BI90" s="47">
        <f t="shared" si="22"/>
        <v>4.8664206785771727E-2</v>
      </c>
      <c r="BJ90" s="47">
        <f t="shared" si="23"/>
        <v>4.6668749818646285E-2</v>
      </c>
      <c r="BK90" s="47">
        <f t="shared" si="24"/>
        <v>4.9086673532240284E-2</v>
      </c>
      <c r="BL90" s="47">
        <f t="shared" si="25"/>
        <v>5.8055005438864687E-2</v>
      </c>
      <c r="BM90" s="47">
        <f t="shared" si="26"/>
        <v>5.860739068715716E-2</v>
      </c>
      <c r="BN90" s="47">
        <f t="shared" si="27"/>
        <v>6.3804344559074619E-2</v>
      </c>
      <c r="BO90" s="30">
        <f t="shared" si="28"/>
        <v>6.3804344559074619E-2</v>
      </c>
    </row>
    <row r="91" spans="1:67" x14ac:dyDescent="0.3">
      <c r="A91">
        <v>3</v>
      </c>
      <c r="B91" s="35" t="s">
        <v>3421</v>
      </c>
      <c r="C91" s="35">
        <v>2</v>
      </c>
      <c r="D91" s="35">
        <v>1</v>
      </c>
      <c r="E91" s="43">
        <v>0.16</v>
      </c>
      <c r="F91" s="35" t="s">
        <v>2605</v>
      </c>
      <c r="G91" s="36" t="s">
        <v>384</v>
      </c>
      <c r="H91" s="36" t="s">
        <v>1119</v>
      </c>
      <c r="I91" s="37">
        <v>0.19675536958314491</v>
      </c>
      <c r="J91" s="37">
        <v>0.20934154882671827</v>
      </c>
      <c r="K91" s="37">
        <v>0.16436846240939545</v>
      </c>
      <c r="L91" s="37">
        <v>0.1790472365069587</v>
      </c>
      <c r="M91" s="38">
        <v>17.386659243874249</v>
      </c>
      <c r="N91" s="38">
        <v>14.531967449967983</v>
      </c>
      <c r="O91" s="38">
        <v>20.559558496535871</v>
      </c>
      <c r="P91" s="39">
        <v>14.492270753707277</v>
      </c>
      <c r="Q91" s="39">
        <v>14.813842532559057</v>
      </c>
      <c r="R91" s="37">
        <v>0.34648180311097598</v>
      </c>
      <c r="S91" s="40">
        <v>2.2369825932216156</v>
      </c>
      <c r="T91" s="37">
        <v>0.42104057336834333</v>
      </c>
      <c r="U91" s="41" t="e">
        <v>#N/A</v>
      </c>
      <c r="V91" s="40">
        <v>8.643162501614178</v>
      </c>
      <c r="W91" s="40">
        <v>18.741360526135953</v>
      </c>
      <c r="X91" s="40">
        <v>1328709000</v>
      </c>
      <c r="Y91" s="40">
        <v>1553523000</v>
      </c>
      <c r="Z91" s="40">
        <v>44172000</v>
      </c>
      <c r="AA91" s="42">
        <v>-51533000</v>
      </c>
      <c r="AB91" s="37">
        <v>-0.85715949003551117</v>
      </c>
      <c r="AC91" s="42">
        <v>3405.8803584000002</v>
      </c>
      <c r="AD91" s="42">
        <v>4223.4203584000006</v>
      </c>
      <c r="AE91" s="60">
        <v>12.202283934753103</v>
      </c>
      <c r="AF91" s="60">
        <v>13.990273099571111</v>
      </c>
      <c r="AG91" s="60">
        <v>-1.629547995146071</v>
      </c>
      <c r="AH91" s="60">
        <v>16.843684960266565</v>
      </c>
      <c r="AI91" s="60">
        <v>3.4247136014990502</v>
      </c>
      <c r="AJ91" s="35" t="s">
        <v>534</v>
      </c>
      <c r="AK91" s="35" t="s">
        <v>617</v>
      </c>
      <c r="AL91" s="35" t="s">
        <v>1120</v>
      </c>
      <c r="AM91" s="35" t="s">
        <v>583</v>
      </c>
      <c r="AN91" s="46" t="e">
        <v>#VALUE!</v>
      </c>
      <c r="AO91" s="46" t="e">
        <v>#VALUE!</v>
      </c>
      <c r="AP91" s="46">
        <v>0.15287690000000001</v>
      </c>
      <c r="AQ91" t="s">
        <v>3502</v>
      </c>
      <c r="AR91" t="s">
        <v>3502</v>
      </c>
      <c r="AS91" t="str">
        <f t="shared" si="19"/>
        <v>28/10/2016</v>
      </c>
      <c r="AT91" s="63">
        <v>1.5562649070027346</v>
      </c>
      <c r="AU91" s="63">
        <f t="shared" si="20"/>
        <v>1.5562649070027346</v>
      </c>
      <c r="AV91" s="63">
        <f t="shared" si="17"/>
        <v>5.5961424052958915</v>
      </c>
      <c r="AW91" s="63">
        <f t="shared" si="16"/>
        <v>7.1524073122986263</v>
      </c>
      <c r="AX91" s="63">
        <v>26.983052978509235</v>
      </c>
      <c r="AY91" s="63">
        <f t="shared" si="21"/>
        <v>97.027830106507565</v>
      </c>
      <c r="AZ91" s="63">
        <v>124.0108830850168</v>
      </c>
      <c r="BA91" s="63">
        <f>_xll.BDP($G91,BA$1)</f>
        <v>243.81604867999999</v>
      </c>
      <c r="BB91" s="63">
        <f t="shared" si="18"/>
        <v>3405.8803584000002</v>
      </c>
      <c r="BC91">
        <v>198.55600000000001</v>
      </c>
      <c r="BD91">
        <v>203.44400000000002</v>
      </c>
      <c r="BE91">
        <v>229</v>
      </c>
      <c r="BF91">
        <v>232.09800000000001</v>
      </c>
      <c r="BG91">
        <v>210.31399999999999</v>
      </c>
      <c r="BH91" t="s">
        <v>3443</v>
      </c>
      <c r="BI91" s="47">
        <f t="shared" si="22"/>
        <v>5.8297996143727375E-2</v>
      </c>
      <c r="BJ91" s="47">
        <f t="shared" si="23"/>
        <v>5.9733161060176836E-2</v>
      </c>
      <c r="BK91" s="47">
        <f t="shared" si="24"/>
        <v>6.7236654228094675E-2</v>
      </c>
      <c r="BL91" s="47">
        <f t="shared" si="25"/>
        <v>6.8146257524158607E-2</v>
      </c>
      <c r="BM91" s="47">
        <f t="shared" si="26"/>
        <v>6.1750260687019672E-2</v>
      </c>
      <c r="BN91" s="47">
        <f t="shared" si="27"/>
        <v>0</v>
      </c>
      <c r="BO91" s="30">
        <f t="shared" si="28"/>
        <v>6.7236654228094675E-2</v>
      </c>
    </row>
    <row r="92" spans="1:67" x14ac:dyDescent="0.3">
      <c r="A92">
        <v>3</v>
      </c>
      <c r="B92" s="35" t="s">
        <v>3421</v>
      </c>
      <c r="C92" s="35">
        <v>3</v>
      </c>
      <c r="D92" s="35">
        <v>1</v>
      </c>
      <c r="E92" s="43">
        <v>0.2</v>
      </c>
      <c r="F92" s="35" t="s">
        <v>2552</v>
      </c>
      <c r="G92" s="36" t="s">
        <v>1245</v>
      </c>
      <c r="H92" s="36" t="s">
        <v>1246</v>
      </c>
      <c r="I92" s="37">
        <v>0.48907227381636142</v>
      </c>
      <c r="J92" s="37">
        <v>0.53928239731609773</v>
      </c>
      <c r="K92" s="37">
        <v>0.44588671047001566</v>
      </c>
      <c r="L92" s="37">
        <v>0.5009066741782715</v>
      </c>
      <c r="M92" s="38">
        <v>36.905047104147108</v>
      </c>
      <c r="N92" s="38">
        <v>26.957967692321127</v>
      </c>
      <c r="O92" s="38">
        <v>29.665609119240809</v>
      </c>
      <c r="P92" s="39">
        <v>33.141232052913494</v>
      </c>
      <c r="Q92" s="39">
        <v>35.29859901852145</v>
      </c>
      <c r="R92" s="37">
        <v>-0.18568423446472226</v>
      </c>
      <c r="S92" s="40">
        <v>-0.54462077207415027</v>
      </c>
      <c r="T92" s="37">
        <v>0.69632036212309267</v>
      </c>
      <c r="U92" s="41" t="e">
        <v>#N/A</v>
      </c>
      <c r="V92" s="40">
        <v>17.00898310252559</v>
      </c>
      <c r="W92" s="40">
        <v>17.214045009915967</v>
      </c>
      <c r="X92" s="40">
        <v>52759000</v>
      </c>
      <c r="Y92" s="40">
        <v>56801000</v>
      </c>
      <c r="Z92" s="40" t="e">
        <v>#N/A</v>
      </c>
      <c r="AA92" s="42">
        <v>11067000</v>
      </c>
      <c r="AB92" s="37">
        <v>0</v>
      </c>
      <c r="AC92" s="42">
        <v>865.2785308</v>
      </c>
      <c r="AD92" s="42">
        <v>845.68253079999999</v>
      </c>
      <c r="AE92" s="60">
        <v>23.70385768982818</v>
      </c>
      <c r="AF92" s="60">
        <v>29.723131266694782</v>
      </c>
      <c r="AG92" s="60">
        <v>1.2807288636369343</v>
      </c>
      <c r="AH92" s="60">
        <v>40.891646081181214</v>
      </c>
      <c r="AI92" s="60">
        <v>11.340478627947338</v>
      </c>
      <c r="AJ92" s="35" t="s">
        <v>534</v>
      </c>
      <c r="AK92" s="35" t="s">
        <v>749</v>
      </c>
      <c r="AL92" s="35" t="s">
        <v>750</v>
      </c>
      <c r="AM92" s="35" t="s">
        <v>2465</v>
      </c>
      <c r="AN92" s="46" t="e">
        <v>#VALUE!</v>
      </c>
      <c r="AO92" s="46" t="e">
        <v>#VALUE!</v>
      </c>
      <c r="AP92" s="46">
        <v>0.30963790000000002</v>
      </c>
      <c r="AQ92" t="s">
        <v>3503</v>
      </c>
      <c r="AR92" t="s">
        <v>3503</v>
      </c>
      <c r="AS92" t="str">
        <f t="shared" si="19"/>
        <v>18/11/2015</v>
      </c>
      <c r="AT92" s="63">
        <v>2.0053132227567954</v>
      </c>
      <c r="AU92" s="63">
        <f t="shared" si="20"/>
        <v>2.0053132227567954</v>
      </c>
      <c r="AV92" s="63">
        <f t="shared" si="17"/>
        <v>0</v>
      </c>
      <c r="AW92" s="63">
        <f t="shared" si="16"/>
        <v>2.0053132227567954</v>
      </c>
      <c r="AX92" s="63">
        <v>16.879869193036452</v>
      </c>
      <c r="AY92" s="63">
        <f t="shared" si="21"/>
        <v>0</v>
      </c>
      <c r="AZ92" s="63">
        <v>16.879869193036452</v>
      </c>
      <c r="BA92" s="63">
        <f>_xll.BDP($G92,BA$1)</f>
        <v>3.51</v>
      </c>
      <c r="BB92" s="63">
        <f t="shared" si="18"/>
        <v>845.68253079999999</v>
      </c>
      <c r="BC92">
        <v>22.314</v>
      </c>
      <c r="BD92">
        <v>27.586000000000002</v>
      </c>
      <c r="BE92">
        <v>32.183</v>
      </c>
      <c r="BF92">
        <v>19.167999999999999</v>
      </c>
      <c r="BG92">
        <v>23.622</v>
      </c>
      <c r="BH92">
        <v>24.149000000000001</v>
      </c>
      <c r="BI92" s="47">
        <f t="shared" si="22"/>
        <v>2.6385788031936013E-2</v>
      </c>
      <c r="BJ92" s="47">
        <f t="shared" si="23"/>
        <v>3.2619805890875098E-2</v>
      </c>
      <c r="BK92" s="47">
        <f t="shared" si="24"/>
        <v>3.8055651888132869E-2</v>
      </c>
      <c r="BL92" s="47">
        <f t="shared" si="25"/>
        <v>2.2665715918085038E-2</v>
      </c>
      <c r="BM92" s="47">
        <f t="shared" si="26"/>
        <v>2.7932467728349581E-2</v>
      </c>
      <c r="BN92" s="47">
        <f t="shared" si="27"/>
        <v>2.8555633018877067E-2</v>
      </c>
      <c r="BO92" s="30">
        <f t="shared" si="28"/>
        <v>3.8055651888132869E-2</v>
      </c>
    </row>
    <row r="93" spans="1:67" x14ac:dyDescent="0.3">
      <c r="A93">
        <v>3</v>
      </c>
      <c r="B93" s="35" t="s">
        <v>3421</v>
      </c>
      <c r="C93" s="35">
        <v>3</v>
      </c>
      <c r="D93" s="35">
        <v>1</v>
      </c>
      <c r="E93" s="43">
        <v>0.17</v>
      </c>
      <c r="F93" s="35"/>
      <c r="G93" s="36" t="s">
        <v>241</v>
      </c>
      <c r="H93" s="36" t="s">
        <v>942</v>
      </c>
      <c r="I93" s="37">
        <v>0.38973875083034165</v>
      </c>
      <c r="J93" s="37">
        <v>0.38331630045988757</v>
      </c>
      <c r="K93" s="37">
        <v>0.19000188330305018</v>
      </c>
      <c r="L93" s="37">
        <v>0.19470255398671096</v>
      </c>
      <c r="M93" s="38">
        <v>19.147541779433716</v>
      </c>
      <c r="N93" s="38">
        <v>14.885711464993232</v>
      </c>
      <c r="O93" s="38">
        <v>78.750624872711114</v>
      </c>
      <c r="P93" s="39">
        <v>18.880472294904386</v>
      </c>
      <c r="Q93" s="39">
        <v>18.419424892432581</v>
      </c>
      <c r="R93" s="37">
        <v>0.8191972966941885</v>
      </c>
      <c r="S93" s="40">
        <v>3.4289717381441647</v>
      </c>
      <c r="T93" s="37">
        <v>0.13691369180152096</v>
      </c>
      <c r="U93" s="41">
        <v>3.166898716163722E-2</v>
      </c>
      <c r="V93" s="40">
        <v>6.9418861081803813</v>
      </c>
      <c r="W93" s="40">
        <v>5.5085006340157783</v>
      </c>
      <c r="X93" s="40">
        <v>7828000000</v>
      </c>
      <c r="Y93" s="40">
        <v>15411200000</v>
      </c>
      <c r="Z93" s="40">
        <v>95400000</v>
      </c>
      <c r="AA93" s="42">
        <v>1233700000</v>
      </c>
      <c r="AB93" s="37">
        <v>7.732836183837237E-2</v>
      </c>
      <c r="AC93" s="42">
        <v>62089.672480159985</v>
      </c>
      <c r="AD93" s="42">
        <v>74938.372480159989</v>
      </c>
      <c r="AE93" s="60">
        <v>19.751726936488271</v>
      </c>
      <c r="AF93" s="60">
        <v>23.385007942751862</v>
      </c>
      <c r="AG93" s="60">
        <v>1.9779322984182699</v>
      </c>
      <c r="AH93" s="60">
        <v>29.084386642485182</v>
      </c>
      <c r="AI93" s="60">
        <v>19.696758291464462</v>
      </c>
      <c r="AJ93" s="35" t="s">
        <v>552</v>
      </c>
      <c r="AK93" s="35" t="s">
        <v>917</v>
      </c>
      <c r="AL93" s="35" t="s">
        <v>943</v>
      </c>
      <c r="AM93" s="35" t="s">
        <v>583</v>
      </c>
      <c r="AN93" s="46">
        <v>0.19146050000000001</v>
      </c>
      <c r="AO93" s="46">
        <v>0.1484328</v>
      </c>
      <c r="AP93" s="46">
        <v>0.13499560000000002</v>
      </c>
      <c r="AQ93" t="s">
        <v>4143</v>
      </c>
      <c r="AR93" t="s">
        <v>3443</v>
      </c>
      <c r="AS93" t="str">
        <f t="shared" si="19"/>
        <v>11/02/1964</v>
      </c>
      <c r="AT93" s="63">
        <v>0.99938058075322955</v>
      </c>
      <c r="AU93" s="63">
        <f t="shared" si="20"/>
        <v>0.99938058075322955</v>
      </c>
      <c r="AV93" s="63">
        <f t="shared" si="17"/>
        <v>2.8361498787812409</v>
      </c>
      <c r="AW93" s="63">
        <f t="shared" si="16"/>
        <v>3.8355304595344704</v>
      </c>
      <c r="AX93" s="63">
        <v>30.07740372434607</v>
      </c>
      <c r="AY93" s="63">
        <f t="shared" si="21"/>
        <v>85.356896631476673</v>
      </c>
      <c r="AZ93" s="63">
        <v>115.43430035582274</v>
      </c>
      <c r="BA93" s="63">
        <f>_xll.BDP($G93,BA$1)</f>
        <v>2373.74593314</v>
      </c>
      <c r="BB93" s="63">
        <f t="shared" si="18"/>
        <v>62089.672480159985</v>
      </c>
      <c r="BC93">
        <v>2222.7040000000002</v>
      </c>
      <c r="BD93">
        <v>2507.444</v>
      </c>
      <c r="BE93">
        <v>2799.375</v>
      </c>
      <c r="BF93">
        <v>2017.31</v>
      </c>
      <c r="BG93">
        <v>2266.6530000000002</v>
      </c>
      <c r="BH93">
        <v>2610.0790000000002</v>
      </c>
      <c r="BI93" s="47">
        <f t="shared" si="22"/>
        <v>3.579828836607632E-2</v>
      </c>
      <c r="BJ93" s="47">
        <f t="shared" si="23"/>
        <v>4.0384236215792957E-2</v>
      </c>
      <c r="BK93" s="47">
        <f t="shared" si="24"/>
        <v>4.508600042776046E-2</v>
      </c>
      <c r="BL93" s="47">
        <f t="shared" si="25"/>
        <v>3.2490266406939208E-2</v>
      </c>
      <c r="BM93" s="47">
        <f t="shared" si="26"/>
        <v>3.6506119447228237E-2</v>
      </c>
      <c r="BN93" s="47">
        <f t="shared" si="27"/>
        <v>4.2037248639602981E-2</v>
      </c>
      <c r="BO93" s="30">
        <f t="shared" si="28"/>
        <v>4.508600042776046E-2</v>
      </c>
    </row>
    <row r="94" spans="1:67" x14ac:dyDescent="0.3">
      <c r="A94">
        <v>3</v>
      </c>
      <c r="B94" s="35" t="s">
        <v>3421</v>
      </c>
      <c r="C94" s="35">
        <v>3</v>
      </c>
      <c r="D94" s="35">
        <v>2</v>
      </c>
      <c r="E94" s="43">
        <v>0.15</v>
      </c>
      <c r="F94" s="35"/>
      <c r="G94" s="35" t="s">
        <v>1546</v>
      </c>
      <c r="H94" s="36" t="s">
        <v>1547</v>
      </c>
      <c r="I94" s="37">
        <v>0.31454129713015355</v>
      </c>
      <c r="J94" s="37">
        <v>0.36073261822336672</v>
      </c>
      <c r="K94" s="37">
        <v>0.22175178860380393</v>
      </c>
      <c r="L94" s="37">
        <v>0.25831308234317185</v>
      </c>
      <c r="M94" s="38">
        <v>23.134686052084998</v>
      </c>
      <c r="N94" s="38">
        <v>16.949048739567321</v>
      </c>
      <c r="O94" s="38">
        <v>33.693693693693696</v>
      </c>
      <c r="P94" s="39">
        <v>31.77372398243952</v>
      </c>
      <c r="Q94" s="39">
        <v>34.433723984643365</v>
      </c>
      <c r="R94" s="37">
        <v>0.25367751906606195</v>
      </c>
      <c r="S94" s="40">
        <v>1.0171898631450809</v>
      </c>
      <c r="T94" s="37">
        <v>0.41162249622966102</v>
      </c>
      <c r="U94" s="41">
        <v>1.0892130933083071E-2</v>
      </c>
      <c r="V94" s="40">
        <v>14.434827629879006</v>
      </c>
      <c r="W94" s="40">
        <v>20.766382806617202</v>
      </c>
      <c r="X94" s="40">
        <v>58639000000</v>
      </c>
      <c r="Y94" s="40">
        <v>81889000000</v>
      </c>
      <c r="Z94" s="40">
        <v>132000000</v>
      </c>
      <c r="AA94" s="42">
        <v>13413000000</v>
      </c>
      <c r="AB94" s="37">
        <v>9.8411988369492276E-3</v>
      </c>
      <c r="AC94" s="42">
        <v>139893.32489999998</v>
      </c>
      <c r="AD94" s="42">
        <v>202744.32489999998</v>
      </c>
      <c r="AE94" s="60">
        <v>7.4490332257023386</v>
      </c>
      <c r="AF94" s="60">
        <v>9.6017274113364515</v>
      </c>
      <c r="AG94" s="60">
        <v>9.5684788899565998</v>
      </c>
      <c r="AH94" s="60">
        <v>24.176728713113803</v>
      </c>
      <c r="AI94" s="60">
        <v>7.3631169587141514</v>
      </c>
      <c r="AJ94" s="35" t="s">
        <v>534</v>
      </c>
      <c r="AK94" s="35" t="s">
        <v>859</v>
      </c>
      <c r="AL94" s="35" t="s">
        <v>927</v>
      </c>
      <c r="AM94" s="35" t="s">
        <v>1480</v>
      </c>
      <c r="AN94" s="46">
        <v>0.199771</v>
      </c>
      <c r="AO94" s="46">
        <v>0.22605690000000001</v>
      </c>
      <c r="AP94" s="46">
        <v>0.19370899999999999</v>
      </c>
      <c r="AQ94" t="s">
        <v>4124</v>
      </c>
      <c r="AR94" t="s">
        <v>3443</v>
      </c>
      <c r="AS94" t="str">
        <f t="shared" si="19"/>
        <v>#N/A N/A</v>
      </c>
      <c r="AT94" s="63">
        <v>1.5444015444015444</v>
      </c>
      <c r="AU94" s="63">
        <f t="shared" si="20"/>
        <v>1.5444015444015444</v>
      </c>
      <c r="AV94" s="63">
        <f t="shared" si="17"/>
        <v>-8.5604821202922513E-3</v>
      </c>
      <c r="AW94" s="63">
        <f t="shared" si="16"/>
        <v>1.5358410622812522</v>
      </c>
      <c r="AX94" s="63">
        <v>36.566870817470267</v>
      </c>
      <c r="AY94" s="63">
        <f t="shared" si="21"/>
        <v>-0.20268695337862397</v>
      </c>
      <c r="AZ94" s="63">
        <v>36.364183864091643</v>
      </c>
      <c r="BA94" s="63">
        <f>_xll.BDP($G94,BA$1)</f>
        <v>2152.9269599999998</v>
      </c>
      <c r="BB94" s="63">
        <f t="shared" si="18"/>
        <v>139893.32489999998</v>
      </c>
      <c r="BC94" t="s">
        <v>3443</v>
      </c>
      <c r="BD94" t="s">
        <v>3443</v>
      </c>
      <c r="BE94" t="s">
        <v>3443</v>
      </c>
      <c r="BF94" t="s">
        <v>3443</v>
      </c>
      <c r="BG94" t="s">
        <v>3443</v>
      </c>
      <c r="BH94" t="s">
        <v>3443</v>
      </c>
      <c r="BI94" s="47">
        <f t="shared" si="22"/>
        <v>0</v>
      </c>
      <c r="BJ94" s="47">
        <f t="shared" si="23"/>
        <v>0</v>
      </c>
      <c r="BK94" s="47">
        <f t="shared" si="24"/>
        <v>0</v>
      </c>
      <c r="BL94" s="47">
        <f t="shared" si="25"/>
        <v>0</v>
      </c>
      <c r="BM94" s="47">
        <f t="shared" si="26"/>
        <v>0</v>
      </c>
      <c r="BN94" s="47">
        <f t="shared" si="27"/>
        <v>0</v>
      </c>
      <c r="BO94" s="30">
        <f t="shared" si="28"/>
        <v>0</v>
      </c>
    </row>
    <row r="95" spans="1:67" x14ac:dyDescent="0.3">
      <c r="A95">
        <v>3</v>
      </c>
      <c r="B95" s="35" t="s">
        <v>3421</v>
      </c>
      <c r="C95" s="35">
        <v>3</v>
      </c>
      <c r="D95" s="35">
        <v>3</v>
      </c>
      <c r="E95" s="43">
        <v>0.15</v>
      </c>
      <c r="F95" s="35" t="s">
        <v>2656</v>
      </c>
      <c r="G95" s="35" t="s">
        <v>1974</v>
      </c>
      <c r="H95" s="36" t="s">
        <v>1975</v>
      </c>
      <c r="I95" s="37">
        <v>0.17355378058131893</v>
      </c>
      <c r="J95" s="37">
        <v>0.18848725350802925</v>
      </c>
      <c r="K95" s="37">
        <v>0.10117999667079565</v>
      </c>
      <c r="L95" s="37">
        <v>0.10976595195756027</v>
      </c>
      <c r="M95" s="38">
        <v>8.120627464780652</v>
      </c>
      <c r="N95" s="38">
        <v>6.0114036073459713</v>
      </c>
      <c r="O95" s="38">
        <v>9.3578252110985538</v>
      </c>
      <c r="P95" s="39">
        <v>46.996987644167049</v>
      </c>
      <c r="Q95" s="39">
        <v>50.29385524344567</v>
      </c>
      <c r="R95" s="37">
        <v>0.37043280613694479</v>
      </c>
      <c r="S95" s="40">
        <v>3.2813758389261745</v>
      </c>
      <c r="T95" s="37">
        <v>0.49307699321376003</v>
      </c>
      <c r="U95" s="41">
        <v>3.7135770416560424E-2</v>
      </c>
      <c r="V95" s="40">
        <v>7.554167950604695</v>
      </c>
      <c r="W95" s="40">
        <v>-30.709995566618343</v>
      </c>
      <c r="X95" s="40">
        <v>66868000000</v>
      </c>
      <c r="Y95" s="40">
        <v>114824000000</v>
      </c>
      <c r="Z95" s="40">
        <v>85000000</v>
      </c>
      <c r="AA95" s="42">
        <v>8378000000</v>
      </c>
      <c r="AB95" s="37">
        <v>1.0145619479589401E-2</v>
      </c>
      <c r="AC95" s="42">
        <v>58368.656125800007</v>
      </c>
      <c r="AD95" s="42">
        <v>97824.656125800015</v>
      </c>
      <c r="AE95" s="60">
        <v>7.0091916428194434</v>
      </c>
      <c r="AF95" s="60">
        <v>7.7349267393875589</v>
      </c>
      <c r="AG95" s="60">
        <v>14.327219079062811</v>
      </c>
      <c r="AH95" s="60">
        <v>8.8012524572282853</v>
      </c>
      <c r="AI95" s="60">
        <v>0.76983274820348158</v>
      </c>
      <c r="AJ95" s="35" t="s">
        <v>493</v>
      </c>
      <c r="AK95" s="35" t="s">
        <v>675</v>
      </c>
      <c r="AL95" s="35" t="s">
        <v>676</v>
      </c>
      <c r="AM95" s="35" t="s">
        <v>1706</v>
      </c>
      <c r="AN95" s="46">
        <v>0.12338850000000001</v>
      </c>
      <c r="AO95" s="46">
        <v>1.9394849999999998E-2</v>
      </c>
      <c r="AP95" s="46">
        <v>-1.243409E-2</v>
      </c>
      <c r="AQ95" t="s">
        <v>4124</v>
      </c>
      <c r="AR95" t="s">
        <v>3504</v>
      </c>
      <c r="AS95" t="str">
        <f t="shared" si="19"/>
        <v>29/01/1962</v>
      </c>
      <c r="AT95" s="63">
        <v>8.8971100147519273</v>
      </c>
      <c r="AU95" s="63">
        <f t="shared" si="20"/>
        <v>8.8971100147519273</v>
      </c>
      <c r="AV95" s="63">
        <f t="shared" si="17"/>
        <v>0.13786975519813066</v>
      </c>
      <c r="AW95" s="63">
        <f t="shared" si="16"/>
        <v>9.0349797699500574</v>
      </c>
      <c r="AX95" s="63">
        <v>61.022958915742528</v>
      </c>
      <c r="AY95" s="63">
        <f t="shared" si="21"/>
        <v>0.94561272067327451</v>
      </c>
      <c r="AZ95" s="63">
        <v>61.968571636415803</v>
      </c>
      <c r="BA95" s="63">
        <f>_xll.BDP($G95,BA$1)</f>
        <v>5242.6174294519997</v>
      </c>
      <c r="BB95" s="63">
        <f t="shared" si="18"/>
        <v>58368.656125800007</v>
      </c>
      <c r="BC95">
        <v>8596</v>
      </c>
      <c r="BD95">
        <v>9081.7139999999999</v>
      </c>
      <c r="BE95">
        <v>9622.9290000000001</v>
      </c>
      <c r="BF95">
        <v>8498.2100000000009</v>
      </c>
      <c r="BG95">
        <v>9032.2620000000006</v>
      </c>
      <c r="BH95">
        <v>9313.6730000000007</v>
      </c>
      <c r="BI95" s="47">
        <f t="shared" si="22"/>
        <v>0.14727082257082175</v>
      </c>
      <c r="BJ95" s="47">
        <f t="shared" si="23"/>
        <v>0.15559230934538712</v>
      </c>
      <c r="BK95" s="47">
        <f t="shared" si="24"/>
        <v>0.16486466605056016</v>
      </c>
      <c r="BL95" s="47">
        <f t="shared" si="25"/>
        <v>0.14559543707300873</v>
      </c>
      <c r="BM95" s="47">
        <f t="shared" si="26"/>
        <v>0.15474507380353369</v>
      </c>
      <c r="BN95" s="47">
        <f t="shared" si="27"/>
        <v>0.15956634293458039</v>
      </c>
      <c r="BO95" s="30">
        <f t="shared" si="28"/>
        <v>0.16486466605056016</v>
      </c>
    </row>
    <row r="96" spans="1:67" x14ac:dyDescent="0.3">
      <c r="A96">
        <v>3</v>
      </c>
      <c r="B96" s="35" t="s">
        <v>3421</v>
      </c>
      <c r="C96" s="35">
        <v>4</v>
      </c>
      <c r="D96" s="35">
        <v>1</v>
      </c>
      <c r="E96" s="43">
        <v>0.16</v>
      </c>
      <c r="F96" s="35" t="s">
        <v>3274</v>
      </c>
      <c r="G96" s="35" t="s">
        <v>2011</v>
      </c>
      <c r="H96" s="36" t="s">
        <v>2012</v>
      </c>
      <c r="I96" s="37">
        <v>-0.10604098546879256</v>
      </c>
      <c r="J96" s="37">
        <v>-1.0314083080040533</v>
      </c>
      <c r="K96" s="37">
        <v>0.49798871196988853</v>
      </c>
      <c r="L96" s="37">
        <v>1.3964334705075434</v>
      </c>
      <c r="M96" s="38">
        <v>21.63984341017834</v>
      </c>
      <c r="N96" s="38">
        <v>17.121112901887152</v>
      </c>
      <c r="O96" s="38">
        <v>19.723454213409859</v>
      </c>
      <c r="P96" s="39">
        <v>17.648473359386912</v>
      </c>
      <c r="Q96" s="39">
        <v>19.807883405101027</v>
      </c>
      <c r="R96" s="37">
        <v>-0.51505978507643402</v>
      </c>
      <c r="S96" s="40">
        <v>-2.9011082693947139</v>
      </c>
      <c r="T96" s="37">
        <v>0.49645560495013819</v>
      </c>
      <c r="U96" s="41">
        <v>0</v>
      </c>
      <c r="V96" s="40">
        <v>14.072464105291456</v>
      </c>
      <c r="W96" s="40">
        <v>18.799785056622564</v>
      </c>
      <c r="X96" s="40">
        <v>-98699999.99999994</v>
      </c>
      <c r="Y96" s="40">
        <v>72900000.00000006</v>
      </c>
      <c r="Z96" s="40">
        <v>1800000</v>
      </c>
      <c r="AA96" s="42">
        <v>170600000</v>
      </c>
      <c r="AB96" s="37">
        <v>1.0550996483001172E-2</v>
      </c>
      <c r="AC96" s="42">
        <v>948.89521434999995</v>
      </c>
      <c r="AD96" s="42">
        <v>612.09521434999999</v>
      </c>
      <c r="AE96" s="60">
        <v>5.0794010735785964</v>
      </c>
      <c r="AF96" s="60">
        <v>5.9675478231827119</v>
      </c>
      <c r="AG96" s="60">
        <v>18.160527996593569</v>
      </c>
      <c r="AH96" s="60">
        <v>12.418944212328464</v>
      </c>
      <c r="AI96" s="60">
        <v>2.3020771003173053</v>
      </c>
      <c r="AJ96" s="35" t="s">
        <v>498</v>
      </c>
      <c r="AK96" s="35" t="s">
        <v>516</v>
      </c>
      <c r="AL96" s="35" t="s">
        <v>2013</v>
      </c>
      <c r="AM96" s="35" t="s">
        <v>1706</v>
      </c>
      <c r="AN96" s="46">
        <v>0.16836279999999998</v>
      </c>
      <c r="AO96" s="46">
        <v>8.2055610000000001E-2</v>
      </c>
      <c r="AP96" s="46">
        <v>5.4092909999999994E-2</v>
      </c>
      <c r="AQ96" t="s">
        <v>4124</v>
      </c>
      <c r="AR96" t="s">
        <v>3443</v>
      </c>
      <c r="AS96" t="str">
        <f t="shared" si="19"/>
        <v>#N/A N/A</v>
      </c>
      <c r="AT96" s="63">
        <v>3.0145867098865478</v>
      </c>
      <c r="AU96" s="63">
        <f t="shared" si="20"/>
        <v>3.0145867098865478</v>
      </c>
      <c r="AV96" s="63">
        <f t="shared" si="17"/>
        <v>-0.28580740948055766</v>
      </c>
      <c r="AW96" s="63">
        <f t="shared" si="16"/>
        <v>2.7287793004059901</v>
      </c>
      <c r="AX96" s="63">
        <v>36.764083885209708</v>
      </c>
      <c r="AY96" s="63">
        <f t="shared" si="21"/>
        <v>-3.4855350296270444</v>
      </c>
      <c r="AZ96" s="63">
        <v>33.278548855582663</v>
      </c>
      <c r="BA96" s="63">
        <f>_xll.BDP($G96,BA$1)</f>
        <v>25.778562300000001</v>
      </c>
      <c r="BB96" s="63">
        <f t="shared" si="18"/>
        <v>612.09521434999999</v>
      </c>
      <c r="BC96">
        <v>72.650000000000006</v>
      </c>
      <c r="BD96">
        <v>71.483000000000004</v>
      </c>
      <c r="BE96">
        <v>72.216999999999999</v>
      </c>
      <c r="BF96">
        <v>69.251999999999995</v>
      </c>
      <c r="BG96">
        <v>70.415999999999997</v>
      </c>
      <c r="BH96">
        <v>62.922000000000004</v>
      </c>
      <c r="BI96" s="47">
        <f t="shared" si="22"/>
        <v>0.11869068454839816</v>
      </c>
      <c r="BJ96" s="47">
        <f t="shared" si="23"/>
        <v>0.11678411842495727</v>
      </c>
      <c r="BK96" s="47">
        <f t="shared" si="24"/>
        <v>0.11798327826609317</v>
      </c>
      <c r="BL96" s="47">
        <f t="shared" si="25"/>
        <v>0.11313926065169537</v>
      </c>
      <c r="BM96" s="47">
        <f t="shared" si="26"/>
        <v>0.11504092557687548</v>
      </c>
      <c r="BN96" s="47">
        <f t="shared" si="27"/>
        <v>0.1027977323214633</v>
      </c>
      <c r="BO96" s="30">
        <f t="shared" si="28"/>
        <v>0.11798327826609317</v>
      </c>
    </row>
    <row r="97" spans="1:67" x14ac:dyDescent="0.3">
      <c r="A97">
        <v>3</v>
      </c>
      <c r="B97" s="35" t="s">
        <v>3421</v>
      </c>
      <c r="C97" s="35">
        <v>4</v>
      </c>
      <c r="D97" s="35">
        <v>4</v>
      </c>
      <c r="E97" s="43">
        <v>0.17</v>
      </c>
      <c r="F97" s="35" t="s">
        <v>2571</v>
      </c>
      <c r="G97" s="36" t="s">
        <v>255</v>
      </c>
      <c r="H97" s="36" t="s">
        <v>961</v>
      </c>
      <c r="I97" s="37">
        <v>0.36559141619951296</v>
      </c>
      <c r="J97" s="37">
        <v>0.38945705718569285</v>
      </c>
      <c r="K97" s="37">
        <v>0.36559141619951296</v>
      </c>
      <c r="L97" s="37">
        <v>0.38945705718569285</v>
      </c>
      <c r="M97" s="38">
        <v>38.025668858948983</v>
      </c>
      <c r="N97" s="38">
        <v>28.699202143086268</v>
      </c>
      <c r="O97" s="38">
        <v>34.694195802014782</v>
      </c>
      <c r="P97" s="39">
        <v>24.556686412673002</v>
      </c>
      <c r="Q97" s="39">
        <v>24.966335272039654</v>
      </c>
      <c r="R97" s="37">
        <v>8.9206904085645591E-2</v>
      </c>
      <c r="S97" s="40">
        <v>0.24507803121248492</v>
      </c>
      <c r="T97" s="37">
        <v>0.71457286432160805</v>
      </c>
      <c r="U97" s="41">
        <v>2.453325104150594E-2</v>
      </c>
      <c r="V97" s="40">
        <v>9.5669972260245668</v>
      </c>
      <c r="W97" s="40">
        <v>12.543954530480296</v>
      </c>
      <c r="X97" s="40">
        <v>3735200000</v>
      </c>
      <c r="Y97" s="40">
        <v>3735200000</v>
      </c>
      <c r="Z97" s="40">
        <v>7600000</v>
      </c>
      <c r="AA97" s="42">
        <v>927499999.99999988</v>
      </c>
      <c r="AB97" s="37">
        <v>8.1940700808625349E-3</v>
      </c>
      <c r="AC97" s="42">
        <v>30797.619241019998</v>
      </c>
      <c r="AD97" s="42">
        <v>31205.919241019998</v>
      </c>
      <c r="AE97" s="60">
        <v>18.699601149278411</v>
      </c>
      <c r="AF97" s="60">
        <v>20.929759531060707</v>
      </c>
      <c r="AG97" s="60">
        <v>3.0170595317062676</v>
      </c>
      <c r="AH97" s="60">
        <v>27.730113510317665</v>
      </c>
      <c r="AI97" s="60">
        <v>9.3843828907539901</v>
      </c>
      <c r="AJ97" s="35" t="s">
        <v>534</v>
      </c>
      <c r="AK97" s="35" t="s">
        <v>888</v>
      </c>
      <c r="AL97" s="35" t="s">
        <v>888</v>
      </c>
      <c r="AM97" s="35" t="s">
        <v>583</v>
      </c>
      <c r="AN97" s="46">
        <v>0.16062400000000002</v>
      </c>
      <c r="AO97" s="46">
        <v>0.1038155</v>
      </c>
      <c r="AP97" s="46">
        <v>0.18221670000000001</v>
      </c>
      <c r="AQ97" t="s">
        <v>4124</v>
      </c>
      <c r="AR97" t="s">
        <v>3505</v>
      </c>
      <c r="AS97" t="str">
        <f t="shared" si="19"/>
        <v>01/08/1987</v>
      </c>
      <c r="AT97" s="63">
        <v>2.6061056890508976</v>
      </c>
      <c r="AU97" s="63">
        <f t="shared" si="20"/>
        <v>2.6061056890508976</v>
      </c>
      <c r="AV97" s="63">
        <f t="shared" si="17"/>
        <v>0.83792544789250711</v>
      </c>
      <c r="AW97" s="63">
        <f t="shared" si="16"/>
        <v>3.4440311369434049</v>
      </c>
      <c r="AX97" s="63">
        <v>65.390721743311317</v>
      </c>
      <c r="AY97" s="63">
        <f t="shared" si="21"/>
        <v>21.024684468853224</v>
      </c>
      <c r="AZ97" s="63">
        <v>86.415406212164541</v>
      </c>
      <c r="BA97" s="63">
        <f>_xll.BDP($G97,BA$1)</f>
        <v>939.99999999999989</v>
      </c>
      <c r="BB97" s="63">
        <f t="shared" si="18"/>
        <v>30797.619241019998</v>
      </c>
      <c r="BC97">
        <v>1140.923</v>
      </c>
      <c r="BD97">
        <v>1216.538</v>
      </c>
      <c r="BE97">
        <v>1328.8890000000001</v>
      </c>
      <c r="BF97">
        <v>1101.107</v>
      </c>
      <c r="BG97">
        <v>1035.105</v>
      </c>
      <c r="BH97">
        <v>1113.798</v>
      </c>
      <c r="BI97" s="47">
        <f t="shared" si="22"/>
        <v>3.7045818089743138E-2</v>
      </c>
      <c r="BJ97" s="47">
        <f t="shared" si="23"/>
        <v>3.9501040339497001E-2</v>
      </c>
      <c r="BK97" s="47">
        <f t="shared" si="24"/>
        <v>4.3149082063785787E-2</v>
      </c>
      <c r="BL97" s="47">
        <f t="shared" si="25"/>
        <v>3.5752990884873735E-2</v>
      </c>
      <c r="BM97" s="47">
        <f t="shared" si="26"/>
        <v>3.3609903151907337E-2</v>
      </c>
      <c r="BN97" s="47">
        <f t="shared" si="27"/>
        <v>3.6165068191911044E-2</v>
      </c>
      <c r="BO97" s="30">
        <f t="shared" si="28"/>
        <v>4.3149082063785787E-2</v>
      </c>
    </row>
    <row r="98" spans="1:67" x14ac:dyDescent="0.3">
      <c r="A98">
        <v>3</v>
      </c>
      <c r="B98" s="35" t="s">
        <v>3421</v>
      </c>
      <c r="C98" s="35">
        <v>4</v>
      </c>
      <c r="D98" s="35">
        <v>3</v>
      </c>
      <c r="E98" s="43">
        <v>0.15</v>
      </c>
      <c r="F98" s="35" t="s">
        <v>2539</v>
      </c>
      <c r="G98" s="35" t="s">
        <v>1554</v>
      </c>
      <c r="H98" s="36" t="s">
        <v>1555</v>
      </c>
      <c r="I98" s="37">
        <v>0.32450786316175906</v>
      </c>
      <c r="J98" s="37">
        <v>0.30027925313475334</v>
      </c>
      <c r="K98" s="37">
        <v>0.2700057796821333</v>
      </c>
      <c r="L98" s="37">
        <v>0.24574296468901236</v>
      </c>
      <c r="M98" s="38">
        <v>20.703854293987057</v>
      </c>
      <c r="N98" s="38">
        <v>14.986218278194505</v>
      </c>
      <c r="O98" s="38">
        <v>26.432813551388197</v>
      </c>
      <c r="P98" s="39">
        <v>36.826970438431374</v>
      </c>
      <c r="Q98" s="39">
        <v>35.14323620460911</v>
      </c>
      <c r="R98" s="37">
        <v>0.25204095289079231</v>
      </c>
      <c r="S98" s="40">
        <v>1.0665439614894521</v>
      </c>
      <c r="T98" s="37">
        <v>0.43554992486962668</v>
      </c>
      <c r="U98" s="41">
        <v>1.5243388916961429E-2</v>
      </c>
      <c r="V98" s="40">
        <v>15.01644440879195</v>
      </c>
      <c r="W98" s="40">
        <v>15.645621286468403</v>
      </c>
      <c r="X98" s="40">
        <v>18263000000</v>
      </c>
      <c r="Y98" s="40">
        <v>22316000000</v>
      </c>
      <c r="Z98" s="40">
        <v>29000000</v>
      </c>
      <c r="AA98" s="42">
        <v>2926000000</v>
      </c>
      <c r="AB98" s="37">
        <v>9.9111414900888584E-3</v>
      </c>
      <c r="AC98" s="42">
        <v>62320.751789399998</v>
      </c>
      <c r="AD98" s="42">
        <v>70638.751789400005</v>
      </c>
      <c r="AE98" s="60">
        <v>9.8750481979306475</v>
      </c>
      <c r="AF98" s="60">
        <v>12.878618656382201</v>
      </c>
      <c r="AG98" s="60">
        <v>4.7253595338128767</v>
      </c>
      <c r="AH98" s="60">
        <v>17.127835696346988</v>
      </c>
      <c r="AI98" s="60">
        <v>4.3848457855370677</v>
      </c>
      <c r="AJ98" s="35" t="s">
        <v>534</v>
      </c>
      <c r="AK98" s="35" t="s">
        <v>859</v>
      </c>
      <c r="AL98" s="35" t="s">
        <v>927</v>
      </c>
      <c r="AM98" s="35" t="s">
        <v>1480</v>
      </c>
      <c r="AN98" s="46">
        <v>0.13905480000000001</v>
      </c>
      <c r="AO98" s="46">
        <v>0.1492879</v>
      </c>
      <c r="AP98" s="46">
        <v>2.3111760000000002E-2</v>
      </c>
      <c r="AQ98" t="s">
        <v>4144</v>
      </c>
      <c r="AR98" t="s">
        <v>3443</v>
      </c>
      <c r="AS98" t="str">
        <f t="shared" si="19"/>
        <v>25/10/1988</v>
      </c>
      <c r="AT98" s="63">
        <v>2.788844621513944</v>
      </c>
      <c r="AU98" s="63">
        <f t="shared" si="20"/>
        <v>2.788844621513944</v>
      </c>
      <c r="AV98" s="63">
        <f t="shared" si="17"/>
        <v>0</v>
      </c>
      <c r="AW98" s="63">
        <f t="shared" si="16"/>
        <v>2.788844621513944</v>
      </c>
      <c r="AX98" s="63">
        <v>47.005250679443357</v>
      </c>
      <c r="AY98" s="63">
        <f t="shared" si="21"/>
        <v>0</v>
      </c>
      <c r="AZ98" s="63">
        <v>47.005250679443357</v>
      </c>
      <c r="BA98" s="63">
        <f>_xll.BDP($G98,BA$1)</f>
        <v>1711.08518</v>
      </c>
      <c r="BB98" s="63">
        <f t="shared" si="18"/>
        <v>62320.751789399998</v>
      </c>
      <c r="BC98">
        <v>3923.364</v>
      </c>
      <c r="BD98">
        <v>4368.3180000000002</v>
      </c>
      <c r="BE98">
        <v>4806.4740000000002</v>
      </c>
      <c r="BF98">
        <v>4507.8779999999997</v>
      </c>
      <c r="BG98">
        <v>4732.3640000000005</v>
      </c>
      <c r="BH98">
        <v>5363.0870000000004</v>
      </c>
      <c r="BI98" s="47">
        <f t="shared" si="22"/>
        <v>6.2954375346083627E-2</v>
      </c>
      <c r="BJ98" s="47">
        <f t="shared" si="23"/>
        <v>7.0094115917629193E-2</v>
      </c>
      <c r="BK98" s="47">
        <f t="shared" si="24"/>
        <v>7.7124775648446567E-2</v>
      </c>
      <c r="BL98" s="47">
        <f t="shared" si="25"/>
        <v>7.2333498402481322E-2</v>
      </c>
      <c r="BM98" s="47">
        <f t="shared" si="26"/>
        <v>7.5935605141479026E-2</v>
      </c>
      <c r="BN98" s="47">
        <f t="shared" si="27"/>
        <v>8.6056198714088622E-2</v>
      </c>
      <c r="BO98" s="30">
        <f t="shared" si="28"/>
        <v>8.6056198714088622E-2</v>
      </c>
    </row>
    <row r="99" spans="1:67" x14ac:dyDescent="0.3">
      <c r="A99">
        <v>3</v>
      </c>
      <c r="B99" s="35" t="s">
        <v>3421</v>
      </c>
      <c r="C99" s="35">
        <v>4</v>
      </c>
      <c r="D99" s="35">
        <v>3</v>
      </c>
      <c r="E99" s="43">
        <v>0.25</v>
      </c>
      <c r="F99" s="35" t="s">
        <v>2698</v>
      </c>
      <c r="G99" s="35" t="s">
        <v>2267</v>
      </c>
      <c r="H99" s="36" t="s">
        <v>2268</v>
      </c>
      <c r="I99" s="37">
        <v>0.3552480898138865</v>
      </c>
      <c r="J99" s="37">
        <v>0.28569097436269353</v>
      </c>
      <c r="K99" s="37">
        <v>0.19489573407411936</v>
      </c>
      <c r="L99" s="37">
        <v>0.14306337388777918</v>
      </c>
      <c r="M99" s="38">
        <v>11.469347232563912</v>
      </c>
      <c r="N99" s="38">
        <v>9.2161304830687207</v>
      </c>
      <c r="O99" s="38">
        <v>21.026691483056574</v>
      </c>
      <c r="P99" s="39">
        <v>32.590678044648925</v>
      </c>
      <c r="Q99" s="39">
        <v>32.206410921876063</v>
      </c>
      <c r="R99" s="37">
        <v>0.63302735141804856</v>
      </c>
      <c r="S99" s="40">
        <v>2.0820906994619524</v>
      </c>
      <c r="T99" s="37">
        <v>0.31356592866223704</v>
      </c>
      <c r="U99" s="41" t="e">
        <v>#N/A</v>
      </c>
      <c r="V99" s="40">
        <v>20.188162064288047</v>
      </c>
      <c r="W99" s="40">
        <v>18.640068094620222</v>
      </c>
      <c r="X99" s="40">
        <v>55154000</v>
      </c>
      <c r="Y99" s="40">
        <v>110140000</v>
      </c>
      <c r="Z99" s="40" t="e">
        <v>#N/A</v>
      </c>
      <c r="AA99" s="42">
        <v>22555750</v>
      </c>
      <c r="AB99" s="37">
        <v>0</v>
      </c>
      <c r="AC99" s="42">
        <v>342.55560528000001</v>
      </c>
      <c r="AD99" s="42">
        <v>410.27560528000004</v>
      </c>
      <c r="AE99" s="60" t="s">
        <v>3443</v>
      </c>
      <c r="AF99" s="60">
        <v>28.456398339138918</v>
      </c>
      <c r="AG99" s="60" t="s">
        <v>3443</v>
      </c>
      <c r="AH99" s="60">
        <v>32.585851937716455</v>
      </c>
      <c r="AI99" s="60">
        <v>6.5026762511730603</v>
      </c>
      <c r="AJ99" s="35" t="s">
        <v>493</v>
      </c>
      <c r="AK99" s="35" t="s">
        <v>525</v>
      </c>
      <c r="AL99" s="35" t="s">
        <v>526</v>
      </c>
      <c r="AM99" s="35" t="s">
        <v>2229</v>
      </c>
      <c r="AN99" s="46" t="e">
        <v>#VALUE!</v>
      </c>
      <c r="AO99" s="46" t="e">
        <v>#VALUE!</v>
      </c>
      <c r="AP99" s="46">
        <v>0.28739619999999999</v>
      </c>
      <c r="AQ99" t="s">
        <v>3506</v>
      </c>
      <c r="AR99" t="s">
        <v>3506</v>
      </c>
      <c r="AS99" t="str">
        <f t="shared" si="19"/>
        <v>11/06/2015</v>
      </c>
      <c r="AT99" s="63">
        <v>2.3936171163903905</v>
      </c>
      <c r="AU99" s="63">
        <f t="shared" si="20"/>
        <v>2.3936171163903905</v>
      </c>
      <c r="AV99" s="63">
        <f t="shared" si="17"/>
        <v>0</v>
      </c>
      <c r="AW99" s="63">
        <f t="shared" si="16"/>
        <v>2.3936171163903905</v>
      </c>
      <c r="AX99" s="63">
        <v>66.091517492496195</v>
      </c>
      <c r="AY99" s="63">
        <f t="shared" si="21"/>
        <v>0</v>
      </c>
      <c r="AZ99" s="63">
        <v>66.091517492496195</v>
      </c>
      <c r="BA99" s="63">
        <f>_xll.BDP($G99,BA$1)</f>
        <v>8.0590674599999996</v>
      </c>
      <c r="BB99" s="63">
        <f t="shared" si="18"/>
        <v>342.55560528000001</v>
      </c>
      <c r="BC99">
        <v>9.4</v>
      </c>
      <c r="BD99">
        <v>12.200000000000001</v>
      </c>
      <c r="BE99">
        <v>15.700000000000001</v>
      </c>
      <c r="BF99">
        <v>4.6000000000000005</v>
      </c>
      <c r="BG99">
        <v>9.2000000000000011</v>
      </c>
      <c r="BH99">
        <v>15.733000000000001</v>
      </c>
      <c r="BI99" s="47">
        <f t="shared" si="22"/>
        <v>2.7440800428054815E-2</v>
      </c>
      <c r="BJ99" s="47">
        <f t="shared" si="23"/>
        <v>3.5614655874709439E-2</v>
      </c>
      <c r="BK99" s="47">
        <f t="shared" si="24"/>
        <v>4.5831975183027722E-2</v>
      </c>
      <c r="BL99" s="47">
        <f t="shared" si="25"/>
        <v>1.3428476805218314E-2</v>
      </c>
      <c r="BM99" s="47">
        <f t="shared" si="26"/>
        <v>2.6856953610436628E-2</v>
      </c>
      <c r="BN99" s="47">
        <f t="shared" si="27"/>
        <v>4.5928309907934721E-2</v>
      </c>
      <c r="BO99" s="30">
        <f t="shared" si="28"/>
        <v>4.5928309907934721E-2</v>
      </c>
    </row>
    <row r="100" spans="1:67" x14ac:dyDescent="0.3">
      <c r="A100">
        <v>3</v>
      </c>
      <c r="B100" s="35" t="s">
        <v>3422</v>
      </c>
      <c r="C100" s="35">
        <v>5</v>
      </c>
      <c r="D100" s="35">
        <v>1</v>
      </c>
      <c r="E100" s="43">
        <v>0.2</v>
      </c>
      <c r="F100" s="35" t="s">
        <v>2510</v>
      </c>
      <c r="G100" s="35" t="s">
        <v>1707</v>
      </c>
      <c r="H100" s="36" t="s">
        <v>1708</v>
      </c>
      <c r="I100" s="37">
        <v>73.645283348938648</v>
      </c>
      <c r="J100" s="37">
        <v>11.448908918406072</v>
      </c>
      <c r="K100" s="37">
        <v>12.763336391493253</v>
      </c>
      <c r="L100" s="37">
        <v>6.4193797212469415</v>
      </c>
      <c r="M100" s="38">
        <v>267.46644797357948</v>
      </c>
      <c r="N100" s="38">
        <v>219.90898155680898</v>
      </c>
      <c r="O100" s="38">
        <v>282.17455567972888</v>
      </c>
      <c r="P100" s="39">
        <v>73.605346268018963</v>
      </c>
      <c r="Q100" s="39">
        <v>73.936480449278761</v>
      </c>
      <c r="R100" s="37">
        <v>-0.35858242222326492</v>
      </c>
      <c r="S100" s="40">
        <v>-0.12429197044675494</v>
      </c>
      <c r="T100" s="37">
        <v>0.6698408018867924</v>
      </c>
      <c r="U100" s="41">
        <v>4.6190824537569231E-2</v>
      </c>
      <c r="V100" s="40">
        <v>9.3050814740211276</v>
      </c>
      <c r="W100" s="40">
        <v>8.5657446428340158</v>
      </c>
      <c r="X100" s="40">
        <v>21080000</v>
      </c>
      <c r="Y100" s="40">
        <v>37596000</v>
      </c>
      <c r="Z100" s="40">
        <v>4179000.0000000005</v>
      </c>
      <c r="AA100" s="42">
        <v>197563000</v>
      </c>
      <c r="AB100" s="37">
        <v>2.1152746212600541E-2</v>
      </c>
      <c r="AC100" s="42">
        <v>4272.3642965640001</v>
      </c>
      <c r="AD100" s="42">
        <v>4241.7972965640001</v>
      </c>
      <c r="AE100" s="60">
        <v>17.095142640843491</v>
      </c>
      <c r="AF100" s="60">
        <v>17.419984563546485</v>
      </c>
      <c r="AG100" s="60">
        <v>4.566122198520584</v>
      </c>
      <c r="AH100" s="60">
        <v>22.102559288621872</v>
      </c>
      <c r="AI100" s="60">
        <v>63.479554672769673</v>
      </c>
      <c r="AJ100" s="35" t="s">
        <v>544</v>
      </c>
      <c r="AK100" s="35" t="s">
        <v>576</v>
      </c>
      <c r="AL100" s="35" t="s">
        <v>591</v>
      </c>
      <c r="AM100" s="35" t="s">
        <v>1706</v>
      </c>
      <c r="AN100" s="46" t="e">
        <v>#VALUE!</v>
      </c>
      <c r="AO100" s="46">
        <v>0.11124990000000001</v>
      </c>
      <c r="AP100" s="46">
        <v>2.3756070000000001E-2</v>
      </c>
      <c r="AQ100" t="s">
        <v>3507</v>
      </c>
      <c r="AR100" t="s">
        <v>3507</v>
      </c>
      <c r="AS100" t="str">
        <f t="shared" si="19"/>
        <v>10/03/2006</v>
      </c>
      <c r="AT100" s="63">
        <v>1.6390281527188584</v>
      </c>
      <c r="AU100" s="63">
        <f t="shared" si="20"/>
        <v>1.6390281527188584</v>
      </c>
      <c r="AV100" s="63">
        <f t="shared" si="17"/>
        <v>0</v>
      </c>
      <c r="AW100" s="63">
        <f t="shared" si="16"/>
        <v>1.6390281527188584</v>
      </c>
      <c r="AX100" s="63">
        <v>35.927862183860462</v>
      </c>
      <c r="AY100" s="63">
        <f t="shared" si="21"/>
        <v>0</v>
      </c>
      <c r="AZ100" s="63" t="s">
        <v>3443</v>
      </c>
      <c r="BA100" s="63" t="str">
        <f>_xll.BDP($G100,BA$1)</f>
        <v>#N/A N/A</v>
      </c>
      <c r="BB100" s="63">
        <f t="shared" si="18"/>
        <v>4241.7972965640001</v>
      </c>
      <c r="BC100">
        <v>201.76500000000001</v>
      </c>
      <c r="BD100">
        <v>212.94400000000002</v>
      </c>
      <c r="BE100">
        <v>231.68800000000002</v>
      </c>
      <c r="BF100">
        <v>205.38900000000001</v>
      </c>
      <c r="BG100">
        <v>216.27700000000002</v>
      </c>
      <c r="BH100">
        <v>235.56200000000001</v>
      </c>
      <c r="BI100" s="47">
        <f t="shared" si="22"/>
        <v>4.7565922153667388E-2</v>
      </c>
      <c r="BJ100" s="47">
        <f t="shared" si="23"/>
        <v>5.0201361619163623E-2</v>
      </c>
      <c r="BK100" s="47">
        <f t="shared" si="24"/>
        <v>5.4620243213336757E-2</v>
      </c>
      <c r="BL100" s="47">
        <f t="shared" si="25"/>
        <v>4.8420276981734151E-2</v>
      </c>
      <c r="BM100" s="47">
        <f t="shared" si="26"/>
        <v>5.0987113451930327E-2</v>
      </c>
      <c r="BN100" s="47">
        <f t="shared" si="27"/>
        <v>5.5533535322589138E-2</v>
      </c>
      <c r="BO100" s="30">
        <f t="shared" si="28"/>
        <v>5.5533535322589138E-2</v>
      </c>
    </row>
    <row r="101" spans="1:67" x14ac:dyDescent="0.3">
      <c r="A101">
        <v>3</v>
      </c>
      <c r="B101" s="35" t="s">
        <v>3421</v>
      </c>
      <c r="C101" s="35">
        <v>5</v>
      </c>
      <c r="D101" s="35">
        <v>1</v>
      </c>
      <c r="E101" s="35" t="s">
        <v>3390</v>
      </c>
      <c r="F101" s="35" t="s">
        <v>3394</v>
      </c>
      <c r="G101" s="36" t="s">
        <v>2032</v>
      </c>
      <c r="H101" s="36" t="s">
        <v>2033</v>
      </c>
      <c r="I101" s="37">
        <v>0.5761339487162378</v>
      </c>
      <c r="J101" s="37">
        <v>0.68691032864625501</v>
      </c>
      <c r="K101" s="37">
        <v>0.13428973012841391</v>
      </c>
      <c r="L101" s="37">
        <v>0.16058133359084545</v>
      </c>
      <c r="M101" s="38">
        <v>13.065426291145585</v>
      </c>
      <c r="N101" s="38">
        <v>9.1138414042476494</v>
      </c>
      <c r="O101" s="38">
        <v>9.2128068021077834</v>
      </c>
      <c r="P101" s="39">
        <v>17.047801944295628</v>
      </c>
      <c r="Q101" s="39">
        <v>19.24157181367794</v>
      </c>
      <c r="R101" s="37">
        <v>-9.5898530398195E-2</v>
      </c>
      <c r="S101" s="40">
        <v>-0.32340215513695808</v>
      </c>
      <c r="T101" s="37">
        <v>0.69057329293870895</v>
      </c>
      <c r="U101" s="41">
        <v>4.517265680056378E-2</v>
      </c>
      <c r="V101" s="40">
        <v>36.436917958444084</v>
      </c>
      <c r="W101" s="40">
        <v>37.744386084471792</v>
      </c>
      <c r="X101" s="40">
        <v>121042000</v>
      </c>
      <c r="Y101" s="40">
        <v>517775000</v>
      </c>
      <c r="Z101" s="40">
        <v>18678000</v>
      </c>
      <c r="AA101" s="42">
        <v>95791000</v>
      </c>
      <c r="AB101" s="37">
        <v>0.19498700295434854</v>
      </c>
      <c r="AC101" s="42">
        <v>1454.7446124899998</v>
      </c>
      <c r="AD101" s="42">
        <v>1650.9154458311316</v>
      </c>
      <c r="AE101" s="60">
        <v>12.365223542340148</v>
      </c>
      <c r="AF101" s="60">
        <v>19.765470381799478</v>
      </c>
      <c r="AG101" s="60">
        <v>5.810319664411062</v>
      </c>
      <c r="AH101" s="60">
        <v>34.67252642001629</v>
      </c>
      <c r="AI101" s="60">
        <v>2.990914970744702</v>
      </c>
      <c r="AJ101" s="35" t="s">
        <v>506</v>
      </c>
      <c r="AK101" s="35" t="s">
        <v>640</v>
      </c>
      <c r="AL101" s="35" t="s">
        <v>797</v>
      </c>
      <c r="AM101" s="35" t="s">
        <v>2467</v>
      </c>
      <c r="AN101" s="46" t="e">
        <v>#VALUE!</v>
      </c>
      <c r="AO101" s="46" t="e">
        <v>#VALUE!</v>
      </c>
      <c r="AP101" s="46">
        <v>2.7334869999999997E-2</v>
      </c>
      <c r="AQ101" t="s">
        <v>3508</v>
      </c>
      <c r="AR101" t="s">
        <v>3508</v>
      </c>
      <c r="AS101" t="str">
        <f t="shared" si="19"/>
        <v>12/07/2013</v>
      </c>
      <c r="AT101" s="63">
        <v>0.12887438203148896</v>
      </c>
      <c r="AU101" s="63">
        <f t="shared" si="20"/>
        <v>0.12887438203148896</v>
      </c>
      <c r="AV101" s="63">
        <f t="shared" si="17"/>
        <v>-3.5210353897061779E-2</v>
      </c>
      <c r="AW101" s="63">
        <f t="shared" si="16"/>
        <v>9.3664028134427174E-2</v>
      </c>
      <c r="AX101" s="63">
        <v>3.2586929185971307</v>
      </c>
      <c r="AY101" s="63">
        <f t="shared" si="21"/>
        <v>-0.89032225875285897</v>
      </c>
      <c r="AZ101" s="63">
        <v>2.3683706598442718</v>
      </c>
      <c r="BA101" s="63">
        <f>_xll.BDP($G101,BA$1)</f>
        <v>1.3433643508999999</v>
      </c>
      <c r="BB101" s="63">
        <f t="shared" si="18"/>
        <v>1454.7446124899998</v>
      </c>
      <c r="BC101">
        <v>96.843000000000004</v>
      </c>
      <c r="BD101">
        <v>102.211</v>
      </c>
      <c r="BE101">
        <v>112.8</v>
      </c>
      <c r="BF101">
        <v>88.248000000000005</v>
      </c>
      <c r="BG101">
        <v>105.46900000000001</v>
      </c>
      <c r="BH101">
        <v>118.872</v>
      </c>
      <c r="BI101" s="47">
        <f t="shared" si="22"/>
        <v>6.6570447601960597E-2</v>
      </c>
      <c r="BJ101" s="47">
        <f t="shared" si="23"/>
        <v>7.0260442363867234E-2</v>
      </c>
      <c r="BK101" s="47">
        <f t="shared" si="24"/>
        <v>7.7539383223373448E-2</v>
      </c>
      <c r="BL101" s="47">
        <f t="shared" si="25"/>
        <v>6.0662194066456211E-2</v>
      </c>
      <c r="BM101" s="47">
        <f t="shared" si="26"/>
        <v>7.2500010719733818E-2</v>
      </c>
      <c r="BN101" s="47">
        <f t="shared" si="27"/>
        <v>8.1713311724546531E-2</v>
      </c>
      <c r="BO101" s="30">
        <f t="shared" si="28"/>
        <v>8.1713311724546531E-2</v>
      </c>
    </row>
    <row r="102" spans="1:67" x14ac:dyDescent="0.3">
      <c r="A102">
        <v>3</v>
      </c>
      <c r="B102" s="35" t="s">
        <v>3421</v>
      </c>
      <c r="C102" s="35">
        <v>5</v>
      </c>
      <c r="D102" s="35">
        <v>2</v>
      </c>
      <c r="E102" s="43">
        <v>0.18</v>
      </c>
      <c r="F102" s="35"/>
      <c r="G102" s="36" t="s">
        <v>434</v>
      </c>
      <c r="H102" s="36" t="s">
        <v>1184</v>
      </c>
      <c r="I102" s="37">
        <v>-0.89006781563918158</v>
      </c>
      <c r="J102" s="37">
        <v>0.56194080812991221</v>
      </c>
      <c r="K102" s="37">
        <v>1.1593502007668908</v>
      </c>
      <c r="L102" s="37">
        <v>0.40718934514224381</v>
      </c>
      <c r="M102" s="38">
        <v>28.176573042915436</v>
      </c>
      <c r="N102" s="38">
        <v>21.601431817312296</v>
      </c>
      <c r="O102" s="38" t="e">
        <v>#N/A</v>
      </c>
      <c r="P102" s="39">
        <v>24.316080619659949</v>
      </c>
      <c r="Q102" s="39">
        <v>24.617445419112379</v>
      </c>
      <c r="R102" s="37">
        <v>0.83574833212285737</v>
      </c>
      <c r="S102" s="40">
        <v>2.6015640442775254</v>
      </c>
      <c r="T102" s="37">
        <v>-0.29708832884756547</v>
      </c>
      <c r="U102" s="41">
        <v>2.0987951512283092E-2</v>
      </c>
      <c r="V102" s="40">
        <v>8.5162787442909327</v>
      </c>
      <c r="W102" s="40">
        <v>0.19595186255381147</v>
      </c>
      <c r="X102" s="40">
        <v>8639699999.9999962</v>
      </c>
      <c r="Y102" s="40">
        <v>11923199999.999996</v>
      </c>
      <c r="Z102" s="40">
        <v>281700000</v>
      </c>
      <c r="AA102" s="42">
        <v>2753900000</v>
      </c>
      <c r="AB102" s="37">
        <v>0.10229129598024619</v>
      </c>
      <c r="AC102" s="42">
        <v>112255.48800000001</v>
      </c>
      <c r="AD102" s="42">
        <v>133321.08800000002</v>
      </c>
      <c r="AE102" s="60">
        <v>16.331133295906664</v>
      </c>
      <c r="AF102" s="60">
        <v>24.736716328240085</v>
      </c>
      <c r="AG102" s="60">
        <v>2.4347931034028862</v>
      </c>
      <c r="AH102" s="60">
        <v>31.261233772724342</v>
      </c>
      <c r="AI102" s="60" t="s">
        <v>3443</v>
      </c>
      <c r="AJ102" s="35" t="s">
        <v>534</v>
      </c>
      <c r="AK102" s="35" t="s">
        <v>535</v>
      </c>
      <c r="AL102" s="35" t="s">
        <v>536</v>
      </c>
      <c r="AM102" s="35" t="s">
        <v>583</v>
      </c>
      <c r="AN102" s="46">
        <v>0.1612323</v>
      </c>
      <c r="AO102" s="46">
        <v>0.13967009999999999</v>
      </c>
      <c r="AP102" s="46">
        <v>0.13763820000000002</v>
      </c>
      <c r="AQ102" t="s">
        <v>3509</v>
      </c>
      <c r="AR102" t="s">
        <v>3509</v>
      </c>
      <c r="AS102" t="str">
        <f t="shared" si="19"/>
        <v>26/06/1992</v>
      </c>
      <c r="AT102" s="63">
        <v>2.1598931113252595</v>
      </c>
      <c r="AU102" s="63">
        <f t="shared" si="20"/>
        <v>2.1598931113252595</v>
      </c>
      <c r="AV102" s="63">
        <f t="shared" si="17"/>
        <v>-9.5681334253606171E-2</v>
      </c>
      <c r="AW102" s="63">
        <f t="shared" si="16"/>
        <v>2.0642117770716535</v>
      </c>
      <c r="AX102" s="63">
        <v>66.114382638394815</v>
      </c>
      <c r="AY102" s="63">
        <f t="shared" si="21"/>
        <v>-2.9288080558364484</v>
      </c>
      <c r="AZ102" s="63">
        <v>63.185574582558367</v>
      </c>
      <c r="BA102" s="63">
        <f>_xll.BDP($G102,BA$1)</f>
        <v>2191.9</v>
      </c>
      <c r="BB102" s="63">
        <f t="shared" si="18"/>
        <v>112255.48800000001</v>
      </c>
      <c r="BC102">
        <v>3961.741</v>
      </c>
      <c r="BD102">
        <v>4637.2309999999998</v>
      </c>
      <c r="BE102">
        <v>5277.75</v>
      </c>
      <c r="BF102">
        <v>3718.88</v>
      </c>
      <c r="BG102">
        <v>3958.2170000000001</v>
      </c>
      <c r="BH102">
        <v>4768.5219999999999</v>
      </c>
      <c r="BI102" s="47">
        <f t="shared" si="22"/>
        <v>3.5292180993413878E-2</v>
      </c>
      <c r="BJ102" s="47">
        <f t="shared" si="23"/>
        <v>4.1309615080912562E-2</v>
      </c>
      <c r="BK102" s="47">
        <f t="shared" si="24"/>
        <v>4.7015518742388789E-2</v>
      </c>
      <c r="BL102" s="47">
        <f t="shared" si="25"/>
        <v>3.3128714384102094E-2</v>
      </c>
      <c r="BM102" s="47">
        <f t="shared" si="26"/>
        <v>3.5260788318874886E-2</v>
      </c>
      <c r="BN102" s="47">
        <f t="shared" si="27"/>
        <v>4.247918818899972E-2</v>
      </c>
      <c r="BO102" s="30">
        <f t="shared" si="28"/>
        <v>4.7015518742388789E-2</v>
      </c>
    </row>
    <row r="103" spans="1:67" x14ac:dyDescent="0.3">
      <c r="A103">
        <v>3</v>
      </c>
      <c r="B103" s="35" t="s">
        <v>3421</v>
      </c>
      <c r="C103" s="35">
        <v>5</v>
      </c>
      <c r="D103" s="35">
        <v>1</v>
      </c>
      <c r="E103" s="43">
        <v>0.16</v>
      </c>
      <c r="F103" s="35" t="s">
        <v>2977</v>
      </c>
      <c r="G103" s="36" t="s">
        <v>2303</v>
      </c>
      <c r="H103" s="36" t="s">
        <v>2304</v>
      </c>
      <c r="I103" s="37">
        <v>0.82180884815754285</v>
      </c>
      <c r="J103" s="37">
        <v>0.4746205096503881</v>
      </c>
      <c r="K103" s="37">
        <v>0.59945440895230795</v>
      </c>
      <c r="L103" s="37">
        <v>0.26207001175712064</v>
      </c>
      <c r="M103" s="38">
        <v>22.546186564498846</v>
      </c>
      <c r="N103" s="38">
        <v>17.540794311482575</v>
      </c>
      <c r="O103" s="38">
        <v>67.114000139791713</v>
      </c>
      <c r="P103" s="39">
        <v>35.228546268680979</v>
      </c>
      <c r="Q103" s="39">
        <v>34.722529784312854</v>
      </c>
      <c r="R103" s="37">
        <v>0.89401549331744279</v>
      </c>
      <c r="S103" s="40">
        <v>2.6281281281281283</v>
      </c>
      <c r="T103" s="37">
        <v>0.1992521670160331</v>
      </c>
      <c r="U103" s="41">
        <v>1.972468588322247E-2</v>
      </c>
      <c r="V103" s="40">
        <v>8.8385737876238153</v>
      </c>
      <c r="W103" s="40">
        <v>4.9144568270674815</v>
      </c>
      <c r="X103" s="40">
        <v>14559000000</v>
      </c>
      <c r="Y103" s="40">
        <v>26367000000</v>
      </c>
      <c r="Z103" s="40" t="e">
        <v>#N/A</v>
      </c>
      <c r="AA103" s="42">
        <v>3944000000</v>
      </c>
      <c r="AB103" s="37">
        <v>0</v>
      </c>
      <c r="AC103" s="42">
        <v>186883.20000000001</v>
      </c>
      <c r="AD103" s="42">
        <v>207887.2</v>
      </c>
      <c r="AE103" s="60">
        <v>25.643728309370353</v>
      </c>
      <c r="AF103" s="60">
        <v>29.472022792022791</v>
      </c>
      <c r="AG103" s="60">
        <v>2.1582780172149088</v>
      </c>
      <c r="AH103" s="60">
        <v>38.062802989205551</v>
      </c>
      <c r="AI103" s="60">
        <v>25.988229344039798</v>
      </c>
      <c r="AJ103" s="35" t="s">
        <v>493</v>
      </c>
      <c r="AK103" s="35" t="s">
        <v>538</v>
      </c>
      <c r="AL103" s="35" t="s">
        <v>539</v>
      </c>
      <c r="AM103" s="35" t="s">
        <v>2470</v>
      </c>
      <c r="AN103" s="46">
        <v>0.18099229999999999</v>
      </c>
      <c r="AO103" s="46">
        <v>0.12994140000000001</v>
      </c>
      <c r="AP103" s="46">
        <v>9.9943480000000001E-2</v>
      </c>
      <c r="AQ103" t="s">
        <v>4124</v>
      </c>
      <c r="AR103" t="s">
        <v>3443</v>
      </c>
      <c r="AS103" t="str">
        <f t="shared" si="19"/>
        <v>#N/A N/A</v>
      </c>
      <c r="AT103" s="63">
        <v>2.3245002324500232</v>
      </c>
      <c r="AU103" s="63">
        <f t="shared" si="20"/>
        <v>2.3245002324500232</v>
      </c>
      <c r="AV103" s="63">
        <f t="shared" si="17"/>
        <v>0</v>
      </c>
      <c r="AW103" s="63">
        <f t="shared" si="16"/>
        <v>2.3245002324500232</v>
      </c>
      <c r="AX103" s="63">
        <v>83.711450748810449</v>
      </c>
      <c r="AY103" s="63">
        <f t="shared" si="21"/>
        <v>0</v>
      </c>
      <c r="AZ103" s="63" t="s">
        <v>3443</v>
      </c>
      <c r="BA103" s="63" t="str">
        <f>_xll.BDP($G103,BA$1)</f>
        <v>#N/A N/A</v>
      </c>
      <c r="BB103" s="63">
        <f t="shared" si="18"/>
        <v>186883.20000000001</v>
      </c>
      <c r="BC103">
        <v>5169.8950000000004</v>
      </c>
      <c r="BD103">
        <v>5931.1</v>
      </c>
      <c r="BE103">
        <v>6601.2629999999999</v>
      </c>
      <c r="BF103">
        <v>4755.009</v>
      </c>
      <c r="BG103">
        <v>5472.973</v>
      </c>
      <c r="BH103">
        <v>6123.4170000000004</v>
      </c>
      <c r="BI103" s="47">
        <f t="shared" si="22"/>
        <v>2.7663776091162825E-2</v>
      </c>
      <c r="BJ103" s="47">
        <f t="shared" si="23"/>
        <v>3.1736935155219942E-2</v>
      </c>
      <c r="BK103" s="47">
        <f t="shared" si="24"/>
        <v>3.532293432475471E-2</v>
      </c>
      <c r="BL103" s="47">
        <f t="shared" si="25"/>
        <v>2.5443747752606976E-2</v>
      </c>
      <c r="BM103" s="47">
        <f t="shared" si="26"/>
        <v>2.9285527002962275E-2</v>
      </c>
      <c r="BN103" s="47">
        <f t="shared" si="27"/>
        <v>3.2766011070015921E-2</v>
      </c>
      <c r="BO103" s="30">
        <f t="shared" si="28"/>
        <v>3.532293432475471E-2</v>
      </c>
    </row>
    <row r="104" spans="1:67" x14ac:dyDescent="0.3">
      <c r="A104">
        <v>3</v>
      </c>
      <c r="B104" s="35" t="s">
        <v>3421</v>
      </c>
      <c r="C104" s="35">
        <v>5</v>
      </c>
      <c r="D104" s="35">
        <v>1</v>
      </c>
      <c r="E104" s="43">
        <v>0.17</v>
      </c>
      <c r="F104" s="35"/>
      <c r="G104" s="36" t="s">
        <v>179</v>
      </c>
      <c r="H104" s="36" t="s">
        <v>858</v>
      </c>
      <c r="I104" s="37">
        <v>0.50412375866454284</v>
      </c>
      <c r="J104" s="37">
        <v>0.46229575442674509</v>
      </c>
      <c r="K104" s="37">
        <v>0.49446175508830104</v>
      </c>
      <c r="L104" s="37">
        <v>0.45349071155522769</v>
      </c>
      <c r="M104" s="38">
        <v>23.522226251598497</v>
      </c>
      <c r="N104" s="38">
        <v>20.359417823709364</v>
      </c>
      <c r="O104" s="38">
        <v>37.34151329243354</v>
      </c>
      <c r="P104" s="39">
        <v>15.509268163632527</v>
      </c>
      <c r="Q104" s="39">
        <v>17.28109612502676</v>
      </c>
      <c r="R104" s="37">
        <v>4.6405177176229183E-2</v>
      </c>
      <c r="S104" s="40">
        <v>0.25725535948665595</v>
      </c>
      <c r="T104" s="37">
        <v>0.37945892306888807</v>
      </c>
      <c r="U104" s="41">
        <v>8.4354607671494504E-3</v>
      </c>
      <c r="V104" s="40">
        <v>7.8689121472174737</v>
      </c>
      <c r="W104" s="40">
        <v>26.766564858996201</v>
      </c>
      <c r="X104" s="40">
        <v>14627000000</v>
      </c>
      <c r="Y104" s="40">
        <v>14911000000</v>
      </c>
      <c r="Z104" s="40">
        <v>727000000</v>
      </c>
      <c r="AA104" s="42">
        <v>3797000000</v>
      </c>
      <c r="AB104" s="37">
        <v>0.1914669475902028</v>
      </c>
      <c r="AC104" s="42">
        <v>164596.13230543997</v>
      </c>
      <c r="AD104" s="42">
        <v>166360.13230543997</v>
      </c>
      <c r="AE104" s="60">
        <v>24.216304149544111</v>
      </c>
      <c r="AF104" s="60">
        <v>26.947614013863024</v>
      </c>
      <c r="AG104" s="60">
        <v>2.2857598984339247</v>
      </c>
      <c r="AH104" s="60">
        <v>30.803746380105142</v>
      </c>
      <c r="AI104" s="60">
        <v>11.328130197922089</v>
      </c>
      <c r="AJ104" s="35" t="s">
        <v>534</v>
      </c>
      <c r="AK104" s="35" t="s">
        <v>859</v>
      </c>
      <c r="AL104" s="35" t="s">
        <v>860</v>
      </c>
      <c r="AM104" s="35" t="s">
        <v>583</v>
      </c>
      <c r="AN104" s="46">
        <v>0.1596283</v>
      </c>
      <c r="AO104" s="46">
        <v>0.1426617</v>
      </c>
      <c r="AP104" s="46">
        <v>9.0119190000000002E-2</v>
      </c>
      <c r="AQ104" t="s">
        <v>4124</v>
      </c>
      <c r="AR104" t="s">
        <v>3510</v>
      </c>
      <c r="AS104" t="str">
        <f t="shared" si="19"/>
        <v>01/12/1980</v>
      </c>
      <c r="AT104" s="63">
        <v>1.27138451370021</v>
      </c>
      <c r="AU104" s="63">
        <f t="shared" si="20"/>
        <v>1.27138451370021</v>
      </c>
      <c r="AV104" s="63">
        <f t="shared" si="17"/>
        <v>1.9347149758825983</v>
      </c>
      <c r="AW104" s="63">
        <f t="shared" si="16"/>
        <v>3.2060994895828081</v>
      </c>
      <c r="AX104" s="63">
        <v>30.725346826433874</v>
      </c>
      <c r="AY104" s="63">
        <f t="shared" si="21"/>
        <v>46.7559483411369</v>
      </c>
      <c r="AZ104" s="63">
        <v>77.481295167570778</v>
      </c>
      <c r="BA104" s="63">
        <f>_xll.BDP($G104,BA$1)</f>
        <v>4737.7719999999999</v>
      </c>
      <c r="BB104" s="63">
        <f t="shared" si="18"/>
        <v>164596.13230543997</v>
      </c>
      <c r="BC104">
        <v>5068.7570000000005</v>
      </c>
      <c r="BD104">
        <v>6166.6760000000004</v>
      </c>
      <c r="BE104">
        <v>7227.4520000000002</v>
      </c>
      <c r="BF104">
        <v>4577.01</v>
      </c>
      <c r="BG104">
        <v>6144.2039999999997</v>
      </c>
      <c r="BH104">
        <v>7083.4390000000003</v>
      </c>
      <c r="BI104" s="47">
        <f t="shared" si="22"/>
        <v>3.0795116075959434E-2</v>
      </c>
      <c r="BJ104" s="47">
        <f t="shared" si="23"/>
        <v>3.7465497600858204E-2</v>
      </c>
      <c r="BK104" s="47">
        <f t="shared" si="24"/>
        <v>4.3910217687181521E-2</v>
      </c>
      <c r="BL104" s="47">
        <f t="shared" si="25"/>
        <v>2.7807518535772593E-2</v>
      </c>
      <c r="BM104" s="47">
        <f t="shared" si="26"/>
        <v>3.7328969483913753E-2</v>
      </c>
      <c r="BN104" s="47">
        <f t="shared" si="27"/>
        <v>4.3035270032076509E-2</v>
      </c>
      <c r="BO104" s="30">
        <f t="shared" si="28"/>
        <v>4.3910217687181521E-2</v>
      </c>
    </row>
    <row r="105" spans="1:67" x14ac:dyDescent="0.3">
      <c r="A105">
        <v>3</v>
      </c>
      <c r="B105" s="35" t="s">
        <v>3421</v>
      </c>
      <c r="C105" s="35">
        <v>6</v>
      </c>
      <c r="D105" s="35">
        <v>1</v>
      </c>
      <c r="E105" s="43">
        <v>0.2</v>
      </c>
      <c r="F105" s="35"/>
      <c r="G105" s="35" t="s">
        <v>1428</v>
      </c>
      <c r="H105" s="36" t="s">
        <v>1429</v>
      </c>
      <c r="I105" s="37">
        <v>0.45211658625831835</v>
      </c>
      <c r="J105" s="37">
        <v>0.33413832271446214</v>
      </c>
      <c r="K105" s="37">
        <v>0.36126783814003172</v>
      </c>
      <c r="L105" s="37">
        <v>0.26512326028766436</v>
      </c>
      <c r="M105" s="38">
        <v>20.68974820408123</v>
      </c>
      <c r="N105" s="38">
        <v>16.796565877643648</v>
      </c>
      <c r="O105" s="38">
        <v>22.465449988854239</v>
      </c>
      <c r="P105" s="39">
        <v>38.51012288689143</v>
      </c>
      <c r="Q105" s="39">
        <v>39.934995332111612</v>
      </c>
      <c r="R105" s="37">
        <v>4.7508669080835514E-3</v>
      </c>
      <c r="S105" s="40">
        <v>1.8446045269484915E-2</v>
      </c>
      <c r="T105" s="37">
        <v>0.62558543163296632</v>
      </c>
      <c r="U105" s="41">
        <v>2.9145977271617923E-2</v>
      </c>
      <c r="V105" s="40">
        <v>18.268048718367652</v>
      </c>
      <c r="W105" s="40">
        <v>17.978912471277987</v>
      </c>
      <c r="X105" s="40">
        <v>2318043000</v>
      </c>
      <c r="Y105" s="40">
        <v>2921460000</v>
      </c>
      <c r="Z105" s="40">
        <v>37000000</v>
      </c>
      <c r="AA105" s="42">
        <v>492724000</v>
      </c>
      <c r="AB105" s="37">
        <v>7.5092749693540406E-2</v>
      </c>
      <c r="AC105" s="42">
        <v>17488.290216640002</v>
      </c>
      <c r="AD105" s="42">
        <v>17507.580216640003</v>
      </c>
      <c r="AE105" s="60">
        <v>16.753063894295526</v>
      </c>
      <c r="AF105" s="60">
        <v>22.483085994549075</v>
      </c>
      <c r="AG105" s="60">
        <v>2.8423540139945787</v>
      </c>
      <c r="AH105" s="60">
        <v>28.468759268454416</v>
      </c>
      <c r="AI105" s="60">
        <v>5.8671049215515776</v>
      </c>
      <c r="AJ105" s="35" t="s">
        <v>534</v>
      </c>
      <c r="AK105" s="35" t="s">
        <v>535</v>
      </c>
      <c r="AL105" s="35" t="s">
        <v>900</v>
      </c>
      <c r="AM105" s="35" t="s">
        <v>1380</v>
      </c>
      <c r="AN105" s="46" t="e">
        <v>#VALUE!</v>
      </c>
      <c r="AO105" s="46" t="e">
        <v>#VALUE!</v>
      </c>
      <c r="AP105" s="46">
        <v>0.1115044</v>
      </c>
      <c r="AQ105" t="s">
        <v>3511</v>
      </c>
      <c r="AR105" t="s">
        <v>3511</v>
      </c>
      <c r="AS105" t="str">
        <f t="shared" si="19"/>
        <v>16/12/2013</v>
      </c>
      <c r="AT105" s="63">
        <v>1.7665615217166746</v>
      </c>
      <c r="AU105" s="63">
        <f t="shared" si="20"/>
        <v>1.7665615217166746</v>
      </c>
      <c r="AV105" s="63">
        <f t="shared" si="17"/>
        <v>0</v>
      </c>
      <c r="AW105" s="63">
        <f t="shared" si="16"/>
        <v>1.7665615217166746</v>
      </c>
      <c r="AX105" s="63">
        <v>58.531309257246832</v>
      </c>
      <c r="AY105" s="63">
        <f t="shared" si="21"/>
        <v>0</v>
      </c>
      <c r="AZ105" s="63" t="s">
        <v>3443</v>
      </c>
      <c r="BA105" s="63" t="str">
        <f>_xll.BDP($G105,BA$1)</f>
        <v>#N/A N/A</v>
      </c>
      <c r="BB105" s="63">
        <f t="shared" si="18"/>
        <v>17488.290216640002</v>
      </c>
      <c r="BC105">
        <v>635.69600000000003</v>
      </c>
      <c r="BD105">
        <v>716.73900000000003</v>
      </c>
      <c r="BE105">
        <v>796.57100000000003</v>
      </c>
      <c r="BF105">
        <v>633.27200000000005</v>
      </c>
      <c r="BG105">
        <v>739.16600000000005</v>
      </c>
      <c r="BH105">
        <v>836.99</v>
      </c>
      <c r="BI105" s="47">
        <f t="shared" si="22"/>
        <v>3.6349808478998089E-2</v>
      </c>
      <c r="BJ105" s="47">
        <f t="shared" si="23"/>
        <v>4.0983937887651659E-2</v>
      </c>
      <c r="BK105" s="47">
        <f t="shared" si="24"/>
        <v>4.5548820961472128E-2</v>
      </c>
      <c r="BL105" s="47">
        <f t="shared" si="25"/>
        <v>3.6211201447094332E-2</v>
      </c>
      <c r="BM105" s="47">
        <f t="shared" si="26"/>
        <v>4.2266338838355282E-2</v>
      </c>
      <c r="BN105" s="47">
        <f t="shared" si="27"/>
        <v>4.7860024601124762E-2</v>
      </c>
      <c r="BO105" s="30">
        <f t="shared" si="28"/>
        <v>4.7860024601124762E-2</v>
      </c>
    </row>
    <row r="106" spans="1:67" x14ac:dyDescent="0.3">
      <c r="A106">
        <v>3</v>
      </c>
      <c r="B106" s="35" t="s">
        <v>3421</v>
      </c>
      <c r="C106" s="35">
        <v>7</v>
      </c>
      <c r="D106" s="35">
        <v>4</v>
      </c>
      <c r="E106" s="43">
        <v>0.22</v>
      </c>
      <c r="F106" s="35"/>
      <c r="G106" s="36" t="s">
        <v>431</v>
      </c>
      <c r="H106" s="36" t="s">
        <v>1181</v>
      </c>
      <c r="I106" s="37">
        <v>-0.69735450324743731</v>
      </c>
      <c r="J106" s="37">
        <v>-2.3037409564143263</v>
      </c>
      <c r="K106" s="37">
        <v>-1.7103387742317486</v>
      </c>
      <c r="L106" s="37">
        <v>-2.652276374865405</v>
      </c>
      <c r="M106" s="38">
        <v>33.876847574687822</v>
      </c>
      <c r="N106" s="38">
        <v>27.473957093396255</v>
      </c>
      <c r="O106" s="38">
        <v>32.165274451837909</v>
      </c>
      <c r="P106" s="39">
        <v>35.608861444758276</v>
      </c>
      <c r="Q106" s="39">
        <v>36.770786750877548</v>
      </c>
      <c r="R106" s="37">
        <v>-0.50804272294427988</v>
      </c>
      <c r="S106" s="40">
        <v>-1.8062498005043248</v>
      </c>
      <c r="T106" s="37">
        <v>0.39633120385703069</v>
      </c>
      <c r="U106" s="41">
        <v>0</v>
      </c>
      <c r="V106" s="40">
        <v>15.913949306856157</v>
      </c>
      <c r="W106" s="40">
        <v>33.560423051957009</v>
      </c>
      <c r="X106" s="40">
        <v>-56670000.00000006</v>
      </c>
      <c r="Y106" s="40">
        <v>-49223000.00000006</v>
      </c>
      <c r="Z106" s="40">
        <v>57696000</v>
      </c>
      <c r="AA106" s="42">
        <v>174868000</v>
      </c>
      <c r="AB106" s="37">
        <v>0.3299402978246449</v>
      </c>
      <c r="AC106" s="42">
        <v>4671.74581614</v>
      </c>
      <c r="AD106" s="42">
        <v>4332.2178161399997</v>
      </c>
      <c r="AE106" s="60">
        <v>23.109586227849448</v>
      </c>
      <c r="AF106" s="60">
        <v>32.861726374564071</v>
      </c>
      <c r="AG106" s="60">
        <v>3.6438171303434519</v>
      </c>
      <c r="AH106" s="60">
        <v>43.923557109587179</v>
      </c>
      <c r="AI106" s="60">
        <v>17.505190425612746</v>
      </c>
      <c r="AJ106" s="35" t="s">
        <v>506</v>
      </c>
      <c r="AK106" s="35" t="s">
        <v>640</v>
      </c>
      <c r="AL106" s="35" t="s">
        <v>641</v>
      </c>
      <c r="AM106" s="35" t="s">
        <v>583</v>
      </c>
      <c r="AN106" s="46" t="e">
        <v>#VALUE!</v>
      </c>
      <c r="AO106" s="46">
        <v>0.24583770000000002</v>
      </c>
      <c r="AP106" s="46">
        <v>0.10404780000000001</v>
      </c>
      <c r="AQ106" t="s">
        <v>3512</v>
      </c>
      <c r="AR106" t="s">
        <v>3512</v>
      </c>
      <c r="AS106" t="str">
        <f t="shared" si="19"/>
        <v>28/09/2012</v>
      </c>
      <c r="AT106" s="63" t="s">
        <v>3443</v>
      </c>
      <c r="AU106" s="63">
        <f t="shared" si="20"/>
        <v>0</v>
      </c>
      <c r="AV106" s="63">
        <f t="shared" si="17"/>
        <v>2.1634738698928206</v>
      </c>
      <c r="AW106" s="63">
        <f t="shared" si="16"/>
        <v>2.1634738698928206</v>
      </c>
      <c r="AX106" s="63">
        <v>0</v>
      </c>
      <c r="AY106" s="63">
        <f t="shared" si="21"/>
        <v>93.588010156602891</v>
      </c>
      <c r="AZ106" s="63">
        <v>93.588010156602891</v>
      </c>
      <c r="BA106" s="63">
        <f>_xll.BDP($G106,BA$1)</f>
        <v>101.072</v>
      </c>
      <c r="BB106" s="63">
        <f t="shared" si="18"/>
        <v>4332.2178161399997</v>
      </c>
      <c r="BC106">
        <v>158.72200000000001</v>
      </c>
      <c r="BD106">
        <v>173.167</v>
      </c>
      <c r="BE106">
        <v>196.8</v>
      </c>
      <c r="BF106">
        <v>192.25399999999999</v>
      </c>
      <c r="BG106">
        <v>212.20699999999999</v>
      </c>
      <c r="BH106">
        <v>272.488</v>
      </c>
      <c r="BI106" s="47">
        <f t="shared" si="22"/>
        <v>3.6637585351472726E-2</v>
      </c>
      <c r="BJ106" s="47">
        <f t="shared" si="23"/>
        <v>3.9971905234047436E-2</v>
      </c>
      <c r="BK106" s="47">
        <f t="shared" si="24"/>
        <v>4.5427078774018928E-2</v>
      </c>
      <c r="BL106" s="47">
        <f t="shared" si="25"/>
        <v>4.4377731720631267E-2</v>
      </c>
      <c r="BM106" s="47">
        <f t="shared" si="26"/>
        <v>4.8983455820112973E-2</v>
      </c>
      <c r="BN106" s="47">
        <f t="shared" si="27"/>
        <v>6.289803780983165E-2</v>
      </c>
      <c r="BO106" s="30">
        <f t="shared" si="28"/>
        <v>6.289803780983165E-2</v>
      </c>
    </row>
    <row r="107" spans="1:67" x14ac:dyDescent="0.3">
      <c r="A107">
        <v>3</v>
      </c>
      <c r="B107" s="35" t="s">
        <v>3421</v>
      </c>
      <c r="C107" s="35">
        <v>7</v>
      </c>
      <c r="D107" s="35">
        <v>4</v>
      </c>
      <c r="E107" s="43">
        <v>0.17</v>
      </c>
      <c r="F107" s="35" t="s">
        <v>3369</v>
      </c>
      <c r="G107" s="36" t="s">
        <v>219</v>
      </c>
      <c r="H107" s="36" t="s">
        <v>911</v>
      </c>
      <c r="I107" s="37">
        <v>0.43153346930952319</v>
      </c>
      <c r="J107" s="37">
        <v>6.0998151571164512E-2</v>
      </c>
      <c r="K107" s="37">
        <v>0.376980606147168</v>
      </c>
      <c r="L107" s="37">
        <v>3.2510431154381084E-2</v>
      </c>
      <c r="M107" s="38">
        <v>0.28074162579480799</v>
      </c>
      <c r="N107" s="38">
        <v>0.66931811535472874</v>
      </c>
      <c r="O107" s="38">
        <v>0.71800558044843532</v>
      </c>
      <c r="P107" s="39">
        <v>18.508044345292966</v>
      </c>
      <c r="Q107" s="39">
        <v>25.316723867632728</v>
      </c>
      <c r="R107" s="37">
        <v>-7.112778148514623E-2</v>
      </c>
      <c r="S107" s="40">
        <v>-0.65556733828207847</v>
      </c>
      <c r="T107" s="37">
        <v>0.80867610964899306</v>
      </c>
      <c r="U107" s="41">
        <v>3.51123595505618E-2</v>
      </c>
      <c r="V107" s="40">
        <v>34.098589897009774</v>
      </c>
      <c r="W107" s="40">
        <v>23.517237451927929</v>
      </c>
      <c r="X107" s="40">
        <v>27591000000</v>
      </c>
      <c r="Y107" s="40">
        <v>51768000000</v>
      </c>
      <c r="Z107" s="40">
        <v>1191000000</v>
      </c>
      <c r="AA107" s="42">
        <v>2519000000</v>
      </c>
      <c r="AB107" s="37">
        <v>0.47280666931321952</v>
      </c>
      <c r="AC107" s="42">
        <v>189748.93914210002</v>
      </c>
      <c r="AD107" s="42">
        <v>186657.93914210002</v>
      </c>
      <c r="AE107" s="60">
        <v>37.452876686393203</v>
      </c>
      <c r="AF107" s="60">
        <v>351.65625361080259</v>
      </c>
      <c r="AG107" s="60">
        <v>1.296642815003721</v>
      </c>
      <c r="AH107" s="60">
        <v>276.80950239858009</v>
      </c>
      <c r="AI107" s="60">
        <v>3.5383201720758426</v>
      </c>
      <c r="AJ107" s="35" t="s">
        <v>506</v>
      </c>
      <c r="AK107" s="35" t="s">
        <v>586</v>
      </c>
      <c r="AL107" s="35" t="s">
        <v>587</v>
      </c>
      <c r="AM107" s="35" t="s">
        <v>583</v>
      </c>
      <c r="AN107" s="46">
        <v>0.14943580000000001</v>
      </c>
      <c r="AO107" s="46">
        <v>0.40274549999999998</v>
      </c>
      <c r="AP107" s="46">
        <v>0.53778039999999994</v>
      </c>
      <c r="AQ107" t="s">
        <v>4145</v>
      </c>
      <c r="AR107" t="s">
        <v>3513</v>
      </c>
      <c r="AS107" t="str">
        <f t="shared" si="19"/>
        <v>15/10/1979</v>
      </c>
      <c r="AT107" s="63" t="s">
        <v>3443</v>
      </c>
      <c r="AU107" s="63">
        <f t="shared" si="20"/>
        <v>0</v>
      </c>
      <c r="AV107" s="63">
        <f t="shared" si="17"/>
        <v>1.8608803625277126</v>
      </c>
      <c r="AW107" s="63">
        <f t="shared" si="16"/>
        <v>1.8608803625277126</v>
      </c>
      <c r="AX107" s="63">
        <v>0</v>
      </c>
      <c r="AY107" s="63">
        <f t="shared" si="21"/>
        <v>205.88873720619662</v>
      </c>
      <c r="AZ107" s="63">
        <v>205.88873720619662</v>
      </c>
      <c r="BA107" s="63">
        <f>_xll.BDP($G107,BA$1)</f>
        <v>3531.0007465999997</v>
      </c>
      <c r="BB107" s="63">
        <f t="shared" si="18"/>
        <v>186657.93914210002</v>
      </c>
      <c r="BC107">
        <v>4524.9290000000001</v>
      </c>
      <c r="BD107">
        <v>6459.2860000000001</v>
      </c>
      <c r="BE107">
        <v>7484.5</v>
      </c>
      <c r="BF107">
        <v>3882.422</v>
      </c>
      <c r="BG107">
        <v>5522.62</v>
      </c>
      <c r="BH107">
        <v>6110.9989999999998</v>
      </c>
      <c r="BI107" s="47">
        <f t="shared" si="22"/>
        <v>2.4241824488136218E-2</v>
      </c>
      <c r="BJ107" s="47">
        <f t="shared" si="23"/>
        <v>3.460493579693194E-2</v>
      </c>
      <c r="BK107" s="47">
        <f t="shared" si="24"/>
        <v>4.0097410452507767E-2</v>
      </c>
      <c r="BL107" s="47">
        <f t="shared" si="25"/>
        <v>2.0799661765494838E-2</v>
      </c>
      <c r="BM107" s="47">
        <f t="shared" si="26"/>
        <v>2.9586847606817884E-2</v>
      </c>
      <c r="BN107" s="47">
        <f t="shared" si="27"/>
        <v>3.2739025342756967E-2</v>
      </c>
      <c r="BO107" s="30">
        <f t="shared" si="28"/>
        <v>4.0097410452507767E-2</v>
      </c>
    </row>
    <row r="108" spans="1:67" x14ac:dyDescent="0.3">
      <c r="A108">
        <v>3</v>
      </c>
      <c r="B108" s="35" t="s">
        <v>3421</v>
      </c>
      <c r="C108" s="35">
        <v>7</v>
      </c>
      <c r="D108" s="35">
        <v>4</v>
      </c>
      <c r="E108" s="43">
        <v>0.16</v>
      </c>
      <c r="F108" s="35" t="s">
        <v>2689</v>
      </c>
      <c r="G108" s="36" t="s">
        <v>51</v>
      </c>
      <c r="H108" s="36" t="s">
        <v>672</v>
      </c>
      <c r="I108" s="37">
        <v>1.3741625648148261</v>
      </c>
      <c r="J108" s="37">
        <v>0.64671189431844933</v>
      </c>
      <c r="K108" s="37">
        <v>0.82946706716285701</v>
      </c>
      <c r="L108" s="37">
        <v>0.49509263410437543</v>
      </c>
      <c r="M108" s="38">
        <v>28.679087221408722</v>
      </c>
      <c r="N108" s="38">
        <v>21.47077984009962</v>
      </c>
      <c r="O108" s="38">
        <v>24.156100981178732</v>
      </c>
      <c r="P108" s="39">
        <v>57.152095855007687</v>
      </c>
      <c r="Q108" s="39">
        <v>55.882082695252677</v>
      </c>
      <c r="R108" s="37">
        <v>-0.2373966273386294</v>
      </c>
      <c r="S108" s="40">
        <v>-0.85395740526026731</v>
      </c>
      <c r="T108" s="37">
        <v>0.68870627622873604</v>
      </c>
      <c r="U108" s="41">
        <v>7.3318528272829737E-3</v>
      </c>
      <c r="V108" s="40">
        <v>13.295926241173367</v>
      </c>
      <c r="W108" s="40">
        <v>11.244567910677539</v>
      </c>
      <c r="X108" s="40">
        <v>505443000</v>
      </c>
      <c r="Y108" s="40">
        <v>660232000</v>
      </c>
      <c r="Z108" s="40">
        <v>29253000</v>
      </c>
      <c r="AA108" s="42">
        <v>268530000</v>
      </c>
      <c r="AB108" s="37">
        <v>0.10893754887722042</v>
      </c>
      <c r="AC108" s="42">
        <v>10229.491401600002</v>
      </c>
      <c r="AD108" s="42">
        <v>9879.6464016000027</v>
      </c>
      <c r="AE108" s="60">
        <v>24.197649678403618</v>
      </c>
      <c r="AF108" s="60">
        <v>29.031552945862209</v>
      </c>
      <c r="AG108" s="60">
        <v>2.6286543411538132</v>
      </c>
      <c r="AH108" s="60">
        <v>39.485509015511774</v>
      </c>
      <c r="AI108" s="60">
        <v>9.1508914518988789</v>
      </c>
      <c r="AJ108" s="35" t="s">
        <v>493</v>
      </c>
      <c r="AK108" s="35" t="s">
        <v>525</v>
      </c>
      <c r="AL108" s="35" t="s">
        <v>526</v>
      </c>
      <c r="AM108" s="35" t="s">
        <v>583</v>
      </c>
      <c r="AN108" s="46" t="e">
        <v>#VALUE!</v>
      </c>
      <c r="AO108" s="46">
        <v>0.2112752</v>
      </c>
      <c r="AP108" s="46">
        <v>5.7491630000000002E-2</v>
      </c>
      <c r="AQ108" t="s">
        <v>3514</v>
      </c>
      <c r="AR108" t="s">
        <v>3514</v>
      </c>
      <c r="AS108" t="str">
        <f t="shared" si="19"/>
        <v>05/11/2004</v>
      </c>
      <c r="AT108" s="63">
        <v>1.0562605862396091</v>
      </c>
      <c r="AU108" s="63">
        <f t="shared" si="20"/>
        <v>1.0562605862396091</v>
      </c>
      <c r="AV108" s="63">
        <f t="shared" si="17"/>
        <v>4.9795147963654196E-2</v>
      </c>
      <c r="AW108" s="63">
        <f t="shared" si="16"/>
        <v>1.1060557342032633</v>
      </c>
      <c r="AX108" s="63">
        <v>41.926593771980301</v>
      </c>
      <c r="AY108" s="63">
        <f t="shared" si="21"/>
        <v>1.9765396604642262</v>
      </c>
      <c r="AZ108" s="63">
        <v>43.903133432444527</v>
      </c>
      <c r="BA108" s="63">
        <f>_xll.BDP($G108,BA$1)</f>
        <v>109.8561766</v>
      </c>
      <c r="BB108" s="63">
        <f t="shared" si="18"/>
        <v>9879.6464016000027</v>
      </c>
      <c r="BC108">
        <v>281.60000000000002</v>
      </c>
      <c r="BD108">
        <v>324.40000000000003</v>
      </c>
      <c r="BE108">
        <v>360.33300000000003</v>
      </c>
      <c r="BF108">
        <v>280.05099999999999</v>
      </c>
      <c r="BG108">
        <v>353.64499999999998</v>
      </c>
      <c r="BH108">
        <v>418.51</v>
      </c>
      <c r="BI108" s="47">
        <f t="shared" si="22"/>
        <v>2.8503044395839418E-2</v>
      </c>
      <c r="BJ108" s="47">
        <f t="shared" si="23"/>
        <v>3.2835183245775237E-2</v>
      </c>
      <c r="BK108" s="47">
        <f t="shared" si="24"/>
        <v>3.6472256733970185E-2</v>
      </c>
      <c r="BL108" s="47">
        <f t="shared" si="25"/>
        <v>2.834625740802281E-2</v>
      </c>
      <c r="BM108" s="47">
        <f t="shared" si="26"/>
        <v>3.5795309429568996E-2</v>
      </c>
      <c r="BN108" s="47">
        <f t="shared" si="27"/>
        <v>4.236082780576262E-2</v>
      </c>
      <c r="BO108" s="30">
        <f t="shared" si="28"/>
        <v>4.236082780576262E-2</v>
      </c>
    </row>
    <row r="109" spans="1:67" x14ac:dyDescent="0.3">
      <c r="A109">
        <v>3</v>
      </c>
      <c r="B109" s="35" t="s">
        <v>3421</v>
      </c>
      <c r="C109" s="35">
        <v>7</v>
      </c>
      <c r="D109" s="35">
        <v>1</v>
      </c>
      <c r="E109" s="43">
        <v>0.2</v>
      </c>
      <c r="F109" s="35" t="s">
        <v>2634</v>
      </c>
      <c r="G109" s="36" t="s">
        <v>220</v>
      </c>
      <c r="H109" s="36" t="s">
        <v>912</v>
      </c>
      <c r="I109" s="37">
        <v>0.44030397568723878</v>
      </c>
      <c r="J109" s="37">
        <v>0.36079503472735336</v>
      </c>
      <c r="K109" s="37">
        <v>0.43386342074399842</v>
      </c>
      <c r="L109" s="37">
        <v>0.35822756951067419</v>
      </c>
      <c r="M109" s="38">
        <v>26.116016983508121</v>
      </c>
      <c r="N109" s="38">
        <v>19.864142522193958</v>
      </c>
      <c r="O109" s="38">
        <v>63.260494747633444</v>
      </c>
      <c r="P109" s="39">
        <v>14.500301054649828</v>
      </c>
      <c r="Q109" s="39">
        <v>15.413729573854534</v>
      </c>
      <c r="R109" s="37">
        <v>0.27324564472119217</v>
      </c>
      <c r="S109" s="40">
        <v>1.3370933770825859</v>
      </c>
      <c r="T109" s="37">
        <v>0.22391130016387156</v>
      </c>
      <c r="U109" s="41">
        <v>6.6671860392645685E-3</v>
      </c>
      <c r="V109" s="40">
        <v>7.2249811043974743</v>
      </c>
      <c r="W109" s="40">
        <v>8.3141942829104707</v>
      </c>
      <c r="X109" s="40">
        <v>13534000000</v>
      </c>
      <c r="Y109" s="40">
        <v>13631000000</v>
      </c>
      <c r="Z109" s="40">
        <v>128628000</v>
      </c>
      <c r="AA109" s="42">
        <v>4052827000</v>
      </c>
      <c r="AB109" s="37">
        <v>3.1737846199702081E-2</v>
      </c>
      <c r="AC109" s="42">
        <v>89767.016657369997</v>
      </c>
      <c r="AD109" s="42">
        <v>97578.016657369997</v>
      </c>
      <c r="AE109" s="60">
        <v>16.63372748454746</v>
      </c>
      <c r="AF109" s="60">
        <v>19.646575607930966</v>
      </c>
      <c r="AG109" s="60">
        <v>4.4456086565524879</v>
      </c>
      <c r="AH109" s="60">
        <v>26.137511074851432</v>
      </c>
      <c r="AI109" s="60">
        <v>13.985907667844522</v>
      </c>
      <c r="AJ109" s="35" t="s">
        <v>534</v>
      </c>
      <c r="AK109" s="35" t="s">
        <v>535</v>
      </c>
      <c r="AL109" s="35" t="s">
        <v>913</v>
      </c>
      <c r="AM109" s="35" t="s">
        <v>583</v>
      </c>
      <c r="AN109" s="46">
        <v>0.16611970000000001</v>
      </c>
      <c r="AO109" s="46">
        <v>0.13248989999999999</v>
      </c>
      <c r="AP109" s="46">
        <v>0.12729370000000001</v>
      </c>
      <c r="AQ109" t="s">
        <v>4124</v>
      </c>
      <c r="AR109" t="s">
        <v>3515</v>
      </c>
      <c r="AS109" t="str">
        <f t="shared" si="19"/>
        <v>01/01/1962</v>
      </c>
      <c r="AT109" s="63">
        <v>1.7046911598504799</v>
      </c>
      <c r="AU109" s="63">
        <f t="shared" si="20"/>
        <v>1.7046911598504799</v>
      </c>
      <c r="AV109" s="63">
        <f t="shared" si="17"/>
        <v>2.4519462491962232</v>
      </c>
      <c r="AW109" s="63">
        <f t="shared" si="16"/>
        <v>4.1566374090467031</v>
      </c>
      <c r="AX109" s="63">
        <v>37.302996700457378</v>
      </c>
      <c r="AY109" s="63">
        <f t="shared" si="21"/>
        <v>53.654846694628269</v>
      </c>
      <c r="AZ109" s="63">
        <v>90.957843395085646</v>
      </c>
      <c r="BA109" s="63">
        <f>_xll.BDP($G109,BA$1)</f>
        <v>3354.88</v>
      </c>
      <c r="BB109" s="63">
        <f t="shared" si="18"/>
        <v>89767.016657369997</v>
      </c>
      <c r="BC109">
        <v>4119.067</v>
      </c>
      <c r="BD109">
        <v>4468.8670000000002</v>
      </c>
      <c r="BE109">
        <v>4847.2</v>
      </c>
      <c r="BF109">
        <v>3598.0260000000003</v>
      </c>
      <c r="BG109">
        <v>3712.7490000000003</v>
      </c>
      <c r="BH109">
        <v>4094.8620000000001</v>
      </c>
      <c r="BI109" s="47">
        <f t="shared" si="22"/>
        <v>4.5886196883672625E-2</v>
      </c>
      <c r="BJ109" s="47">
        <f t="shared" si="23"/>
        <v>4.9782951092795395E-2</v>
      </c>
      <c r="BK109" s="47">
        <f t="shared" si="24"/>
        <v>5.3997561470725763E-2</v>
      </c>
      <c r="BL109" s="47">
        <f t="shared" si="25"/>
        <v>4.0081826643891226E-2</v>
      </c>
      <c r="BM109" s="47">
        <f t="shared" si="26"/>
        <v>4.1359835029063298E-2</v>
      </c>
      <c r="BN109" s="47">
        <f t="shared" si="27"/>
        <v>4.5616554414742334E-2</v>
      </c>
      <c r="BO109" s="30">
        <f t="shared" si="28"/>
        <v>5.3997561470725763E-2</v>
      </c>
    </row>
    <row r="110" spans="1:67" x14ac:dyDescent="0.3">
      <c r="A110">
        <v>3</v>
      </c>
      <c r="B110" s="35" t="s">
        <v>3421</v>
      </c>
      <c r="C110" s="35">
        <v>7</v>
      </c>
      <c r="D110" s="35">
        <v>1</v>
      </c>
      <c r="E110" s="43">
        <v>0.13</v>
      </c>
      <c r="F110" s="35"/>
      <c r="G110" s="36" t="s">
        <v>388</v>
      </c>
      <c r="H110" s="36" t="s">
        <v>1124</v>
      </c>
      <c r="I110" s="37">
        <v>0.18613661648423527</v>
      </c>
      <c r="J110" s="37">
        <v>0.27474017171260734</v>
      </c>
      <c r="K110" s="37">
        <v>0.10251945638036564</v>
      </c>
      <c r="L110" s="37">
        <v>0.14479903271901221</v>
      </c>
      <c r="M110" s="38">
        <v>9.6264023346753849</v>
      </c>
      <c r="N110" s="38">
        <v>7.1163211467926315</v>
      </c>
      <c r="O110" s="38">
        <v>10.825606212243619</v>
      </c>
      <c r="P110" s="39">
        <v>27.103394664860538</v>
      </c>
      <c r="Q110" s="39">
        <v>28.98033808895816</v>
      </c>
      <c r="R110" s="37">
        <v>0.2563555390610503</v>
      </c>
      <c r="S110" s="40">
        <v>1.4008314743459744</v>
      </c>
      <c r="T110" s="37">
        <v>0.5147183344125118</v>
      </c>
      <c r="U110" s="41">
        <v>4.8463545827341957E-3</v>
      </c>
      <c r="V110" s="40">
        <v>19.817034729908308</v>
      </c>
      <c r="W110" s="40">
        <v>17.531365288296065</v>
      </c>
      <c r="X110" s="40">
        <v>28769000000</v>
      </c>
      <c r="Y110" s="40">
        <v>54586000000</v>
      </c>
      <c r="Z110" s="40">
        <v>103000000</v>
      </c>
      <c r="AA110" s="42">
        <v>5419000000</v>
      </c>
      <c r="AB110" s="37">
        <v>1.9007196899797012E-2</v>
      </c>
      <c r="AC110" s="42">
        <v>177613.39273252001</v>
      </c>
      <c r="AD110" s="42">
        <v>192794.39273252001</v>
      </c>
      <c r="AE110" s="60">
        <v>20.264147840130928</v>
      </c>
      <c r="AF110" s="60">
        <v>23.525587667796028</v>
      </c>
      <c r="AG110" s="60">
        <v>3.0289122254184071</v>
      </c>
      <c r="AH110" s="60">
        <v>28.187182855352319</v>
      </c>
      <c r="AI110" s="60">
        <v>4.4218351008630741</v>
      </c>
      <c r="AJ110" s="35" t="s">
        <v>552</v>
      </c>
      <c r="AK110" s="35" t="s">
        <v>917</v>
      </c>
      <c r="AL110" s="35" t="s">
        <v>1125</v>
      </c>
      <c r="AM110" s="35" t="s">
        <v>583</v>
      </c>
      <c r="AN110" s="46">
        <v>0.15315340000000002</v>
      </c>
      <c r="AO110" s="46">
        <v>0.1420786</v>
      </c>
      <c r="AP110" s="46">
        <v>0.1975169</v>
      </c>
      <c r="AQ110" t="s">
        <v>4146</v>
      </c>
      <c r="AR110" t="s">
        <v>3443</v>
      </c>
      <c r="AS110" t="str">
        <f t="shared" si="19"/>
        <v>02/03/2023</v>
      </c>
      <c r="AT110" s="63">
        <v>1.4123835869482928</v>
      </c>
      <c r="AU110" s="63">
        <f t="shared" si="20"/>
        <v>1.4123835869482928</v>
      </c>
      <c r="AV110" s="63">
        <f t="shared" si="17"/>
        <v>2.7562068544978109</v>
      </c>
      <c r="AW110" s="63">
        <f t="shared" si="16"/>
        <v>4.1685904414461037</v>
      </c>
      <c r="AX110" s="63">
        <v>37.75245326876513</v>
      </c>
      <c r="AY110" s="63">
        <f t="shared" si="21"/>
        <v>73.672316384180789</v>
      </c>
      <c r="AZ110" s="63">
        <v>111.42476965294593</v>
      </c>
      <c r="BA110" s="63">
        <f>_xll.BDP($G110,BA$1)</f>
        <v>6902.7644799999998</v>
      </c>
      <c r="BB110" s="63">
        <f t="shared" si="18"/>
        <v>177613.39273252001</v>
      </c>
      <c r="BC110">
        <v>6787.4229999999998</v>
      </c>
      <c r="BD110">
        <v>7099.5330000000004</v>
      </c>
      <c r="BE110">
        <v>7153.4580000000005</v>
      </c>
      <c r="BF110">
        <v>5812.9530000000004</v>
      </c>
      <c r="BG110">
        <v>6079.4939999999997</v>
      </c>
      <c r="BH110">
        <v>6450.4430000000002</v>
      </c>
      <c r="BI110" s="47">
        <f t="shared" si="22"/>
        <v>3.8214590102569786E-2</v>
      </c>
      <c r="BJ110" s="47">
        <f t="shared" si="23"/>
        <v>3.997183371578103E-2</v>
      </c>
      <c r="BK110" s="47">
        <f t="shared" si="24"/>
        <v>4.0275442577536229E-2</v>
      </c>
      <c r="BL110" s="47">
        <f t="shared" si="25"/>
        <v>3.2728123203829111E-2</v>
      </c>
      <c r="BM110" s="47">
        <f t="shared" si="26"/>
        <v>3.4228803957117804E-2</v>
      </c>
      <c r="BN110" s="47">
        <f t="shared" si="27"/>
        <v>3.6317323264660327E-2</v>
      </c>
      <c r="BO110" s="30">
        <f t="shared" si="28"/>
        <v>4.0275442577536229E-2</v>
      </c>
    </row>
    <row r="111" spans="1:67" x14ac:dyDescent="0.3">
      <c r="A111">
        <v>3</v>
      </c>
      <c r="B111" s="35" t="s">
        <v>3421</v>
      </c>
      <c r="C111" s="35">
        <v>7</v>
      </c>
      <c r="D111" s="35">
        <v>1</v>
      </c>
      <c r="E111" s="43">
        <v>0.2</v>
      </c>
      <c r="F111" s="35"/>
      <c r="G111" s="36" t="s">
        <v>310</v>
      </c>
      <c r="H111" s="36" t="s">
        <v>1033</v>
      </c>
      <c r="I111" s="37">
        <v>0.28982716234765221</v>
      </c>
      <c r="J111" s="37">
        <v>0.26006444507892484</v>
      </c>
      <c r="K111" s="37">
        <v>0.17399165378047249</v>
      </c>
      <c r="L111" s="37">
        <v>0.15996788599528325</v>
      </c>
      <c r="M111" s="38">
        <v>12.18770835784602</v>
      </c>
      <c r="N111" s="38">
        <v>9.4083306718656967</v>
      </c>
      <c r="O111" s="38">
        <v>13.02908206007899</v>
      </c>
      <c r="P111" s="39">
        <v>41.048265090900671</v>
      </c>
      <c r="Q111" s="39">
        <v>38.012644771442957</v>
      </c>
      <c r="R111" s="37">
        <v>2.6852978059382041E-2</v>
      </c>
      <c r="S111" s="40">
        <v>0.4289802681126676</v>
      </c>
      <c r="T111" s="37">
        <v>0.32179278077068812</v>
      </c>
      <c r="U111" s="41">
        <v>2.555346208195949E-2</v>
      </c>
      <c r="V111" s="40">
        <v>4.8339351618832405</v>
      </c>
      <c r="W111" s="40">
        <v>0.3700784865634299</v>
      </c>
      <c r="X111" s="40">
        <v>24517000000</v>
      </c>
      <c r="Y111" s="40">
        <v>39858000000</v>
      </c>
      <c r="Z111" s="40" t="e">
        <v>#N/A</v>
      </c>
      <c r="AA111" s="42">
        <v>4517000000</v>
      </c>
      <c r="AB111" s="37">
        <v>0</v>
      </c>
      <c r="AC111" s="42">
        <v>102229.13381723</v>
      </c>
      <c r="AD111" s="42">
        <v>106430.13381723</v>
      </c>
      <c r="AE111" s="60">
        <v>16.025721129774848</v>
      </c>
      <c r="AF111" s="60">
        <v>17.138727806109745</v>
      </c>
      <c r="AG111" s="60">
        <v>4.4991843048794173</v>
      </c>
      <c r="AH111" s="60">
        <v>21.129324112230446</v>
      </c>
      <c r="AI111" s="60">
        <v>2.6485308965292353</v>
      </c>
      <c r="AJ111" s="35" t="s">
        <v>502</v>
      </c>
      <c r="AK111" s="35" t="s">
        <v>529</v>
      </c>
      <c r="AL111" s="35" t="s">
        <v>574</v>
      </c>
      <c r="AM111" s="35" t="s">
        <v>583</v>
      </c>
      <c r="AN111" s="46">
        <v>0.16882290000000003</v>
      </c>
      <c r="AO111" s="46">
        <v>0.11705130000000001</v>
      </c>
      <c r="AP111" s="46">
        <v>6.9812860000000004E-2</v>
      </c>
      <c r="AQ111" t="s">
        <v>4147</v>
      </c>
      <c r="AR111" t="s">
        <v>3516</v>
      </c>
      <c r="AS111" t="str">
        <f t="shared" si="19"/>
        <v>01/10/1999</v>
      </c>
      <c r="AT111" s="63">
        <v>2.994505083172379</v>
      </c>
      <c r="AU111" s="63">
        <f t="shared" si="20"/>
        <v>2.994505083172379</v>
      </c>
      <c r="AV111" s="63">
        <f t="shared" si="17"/>
        <v>2.3240206955353995</v>
      </c>
      <c r="AW111" s="63">
        <f t="shared" si="16"/>
        <v>5.3185257787077784</v>
      </c>
      <c r="AX111" s="63">
        <v>57.953710684997347</v>
      </c>
      <c r="AY111" s="63">
        <f t="shared" si="21"/>
        <v>44.977590377745784</v>
      </c>
      <c r="AZ111" s="63">
        <v>102.93130106274313</v>
      </c>
      <c r="BA111" s="63">
        <f>_xll.BDP($G111,BA$1)</f>
        <v>5310.5243226000002</v>
      </c>
      <c r="BB111" s="63">
        <f t="shared" si="18"/>
        <v>102229.13381723</v>
      </c>
      <c r="BC111">
        <v>5262.4670000000006</v>
      </c>
      <c r="BD111">
        <v>5981.8670000000002</v>
      </c>
      <c r="BE111">
        <v>6649.5450000000001</v>
      </c>
      <c r="BF111">
        <v>2434.0990000000002</v>
      </c>
      <c r="BG111">
        <v>2481.1710000000003</v>
      </c>
      <c r="BH111">
        <v>2673.35</v>
      </c>
      <c r="BI111" s="47">
        <f t="shared" si="22"/>
        <v>5.1477174886451482E-2</v>
      </c>
      <c r="BJ111" s="47">
        <f t="shared" si="23"/>
        <v>5.8514307777415585E-2</v>
      </c>
      <c r="BK111" s="47">
        <f t="shared" si="24"/>
        <v>6.5045498789888662E-2</v>
      </c>
      <c r="BL111" s="47">
        <f t="shared" si="25"/>
        <v>2.3810228152297518E-2</v>
      </c>
      <c r="BM111" s="47">
        <f t="shared" si="26"/>
        <v>2.4270683975821931E-2</v>
      </c>
      <c r="BN111" s="47">
        <f t="shared" si="27"/>
        <v>2.6150568826881965E-2</v>
      </c>
      <c r="BO111" s="30">
        <f t="shared" si="28"/>
        <v>6.5045498789888662E-2</v>
      </c>
    </row>
    <row r="112" spans="1:67" x14ac:dyDescent="0.3">
      <c r="A112">
        <v>3</v>
      </c>
      <c r="B112" s="35" t="s">
        <v>3421</v>
      </c>
      <c r="C112" s="35">
        <v>8</v>
      </c>
      <c r="D112" s="35">
        <v>3</v>
      </c>
      <c r="E112" s="43">
        <v>0.17</v>
      </c>
      <c r="F112" s="35"/>
      <c r="G112" s="36" t="s">
        <v>2030</v>
      </c>
      <c r="H112" s="36" t="s">
        <v>2031</v>
      </c>
      <c r="I112" s="37">
        <v>5.4061844872827081</v>
      </c>
      <c r="J112" s="37">
        <v>1.8564515249977951</v>
      </c>
      <c r="K112" s="37">
        <v>0.65838954541362116</v>
      </c>
      <c r="L112" s="37">
        <v>0.51527374550842564</v>
      </c>
      <c r="M112" s="38">
        <v>40.807588807308541</v>
      </c>
      <c r="N112" s="38">
        <v>31.012542401551045</v>
      </c>
      <c r="O112" s="38">
        <v>31.314924773663087</v>
      </c>
      <c r="P112" s="39">
        <v>18.748572254290593</v>
      </c>
      <c r="Q112" s="39">
        <v>19.820661991396772</v>
      </c>
      <c r="R112" s="37">
        <v>-9.0482404150852264E-2</v>
      </c>
      <c r="S112" s="40">
        <v>-0.25124599416859417</v>
      </c>
      <c r="T112" s="37">
        <v>0.51243803099731899</v>
      </c>
      <c r="U112" s="41">
        <v>1.3662143162804063E-2</v>
      </c>
      <c r="V112" s="40">
        <v>10.479049865280185</v>
      </c>
      <c r="W112" s="40">
        <v>13.800327467865547</v>
      </c>
      <c r="X112" s="40">
        <v>5045745000</v>
      </c>
      <c r="Y112" s="40">
        <v>18179038000</v>
      </c>
      <c r="Z112" s="40">
        <v>1824830000</v>
      </c>
      <c r="AA112" s="42">
        <v>9102229000</v>
      </c>
      <c r="AB112" s="37">
        <v>0.20048166223899663</v>
      </c>
      <c r="AC112" s="42">
        <v>196643.21164693998</v>
      </c>
      <c r="AD112" s="42">
        <v>194303.39564693999</v>
      </c>
      <c r="AE112" s="60">
        <v>15.660436435375638</v>
      </c>
      <c r="AF112" s="60">
        <v>19.989830036507428</v>
      </c>
      <c r="AG112" s="60">
        <v>4.66279666755233</v>
      </c>
      <c r="AH112" s="60">
        <v>27.383821617947874</v>
      </c>
      <c r="AI112" s="60">
        <v>8.2109944007263689</v>
      </c>
      <c r="AJ112" s="35" t="s">
        <v>506</v>
      </c>
      <c r="AK112" s="35" t="s">
        <v>640</v>
      </c>
      <c r="AL112" s="35" t="s">
        <v>797</v>
      </c>
      <c r="AM112" s="35" t="s">
        <v>2467</v>
      </c>
      <c r="AN112" s="46">
        <v>0.17208110000000001</v>
      </c>
      <c r="AO112" s="46">
        <v>0.16116360000000002</v>
      </c>
      <c r="AP112" s="46">
        <v>0.16093389999999999</v>
      </c>
      <c r="AQ112" t="s">
        <v>3517</v>
      </c>
      <c r="AR112" t="s">
        <v>3517</v>
      </c>
      <c r="AS112" t="str">
        <f t="shared" si="19"/>
        <v>19/07/2001</v>
      </c>
      <c r="AT112" s="63">
        <v>1.4518115299350205</v>
      </c>
      <c r="AU112" s="63">
        <f t="shared" si="20"/>
        <v>1.4518115299350205</v>
      </c>
      <c r="AV112" s="63">
        <f t="shared" si="17"/>
        <v>1.6364248971247588</v>
      </c>
      <c r="AW112" s="63">
        <f t="shared" si="16"/>
        <v>3.0882364270597793</v>
      </c>
      <c r="AX112" s="63">
        <v>35.308990771305417</v>
      </c>
      <c r="AY112" s="63">
        <f t="shared" si="21"/>
        <v>39.798906675647245</v>
      </c>
      <c r="AZ112" s="63">
        <v>75.107897446952663</v>
      </c>
      <c r="BA112" s="63">
        <f>_xll.BDP($G112,BA$1)</f>
        <v>5222.4333147999996</v>
      </c>
      <c r="BB112" s="63">
        <f t="shared" si="18"/>
        <v>194303.39564693999</v>
      </c>
      <c r="BC112">
        <v>7328.6360000000004</v>
      </c>
      <c r="BD112">
        <v>7921.2610000000004</v>
      </c>
      <c r="BE112">
        <v>8695.875</v>
      </c>
      <c r="BF112">
        <v>8692.91</v>
      </c>
      <c r="BG112">
        <v>9332.1920000000009</v>
      </c>
      <c r="BH112">
        <v>10890.671</v>
      </c>
      <c r="BI112" s="47">
        <f t="shared" si="22"/>
        <v>3.7717488032563966E-2</v>
      </c>
      <c r="BJ112" s="47">
        <f t="shared" si="23"/>
        <v>4.0767486196655926E-2</v>
      </c>
      <c r="BK112" s="47">
        <f t="shared" si="24"/>
        <v>4.4754107209741642E-2</v>
      </c>
      <c r="BL112" s="47">
        <f t="shared" si="25"/>
        <v>4.4738847569064093E-2</v>
      </c>
      <c r="BM112" s="47">
        <f t="shared" si="26"/>
        <v>4.8028970203676268E-2</v>
      </c>
      <c r="BN112" s="47">
        <f t="shared" si="27"/>
        <v>5.604982333807975E-2</v>
      </c>
      <c r="BO112" s="30">
        <f t="shared" si="28"/>
        <v>5.604982333807975E-2</v>
      </c>
    </row>
    <row r="113" spans="1:67" x14ac:dyDescent="0.3">
      <c r="A113">
        <v>3</v>
      </c>
      <c r="B113" s="35" t="s">
        <v>3421</v>
      </c>
      <c r="C113" s="35">
        <v>8</v>
      </c>
      <c r="D113" s="35">
        <v>5</v>
      </c>
      <c r="E113" s="43">
        <v>0.15</v>
      </c>
      <c r="F113" s="35" t="s">
        <v>3370</v>
      </c>
      <c r="G113" s="36" t="s">
        <v>2</v>
      </c>
      <c r="H113" s="36" t="s">
        <v>585</v>
      </c>
      <c r="I113" s="37">
        <v>1.1586379703736724</v>
      </c>
      <c r="J113" s="37">
        <v>1.0089303047951854</v>
      </c>
      <c r="K113" s="37">
        <v>0.68946057853013343</v>
      </c>
      <c r="L113" s="37">
        <v>0.70881069285324605</v>
      </c>
      <c r="M113" s="38">
        <v>40.185908946868068</v>
      </c>
      <c r="N113" s="38">
        <v>35.354534657462828</v>
      </c>
      <c r="O113" s="38">
        <v>56.165413533834588</v>
      </c>
      <c r="P113" s="39">
        <v>52.431168544664708</v>
      </c>
      <c r="Q113" s="39">
        <v>57.120031955262633</v>
      </c>
      <c r="R113" s="37">
        <v>2.3372757261243864E-2</v>
      </c>
      <c r="S113" s="40">
        <v>5.5034574216159891E-2</v>
      </c>
      <c r="T113" s="37">
        <v>0.52166324435318279</v>
      </c>
      <c r="U113" s="41">
        <v>2.2713806043847522E-2</v>
      </c>
      <c r="V113" s="40">
        <v>5.4342647534235144</v>
      </c>
      <c r="W113" s="40">
        <v>17.463080708696932</v>
      </c>
      <c r="X113" s="40">
        <v>10302000000</v>
      </c>
      <c r="Y113" s="40">
        <v>14664000000</v>
      </c>
      <c r="Z113" s="40">
        <v>319000000</v>
      </c>
      <c r="AA113" s="42">
        <v>4400000000</v>
      </c>
      <c r="AB113" s="37">
        <v>7.2499999999999995E-2</v>
      </c>
      <c r="AC113" s="42">
        <v>156116.46426400001</v>
      </c>
      <c r="AD113" s="42">
        <v>156697.46426400001</v>
      </c>
      <c r="AE113" s="60">
        <v>14.616893591203128</v>
      </c>
      <c r="AF113" s="60">
        <v>16.192944585574686</v>
      </c>
      <c r="AG113" s="60">
        <v>2.7952823893649388</v>
      </c>
      <c r="AH113" s="60">
        <v>19.265090095084307</v>
      </c>
      <c r="AI113" s="60">
        <v>10.271366092607058</v>
      </c>
      <c r="AJ113" s="35" t="s">
        <v>506</v>
      </c>
      <c r="AK113" s="35" t="s">
        <v>586</v>
      </c>
      <c r="AL113" s="35" t="s">
        <v>587</v>
      </c>
      <c r="AM113" s="35" t="s">
        <v>583</v>
      </c>
      <c r="AN113" s="46">
        <v>0.13537470000000001</v>
      </c>
      <c r="AO113" s="46">
        <v>0.20234449999999998</v>
      </c>
      <c r="AP113" s="46">
        <v>0.12218400000000001</v>
      </c>
      <c r="AQ113" t="s">
        <v>4124</v>
      </c>
      <c r="AR113" t="s">
        <v>3518</v>
      </c>
      <c r="AS113" t="str">
        <f t="shared" si="19"/>
        <v>02/02/1970</v>
      </c>
      <c r="AT113" s="63">
        <v>2.8797027625098539</v>
      </c>
      <c r="AU113" s="63">
        <f t="shared" si="20"/>
        <v>2.8797027625098539</v>
      </c>
      <c r="AV113" s="63">
        <f t="shared" si="17"/>
        <v>2.2978435788211171</v>
      </c>
      <c r="AW113" s="63">
        <f t="shared" si="16"/>
        <v>5.177546341330971</v>
      </c>
      <c r="AX113" s="63">
        <v>48.77600270612033</v>
      </c>
      <c r="AY113" s="63">
        <f t="shared" si="21"/>
        <v>38.920553217490799</v>
      </c>
      <c r="AZ113" s="63">
        <v>87.696555923611129</v>
      </c>
      <c r="BA113" s="63">
        <f>_xll.BDP($G113,BA$1)</f>
        <v>7725.7684085800001</v>
      </c>
      <c r="BB113" s="63">
        <f t="shared" si="18"/>
        <v>156116.46426400001</v>
      </c>
      <c r="BC113">
        <v>6944.7330000000002</v>
      </c>
      <c r="BD113">
        <v>7475.7139999999999</v>
      </c>
      <c r="BE113">
        <v>7858</v>
      </c>
      <c r="BF113">
        <v>3593.6330000000003</v>
      </c>
      <c r="BG113">
        <v>5084.2520000000004</v>
      </c>
      <c r="BH113">
        <v>6207.8069999999998</v>
      </c>
      <c r="BI113" s="47">
        <f t="shared" si="22"/>
        <v>4.4484308767434949E-2</v>
      </c>
      <c r="BJ113" s="47">
        <f t="shared" si="23"/>
        <v>4.7885493917913934E-2</v>
      </c>
      <c r="BK113" s="47">
        <f t="shared" si="24"/>
        <v>5.033421706702098E-2</v>
      </c>
      <c r="BL113" s="47">
        <f t="shared" si="25"/>
        <v>2.3018923833190357E-2</v>
      </c>
      <c r="BM113" s="47">
        <f t="shared" si="26"/>
        <v>3.256704553212466E-2</v>
      </c>
      <c r="BN113" s="47">
        <f t="shared" si="27"/>
        <v>3.9763948211780642E-2</v>
      </c>
      <c r="BO113" s="30">
        <f t="shared" si="28"/>
        <v>5.033421706702098E-2</v>
      </c>
    </row>
    <row r="114" spans="1:67" x14ac:dyDescent="0.3">
      <c r="A114">
        <v>3</v>
      </c>
      <c r="B114" s="35" t="s">
        <v>3421</v>
      </c>
      <c r="C114" s="35">
        <v>8</v>
      </c>
      <c r="D114" s="35">
        <v>2</v>
      </c>
      <c r="E114" s="43">
        <v>0.17</v>
      </c>
      <c r="F114" s="35" t="s">
        <v>2615</v>
      </c>
      <c r="G114" s="36" t="s">
        <v>211</v>
      </c>
      <c r="H114" s="36" t="s">
        <v>899</v>
      </c>
      <c r="I114" s="37">
        <v>0.44335607745534367</v>
      </c>
      <c r="J114" s="37">
        <v>0.36565766832979563</v>
      </c>
      <c r="K114" s="37">
        <v>0.44335607745534367</v>
      </c>
      <c r="L114" s="37">
        <v>0.36565766832979563</v>
      </c>
      <c r="M114" s="38">
        <v>19.701435837863606</v>
      </c>
      <c r="N114" s="38">
        <v>15.027300871516067</v>
      </c>
      <c r="O114" s="38">
        <v>36.937658687948883</v>
      </c>
      <c r="P114" s="39">
        <v>16.686454582447247</v>
      </c>
      <c r="Q114" s="39">
        <v>16.61507494532604</v>
      </c>
      <c r="R114" s="37">
        <v>9.657575969402532E-2</v>
      </c>
      <c r="S114" s="40">
        <v>0.55240644833149033</v>
      </c>
      <c r="T114" s="37">
        <v>0.31650094603794843</v>
      </c>
      <c r="U114" s="41">
        <v>1.4470310565594786E-2</v>
      </c>
      <c r="V114" s="40">
        <v>5.981614544787794</v>
      </c>
      <c r="W114" s="40">
        <v>3.2687840739342722</v>
      </c>
      <c r="X114" s="40">
        <v>5443153999.999999</v>
      </c>
      <c r="Y114" s="40">
        <v>5443153999.999999</v>
      </c>
      <c r="Z114" s="40">
        <v>118928000</v>
      </c>
      <c r="AA114" s="42">
        <v>1807317000</v>
      </c>
      <c r="AB114" s="37">
        <v>6.5803619398257199E-2</v>
      </c>
      <c r="AC114" s="42">
        <v>34743.488815629993</v>
      </c>
      <c r="AD114" s="42">
        <v>36058.744815629994</v>
      </c>
      <c r="AE114" s="60">
        <v>15.143212690216583</v>
      </c>
      <c r="AF114" s="60">
        <v>18.218682909595657</v>
      </c>
      <c r="AG114" s="60">
        <v>5.2030049376737262</v>
      </c>
      <c r="AH114" s="60">
        <v>22.611974136792369</v>
      </c>
      <c r="AI114" s="60">
        <v>8.0688109038857245</v>
      </c>
      <c r="AJ114" s="35" t="s">
        <v>534</v>
      </c>
      <c r="AK114" s="35" t="s">
        <v>535</v>
      </c>
      <c r="AL114" s="35" t="s">
        <v>900</v>
      </c>
      <c r="AM114" s="35" t="s">
        <v>583</v>
      </c>
      <c r="AN114" s="46">
        <v>0.17159359999999999</v>
      </c>
      <c r="AO114" s="46">
        <v>0.1349959</v>
      </c>
      <c r="AP114" s="46">
        <v>6.6235790000000003E-2</v>
      </c>
      <c r="AQ114" t="s">
        <v>4124</v>
      </c>
      <c r="AR114" t="s">
        <v>3519</v>
      </c>
      <c r="AS114" t="str">
        <f t="shared" si="19"/>
        <v>01/08/1985</v>
      </c>
      <c r="AT114" s="63">
        <v>1.315272902805851</v>
      </c>
      <c r="AU114" s="63">
        <f t="shared" si="20"/>
        <v>1.315272902805851</v>
      </c>
      <c r="AV114" s="63">
        <f t="shared" si="17"/>
        <v>3.0085644979225732</v>
      </c>
      <c r="AW114" s="63">
        <f t="shared" si="16"/>
        <v>4.3238374007284239</v>
      </c>
      <c r="AX114" s="63">
        <v>28.165934653888346</v>
      </c>
      <c r="AY114" s="63">
        <f t="shared" si="21"/>
        <v>64.42695722668897</v>
      </c>
      <c r="AZ114" s="63">
        <v>92.592891880577312</v>
      </c>
      <c r="BA114" s="63">
        <f>_xll.BDP($G114,BA$1)</f>
        <v>1400.0424883200001</v>
      </c>
      <c r="BB114" s="63">
        <f t="shared" si="18"/>
        <v>34743.488815629993</v>
      </c>
      <c r="BC114">
        <v>1670.6670000000001</v>
      </c>
      <c r="BD114">
        <v>1792.444</v>
      </c>
      <c r="BE114">
        <v>2000.25</v>
      </c>
      <c r="BF114">
        <v>1415.576</v>
      </c>
      <c r="BG114">
        <v>1606.181</v>
      </c>
      <c r="BH114">
        <v>1543.0640000000001</v>
      </c>
      <c r="BI114" s="47">
        <f t="shared" si="22"/>
        <v>4.8085758136310712E-2</v>
      </c>
      <c r="BJ114" s="47">
        <f t="shared" si="23"/>
        <v>5.1590788982413198E-2</v>
      </c>
      <c r="BK114" s="47">
        <f t="shared" si="24"/>
        <v>5.7571938460600165E-2</v>
      </c>
      <c r="BL114" s="47">
        <f t="shared" si="25"/>
        <v>4.0743634224873163E-2</v>
      </c>
      <c r="BM114" s="47">
        <f t="shared" si="26"/>
        <v>4.6229698132026112E-2</v>
      </c>
      <c r="BN114" s="47">
        <f t="shared" si="27"/>
        <v>4.441304119423449E-2</v>
      </c>
      <c r="BO114" s="30">
        <f t="shared" si="28"/>
        <v>5.7571938460600165E-2</v>
      </c>
    </row>
    <row r="115" spans="1:67" x14ac:dyDescent="0.3">
      <c r="A115">
        <v>3</v>
      </c>
      <c r="B115" s="35" t="s">
        <v>3421</v>
      </c>
      <c r="C115" s="35">
        <v>8</v>
      </c>
      <c r="D115" s="35">
        <v>2</v>
      </c>
      <c r="E115" s="43">
        <v>0.12</v>
      </c>
      <c r="F115" s="35"/>
      <c r="G115" s="35" t="s">
        <v>1578</v>
      </c>
      <c r="H115" s="36" t="s">
        <v>1579</v>
      </c>
      <c r="I115" s="37">
        <v>0.20903382229569067</v>
      </c>
      <c r="J115" s="37">
        <v>0.22585815227237885</v>
      </c>
      <c r="K115" s="37">
        <v>0.12144725494433314</v>
      </c>
      <c r="L115" s="37">
        <v>0.13462704669496664</v>
      </c>
      <c r="M115" s="38">
        <v>10.855464540316827</v>
      </c>
      <c r="N115" s="38">
        <v>8.094298310302122</v>
      </c>
      <c r="O115" s="38">
        <v>12.20743074468956</v>
      </c>
      <c r="P115" s="39">
        <v>26.487148751867551</v>
      </c>
      <c r="Q115" s="39">
        <v>24.479521614217951</v>
      </c>
      <c r="R115" s="37">
        <v>0.33039896022994036</v>
      </c>
      <c r="S115" s="40">
        <v>1.7080213112327955</v>
      </c>
      <c r="T115" s="37">
        <v>0.4962235954602367</v>
      </c>
      <c r="U115" s="41">
        <v>2.6537818249396022E-2</v>
      </c>
      <c r="V115" s="40">
        <v>8.6446864692822523</v>
      </c>
      <c r="W115" s="40">
        <v>4.4062682679663734</v>
      </c>
      <c r="X115" s="40">
        <v>21525900000</v>
      </c>
      <c r="Y115" s="40">
        <v>36113100000</v>
      </c>
      <c r="Z115" s="40">
        <v>36900000</v>
      </c>
      <c r="AA115" s="42">
        <v>2267399999.9999995</v>
      </c>
      <c r="AB115" s="37">
        <v>1.6274146599629537E-2</v>
      </c>
      <c r="AC115" s="42">
        <v>82362.466393759998</v>
      </c>
      <c r="AD115" s="42">
        <v>94739.166393759995</v>
      </c>
      <c r="AE115" s="60">
        <v>12.878884091442062</v>
      </c>
      <c r="AF115" s="60">
        <v>19.411040963606073</v>
      </c>
      <c r="AG115" s="60">
        <v>2.7739465166516619</v>
      </c>
      <c r="AH115" s="60">
        <v>29.624573492809578</v>
      </c>
      <c r="AI115" s="60">
        <v>3.444931690922207</v>
      </c>
      <c r="AJ115" s="35" t="s">
        <v>552</v>
      </c>
      <c r="AK115" s="35" t="s">
        <v>917</v>
      </c>
      <c r="AL115" s="35" t="s">
        <v>1125</v>
      </c>
      <c r="AM115" s="35" t="s">
        <v>1480</v>
      </c>
      <c r="AN115" s="46">
        <v>0.11678860000000001</v>
      </c>
      <c r="AO115" s="46">
        <v>0.1145201</v>
      </c>
      <c r="AP115" s="46">
        <v>0.14754709999999999</v>
      </c>
      <c r="AQ115" t="s">
        <v>4124</v>
      </c>
      <c r="AR115" t="s">
        <v>3443</v>
      </c>
      <c r="AS115" t="str">
        <f t="shared" si="19"/>
        <v>#N/A N/A</v>
      </c>
      <c r="AT115" s="63">
        <v>1.8830588840059466</v>
      </c>
      <c r="AU115" s="63">
        <f t="shared" si="20"/>
        <v>1.8830588840059466</v>
      </c>
      <c r="AV115" s="63">
        <f t="shared" si="17"/>
        <v>-4.6081229927006674E-2</v>
      </c>
      <c r="AW115" s="63">
        <f t="shared" si="16"/>
        <v>1.83697765407894</v>
      </c>
      <c r="AX115" s="63">
        <v>48.341817387211407</v>
      </c>
      <c r="AY115" s="63">
        <f t="shared" si="21"/>
        <v>-1.1829956147576439</v>
      </c>
      <c r="AZ115" s="63">
        <v>47.158821772453763</v>
      </c>
      <c r="BA115" s="63">
        <f>_xll.BDP($G115,BA$1)</f>
        <v>1502.8691219499999</v>
      </c>
      <c r="BB115" s="63">
        <f t="shared" si="18"/>
        <v>82362.466393759998</v>
      </c>
      <c r="BC115">
        <v>3435.348</v>
      </c>
      <c r="BD115">
        <v>3747.913</v>
      </c>
      <c r="BE115">
        <v>4113.143</v>
      </c>
      <c r="BF115">
        <v>2477.701</v>
      </c>
      <c r="BG115">
        <v>2806.1550000000002</v>
      </c>
      <c r="BH115">
        <v>3088.297</v>
      </c>
      <c r="BI115" s="47">
        <f t="shared" si="22"/>
        <v>4.1710115668176145E-2</v>
      </c>
      <c r="BJ115" s="47">
        <f t="shared" si="23"/>
        <v>4.550510886939578E-2</v>
      </c>
      <c r="BK115" s="47">
        <f t="shared" si="24"/>
        <v>4.9939531683471088E-2</v>
      </c>
      <c r="BL115" s="47">
        <f t="shared" si="25"/>
        <v>3.0082889797818358E-2</v>
      </c>
      <c r="BM115" s="47">
        <f t="shared" si="26"/>
        <v>3.4070798542922241E-2</v>
      </c>
      <c r="BN115" s="47">
        <f t="shared" si="27"/>
        <v>3.7496412324946812E-2</v>
      </c>
      <c r="BO115" s="30">
        <f t="shared" si="28"/>
        <v>4.9939531683471088E-2</v>
      </c>
    </row>
    <row r="116" spans="1:67" x14ac:dyDescent="0.3">
      <c r="A116">
        <v>3</v>
      </c>
      <c r="B116" s="35" t="s">
        <v>3421</v>
      </c>
      <c r="C116" s="35">
        <v>8</v>
      </c>
      <c r="D116" s="35">
        <v>1</v>
      </c>
      <c r="E116" s="43">
        <v>0.17</v>
      </c>
      <c r="F116" s="35" t="s">
        <v>3047</v>
      </c>
      <c r="G116" s="36" t="s">
        <v>403</v>
      </c>
      <c r="H116" s="36" t="s">
        <v>1141</v>
      </c>
      <c r="I116" s="37">
        <v>0.15717867120232437</v>
      </c>
      <c r="J116" s="37">
        <v>0.14107326762556771</v>
      </c>
      <c r="K116" s="37">
        <v>0.15717867120232437</v>
      </c>
      <c r="L116" s="37">
        <v>0.14107326762556771</v>
      </c>
      <c r="M116" s="38">
        <v>5.6919172719893965</v>
      </c>
      <c r="N116" s="38">
        <v>10.443743514399317</v>
      </c>
      <c r="O116" s="38">
        <v>25.117833064852935</v>
      </c>
      <c r="P116" s="39">
        <v>63.691545610825678</v>
      </c>
      <c r="Q116" s="39">
        <v>49.183681082290924</v>
      </c>
      <c r="R116" s="37">
        <v>0.65865351018183338</v>
      </c>
      <c r="S116" s="40">
        <v>6.1691320853514862</v>
      </c>
      <c r="T116" s="37">
        <v>0.24086989335979539</v>
      </c>
      <c r="U116" s="41" t="e">
        <v>#N/A</v>
      </c>
      <c r="V116" s="40">
        <v>10.090363553273381</v>
      </c>
      <c r="W116" s="40">
        <v>4.3552234212365093</v>
      </c>
      <c r="X116" s="40">
        <v>6207000000.000001</v>
      </c>
      <c r="Y116" s="40">
        <v>6207000000.000001</v>
      </c>
      <c r="Z116" s="40">
        <v>37300000</v>
      </c>
      <c r="AA116" s="42">
        <v>1074832500.0000002</v>
      </c>
      <c r="AB116" s="37">
        <v>3.4703081642953659E-2</v>
      </c>
      <c r="AC116" s="42">
        <v>6576.7709157299987</v>
      </c>
      <c r="AD116" s="42">
        <v>11289.370915729998</v>
      </c>
      <c r="AE116" s="60">
        <v>14.799174663213334</v>
      </c>
      <c r="AF116" s="60">
        <v>20.433332854573184</v>
      </c>
      <c r="AG116" s="60" t="s">
        <v>3443</v>
      </c>
      <c r="AH116" s="60">
        <v>16.014383399675463</v>
      </c>
      <c r="AI116" s="60">
        <v>3.8022838180109386</v>
      </c>
      <c r="AJ116" s="35" t="s">
        <v>502</v>
      </c>
      <c r="AK116" s="35" t="s">
        <v>529</v>
      </c>
      <c r="AL116" s="35" t="s">
        <v>1142</v>
      </c>
      <c r="AM116" s="35" t="s">
        <v>583</v>
      </c>
      <c r="AN116" s="46">
        <v>0.21069099999999999</v>
      </c>
      <c r="AO116" s="46">
        <v>0.14612700000000001</v>
      </c>
      <c r="AP116" s="46">
        <v>4.769806E-2</v>
      </c>
      <c r="AQ116" t="s">
        <v>4124</v>
      </c>
      <c r="AR116" t="s">
        <v>3520</v>
      </c>
      <c r="AS116" t="str">
        <f t="shared" si="19"/>
        <v>05/06/1992</v>
      </c>
      <c r="AT116" s="63" t="s">
        <v>3443</v>
      </c>
      <c r="AU116" s="63">
        <f t="shared" si="20"/>
        <v>0</v>
      </c>
      <c r="AV116" s="63">
        <f t="shared" si="17"/>
        <v>11.698750190002617</v>
      </c>
      <c r="AW116" s="63">
        <f t="shared" si="16"/>
        <v>11.698750190002617</v>
      </c>
      <c r="AX116" s="63">
        <v>0</v>
      </c>
      <c r="AY116" s="63">
        <f t="shared" si="21"/>
        <v>140.94156438908226</v>
      </c>
      <c r="AZ116" s="63">
        <v>140.94156438908226</v>
      </c>
      <c r="BA116" s="63">
        <f>_xll.BDP($G116,BA$1)</f>
        <v>769.4</v>
      </c>
      <c r="BB116" s="63">
        <f t="shared" si="18"/>
        <v>6576.7709157299987</v>
      </c>
      <c r="BC116">
        <v>506.66700000000003</v>
      </c>
      <c r="BD116">
        <v>582.66700000000003</v>
      </c>
      <c r="BE116">
        <v>631.5</v>
      </c>
      <c r="BF116">
        <v>592.53</v>
      </c>
      <c r="BG116">
        <v>632.93000000000006</v>
      </c>
      <c r="BH116" t="s">
        <v>3443</v>
      </c>
      <c r="BI116" s="47">
        <f t="shared" si="22"/>
        <v>7.7038870061321235E-2</v>
      </c>
      <c r="BJ116" s="47">
        <f t="shared" si="23"/>
        <v>8.8594692968004346E-2</v>
      </c>
      <c r="BK116" s="47">
        <f t="shared" si="24"/>
        <v>9.6019765336452456E-2</v>
      </c>
      <c r="BL116" s="47">
        <f t="shared" si="25"/>
        <v>9.0094365090749279E-2</v>
      </c>
      <c r="BM116" s="47">
        <f t="shared" si="26"/>
        <v>9.6237197267459787E-2</v>
      </c>
      <c r="BN116" s="47">
        <f t="shared" si="27"/>
        <v>0</v>
      </c>
      <c r="BO116" s="30">
        <f t="shared" si="28"/>
        <v>9.6019765336452456E-2</v>
      </c>
    </row>
    <row r="117" spans="1:67" x14ac:dyDescent="0.3">
      <c r="A117">
        <v>3</v>
      </c>
      <c r="B117" s="35" t="s">
        <v>3421</v>
      </c>
      <c r="C117" s="35">
        <v>8</v>
      </c>
      <c r="D117" s="35">
        <v>2</v>
      </c>
      <c r="E117" s="43">
        <v>0.15</v>
      </c>
      <c r="F117" s="35"/>
      <c r="G117" s="35" t="s">
        <v>3032</v>
      </c>
      <c r="H117" s="36" t="s">
        <v>3033</v>
      </c>
      <c r="I117" s="37">
        <v>0.23943378531835807</v>
      </c>
      <c r="J117" s="37">
        <v>0.32599619328298646</v>
      </c>
      <c r="K117" s="37">
        <v>0.10848898295734151</v>
      </c>
      <c r="L117" s="37">
        <v>0.15117951054227591</v>
      </c>
      <c r="M117" s="38">
        <v>10.316158315670224</v>
      </c>
      <c r="N117" s="38">
        <v>8.269519198669034</v>
      </c>
      <c r="O117" s="38">
        <v>13.729962258025241</v>
      </c>
      <c r="P117" s="39">
        <v>32.938071797164739</v>
      </c>
      <c r="Q117" s="39">
        <v>38.777057000824804</v>
      </c>
      <c r="R117" s="37">
        <v>0.28771002454219369</v>
      </c>
      <c r="S117" s="40">
        <v>1.247551769093169</v>
      </c>
      <c r="T117" s="37">
        <v>0.39126722562797767</v>
      </c>
      <c r="U117" s="41">
        <v>2.0512589319928769E-2</v>
      </c>
      <c r="V117" s="40">
        <v>16.850836836738345</v>
      </c>
      <c r="W117" s="40">
        <v>-4.280431248175276</v>
      </c>
      <c r="X117" s="40">
        <v>3257400000</v>
      </c>
      <c r="Y117" s="40">
        <v>7024100000</v>
      </c>
      <c r="Z117" s="40" t="e">
        <v>#N/A</v>
      </c>
      <c r="AA117" s="42">
        <v>1404367817.7777891</v>
      </c>
      <c r="AB117" s="37">
        <v>0</v>
      </c>
      <c r="AC117" s="42">
        <v>30192.456719099995</v>
      </c>
      <c r="AD117" s="42">
        <v>32633.256719099994</v>
      </c>
      <c r="AE117" s="60">
        <v>18.749776804196607</v>
      </c>
      <c r="AF117" s="60">
        <v>30.714037810434125</v>
      </c>
      <c r="AG117" s="60">
        <v>4.7483149630959964</v>
      </c>
      <c r="AH117" s="60">
        <v>35.622602192632002</v>
      </c>
      <c r="AI117" s="60">
        <v>6.5835616833277149</v>
      </c>
      <c r="AJ117" s="35" t="s">
        <v>493</v>
      </c>
      <c r="AK117" s="35" t="s">
        <v>525</v>
      </c>
      <c r="AL117" s="35" t="s">
        <v>525</v>
      </c>
      <c r="AM117" s="35" t="s">
        <v>1354</v>
      </c>
      <c r="AN117" s="46" t="e">
        <v>#VALUE!</v>
      </c>
      <c r="AO117" s="46">
        <v>0.1248456</v>
      </c>
      <c r="AP117" s="46">
        <v>3.935951E-3</v>
      </c>
      <c r="AQ117" t="s">
        <v>3521</v>
      </c>
      <c r="AR117" t="s">
        <v>3521</v>
      </c>
      <c r="AS117" t="str">
        <f t="shared" si="19"/>
        <v>29/04/2010</v>
      </c>
      <c r="AT117" s="63">
        <v>1.105797981973615</v>
      </c>
      <c r="AU117" s="63">
        <f t="shared" si="20"/>
        <v>1.105797981973615</v>
      </c>
      <c r="AV117" s="63">
        <f t="shared" si="17"/>
        <v>1.5561398419744202E-2</v>
      </c>
      <c r="AW117" s="63">
        <f t="shared" si="16"/>
        <v>1.1213593803933593</v>
      </c>
      <c r="AX117" s="63">
        <v>36.534869906237319</v>
      </c>
      <c r="AY117" s="63">
        <f t="shared" si="21"/>
        <v>0.51413881748072043</v>
      </c>
      <c r="AZ117" s="63">
        <v>37.049008723718039</v>
      </c>
      <c r="BA117" s="63">
        <f>_xll.BDP($G117,BA$1)</f>
        <v>273.82922347700003</v>
      </c>
      <c r="BB117" s="63">
        <f t="shared" si="18"/>
        <v>30192.456719099995</v>
      </c>
      <c r="BC117">
        <v>1088.231</v>
      </c>
      <c r="BD117">
        <v>1349.1200000000001</v>
      </c>
      <c r="BE117">
        <v>1502.8700000000001</v>
      </c>
      <c r="BF117">
        <v>1087.5540000000001</v>
      </c>
      <c r="BG117">
        <v>1328.145</v>
      </c>
      <c r="BH117">
        <v>1459.84</v>
      </c>
      <c r="BI117" s="47">
        <f t="shared" si="22"/>
        <v>3.6043141839185819E-2</v>
      </c>
      <c r="BJ117" s="47">
        <f t="shared" si="23"/>
        <v>4.4684008742704791E-2</v>
      </c>
      <c r="BK117" s="47">
        <f t="shared" si="24"/>
        <v>4.9776340295265613E-2</v>
      </c>
      <c r="BL117" s="47">
        <f t="shared" si="25"/>
        <v>3.602071901992674E-2</v>
      </c>
      <c r="BM117" s="47">
        <f t="shared" si="26"/>
        <v>4.3989298795940796E-2</v>
      </c>
      <c r="BN117" s="47">
        <f t="shared" si="27"/>
        <v>4.8351149877661107E-2</v>
      </c>
      <c r="BO117" s="30">
        <f t="shared" si="28"/>
        <v>4.9776340295265613E-2</v>
      </c>
    </row>
    <row r="118" spans="1:67" x14ac:dyDescent="0.3">
      <c r="A118">
        <v>3</v>
      </c>
      <c r="B118" s="35" t="s">
        <v>3421</v>
      </c>
      <c r="C118" s="35">
        <v>10</v>
      </c>
      <c r="D118" s="35">
        <v>3</v>
      </c>
      <c r="E118" s="43">
        <v>0.12</v>
      </c>
      <c r="F118" s="35"/>
      <c r="G118" s="35" t="s">
        <v>1349</v>
      </c>
      <c r="H118" s="36" t="s">
        <v>1361</v>
      </c>
      <c r="I118" s="37">
        <v>0.38939307784040722</v>
      </c>
      <c r="J118" s="37">
        <v>0.53165178937023994</v>
      </c>
      <c r="K118" s="37">
        <v>0.38216726141321755</v>
      </c>
      <c r="L118" s="37">
        <v>0.52337955498226374</v>
      </c>
      <c r="M118" s="38">
        <v>15.500292188818907</v>
      </c>
      <c r="N118" s="38">
        <v>11.879570290672953</v>
      </c>
      <c r="O118" s="38">
        <v>14.331959511740648</v>
      </c>
      <c r="P118" s="39">
        <v>25.404990346799227</v>
      </c>
      <c r="Q118" s="39">
        <v>28.834167459854463</v>
      </c>
      <c r="R118" s="37">
        <v>-0.16145849992003838</v>
      </c>
      <c r="S118" s="40">
        <v>-0.56642728904847395</v>
      </c>
      <c r="T118" s="37">
        <v>1.039735520376375</v>
      </c>
      <c r="U118" s="41" t="e">
        <v>#N/A</v>
      </c>
      <c r="V118" s="40">
        <v>6.8299298108363615</v>
      </c>
      <c r="W118" s="40">
        <v>6.0732833599011382</v>
      </c>
      <c r="X118" s="40">
        <v>12211000000</v>
      </c>
      <c r="Y118" s="40">
        <v>12404000000</v>
      </c>
      <c r="Z118" s="40" t="e">
        <v>#N/A</v>
      </c>
      <c r="AA118" s="42">
        <v>6206000000</v>
      </c>
      <c r="AB118" s="37">
        <v>0</v>
      </c>
      <c r="AC118" s="42">
        <v>105031.17240000001</v>
      </c>
      <c r="AD118" s="42">
        <v>100012.17240000001</v>
      </c>
      <c r="AE118" s="60">
        <v>11.18712822324744</v>
      </c>
      <c r="AF118" s="60">
        <v>16.72892621908127</v>
      </c>
      <c r="AG118" s="60" t="s">
        <v>3443</v>
      </c>
      <c r="AH118" s="60">
        <v>22.983348780073964</v>
      </c>
      <c r="AI118" s="60">
        <v>6.4249328369680061</v>
      </c>
      <c r="AJ118" s="35" t="s">
        <v>534</v>
      </c>
      <c r="AK118" s="35" t="s">
        <v>535</v>
      </c>
      <c r="AL118" s="35" t="s">
        <v>900</v>
      </c>
      <c r="AM118" s="35" t="s">
        <v>1354</v>
      </c>
      <c r="AN118" s="46">
        <v>0.13777030000000001</v>
      </c>
      <c r="AO118" s="46">
        <v>7.690777E-2</v>
      </c>
      <c r="AP118" s="46">
        <v>6.0790509999999999E-2</v>
      </c>
      <c r="AQ118" t="s">
        <v>3522</v>
      </c>
      <c r="AR118" t="s">
        <v>3522</v>
      </c>
      <c r="AS118" t="str">
        <f t="shared" si="19"/>
        <v>23/05/2001</v>
      </c>
      <c r="AT118" s="63">
        <v>2.3732856404731582</v>
      </c>
      <c r="AU118" s="63">
        <f t="shared" si="20"/>
        <v>2.3732856404731582</v>
      </c>
      <c r="AV118" s="63">
        <f t="shared" si="17"/>
        <v>-2.7088486538832042E-16</v>
      </c>
      <c r="AW118" s="63">
        <f t="shared" si="16"/>
        <v>2.3732856404731577</v>
      </c>
      <c r="AX118" s="63">
        <v>62.2523103793405</v>
      </c>
      <c r="AY118" s="63">
        <f t="shared" si="21"/>
        <v>-7.1054273576010019E-15</v>
      </c>
      <c r="AZ118" s="63">
        <v>62.252310379340493</v>
      </c>
      <c r="BA118" s="63">
        <f>_xll.BDP($G118,BA$1)</f>
        <v>3025.3066536599999</v>
      </c>
      <c r="BB118" s="63">
        <f t="shared" si="18"/>
        <v>100012.17240000001</v>
      </c>
      <c r="BC118">
        <v>4810.5160000000005</v>
      </c>
      <c r="BD118">
        <v>5156.3</v>
      </c>
      <c r="BE118">
        <v>5540.25</v>
      </c>
      <c r="BF118">
        <v>5398.9939999999997</v>
      </c>
      <c r="BG118">
        <v>5817.0439999999999</v>
      </c>
      <c r="BH118">
        <v>6182.28</v>
      </c>
      <c r="BI118" s="47">
        <f t="shared" si="22"/>
        <v>4.8099305160178685E-2</v>
      </c>
      <c r="BJ118" s="47">
        <f t="shared" si="23"/>
        <v>5.1556724309290175E-2</v>
      </c>
      <c r="BK118" s="47">
        <f t="shared" si="24"/>
        <v>5.5395757006874088E-2</v>
      </c>
      <c r="BL118" s="47">
        <f t="shared" si="25"/>
        <v>5.3983368928400548E-2</v>
      </c>
      <c r="BM118" s="47">
        <f t="shared" si="26"/>
        <v>5.8163360123152361E-2</v>
      </c>
      <c r="BN118" s="47">
        <f t="shared" si="27"/>
        <v>6.1815275597393173E-2</v>
      </c>
      <c r="BO118" s="30">
        <f t="shared" si="28"/>
        <v>6.1815275597393173E-2</v>
      </c>
    </row>
    <row r="119" spans="1:67" x14ac:dyDescent="0.3">
      <c r="A119">
        <v>3</v>
      </c>
      <c r="B119" s="35" t="s">
        <v>3421</v>
      </c>
      <c r="C119" s="35">
        <v>11</v>
      </c>
      <c r="D119" s="35">
        <v>4</v>
      </c>
      <c r="E119" s="43">
        <v>0.22</v>
      </c>
      <c r="F119" s="35" t="s">
        <v>2648</v>
      </c>
      <c r="G119" s="36" t="s">
        <v>370</v>
      </c>
      <c r="H119" s="36" t="s">
        <v>1103</v>
      </c>
      <c r="I119" s="37">
        <v>0.21778911064394099</v>
      </c>
      <c r="J119" s="37">
        <v>0.23163597418332221</v>
      </c>
      <c r="K119" s="37">
        <v>0.21460387350908627</v>
      </c>
      <c r="L119" s="37">
        <v>0.23065874891376395</v>
      </c>
      <c r="M119" s="38">
        <v>21.895222124421888</v>
      </c>
      <c r="N119" s="38">
        <v>16.523724508092013</v>
      </c>
      <c r="O119" s="38">
        <v>44.737019419821067</v>
      </c>
      <c r="P119" s="39">
        <v>17.261510144937944</v>
      </c>
      <c r="Q119" s="39">
        <v>21.749434719546311</v>
      </c>
      <c r="R119" s="37">
        <v>0.38527139489205114</v>
      </c>
      <c r="S119" s="40">
        <v>1.6624446007263427</v>
      </c>
      <c r="T119" s="37">
        <v>0.35184377061070932</v>
      </c>
      <c r="U119" s="41" t="e">
        <v>#N/A</v>
      </c>
      <c r="V119" s="40">
        <v>14.643746174515533</v>
      </c>
      <c r="W119" s="40">
        <v>40.815017035118451</v>
      </c>
      <c r="X119" s="40">
        <v>5178358000</v>
      </c>
      <c r="Y119" s="40">
        <v>5200297000</v>
      </c>
      <c r="Z119" s="40">
        <v>94524000</v>
      </c>
      <c r="AA119" s="42">
        <v>991942000</v>
      </c>
      <c r="AB119" s="37">
        <v>9.5291861822566243E-2</v>
      </c>
      <c r="AC119" s="42">
        <v>55811.487336000006</v>
      </c>
      <c r="AD119" s="42">
        <v>58520.497336000008</v>
      </c>
      <c r="AE119" s="60">
        <v>35.215440760025061</v>
      </c>
      <c r="AF119" s="60">
        <v>42.652463262254052</v>
      </c>
      <c r="AG119" s="60">
        <v>1.7560492027030277</v>
      </c>
      <c r="AH119" s="60">
        <v>53.758560570088292</v>
      </c>
      <c r="AI119" s="60">
        <v>22.660605572793468</v>
      </c>
      <c r="AJ119" s="35" t="s">
        <v>534</v>
      </c>
      <c r="AK119" s="35" t="s">
        <v>535</v>
      </c>
      <c r="AL119" s="35" t="s">
        <v>536</v>
      </c>
      <c r="AM119" s="35" t="s">
        <v>583</v>
      </c>
      <c r="AN119" s="46" t="e">
        <v>#VALUE!</v>
      </c>
      <c r="AO119" s="46">
        <v>0.1910792</v>
      </c>
      <c r="AP119" s="46">
        <v>0.36981220000000004</v>
      </c>
      <c r="AQ119" t="s">
        <v>3523</v>
      </c>
      <c r="AR119" t="s">
        <v>3523</v>
      </c>
      <c r="AS119" t="str">
        <f t="shared" si="19"/>
        <v>26/01/2006</v>
      </c>
      <c r="AT119" s="63" t="s">
        <v>3443</v>
      </c>
      <c r="AU119" s="63">
        <f t="shared" si="20"/>
        <v>0</v>
      </c>
      <c r="AV119" s="63">
        <f t="shared" si="17"/>
        <v>1.4816378453089716</v>
      </c>
      <c r="AW119" s="63">
        <f t="shared" ref="AW119:AW182" si="29">IFERROR(AV119+AU119,0)</f>
        <v>1.4816378453089716</v>
      </c>
      <c r="AX119" s="63">
        <v>0</v>
      </c>
      <c r="AY119" s="63">
        <f t="shared" si="21"/>
        <v>88.824591757851792</v>
      </c>
      <c r="AZ119" s="63">
        <v>88.824591757851792</v>
      </c>
      <c r="BA119" s="63">
        <f>_xll.BDP($G119,BA$1)</f>
        <v>826.9241184</v>
      </c>
      <c r="BB119" s="63">
        <f t="shared" si="18"/>
        <v>55811.487336000006</v>
      </c>
      <c r="BC119">
        <v>1226.8150000000001</v>
      </c>
      <c r="BD119">
        <v>1463.5360000000001</v>
      </c>
      <c r="BE119">
        <v>1729.933</v>
      </c>
      <c r="BF119">
        <v>1190.133</v>
      </c>
      <c r="BG119">
        <v>1378.4390000000001</v>
      </c>
      <c r="BH119">
        <v>1570.067</v>
      </c>
      <c r="BI119" s="47">
        <f t="shared" si="22"/>
        <v>2.1981406670176111E-2</v>
      </c>
      <c r="BJ119" s="47">
        <f t="shared" si="23"/>
        <v>2.6222845329118786E-2</v>
      </c>
      <c r="BK119" s="47">
        <f t="shared" si="24"/>
        <v>3.0996002482165417E-2</v>
      </c>
      <c r="BL119" s="47">
        <f t="shared" si="25"/>
        <v>2.1324158462846236E-2</v>
      </c>
      <c r="BM119" s="47">
        <f t="shared" si="26"/>
        <v>2.4698123375595252E-2</v>
      </c>
      <c r="BN119" s="47">
        <f t="shared" si="27"/>
        <v>2.8131610084995207E-2</v>
      </c>
      <c r="BO119" s="30">
        <f t="shared" si="28"/>
        <v>3.0996002482165417E-2</v>
      </c>
    </row>
    <row r="120" spans="1:67" x14ac:dyDescent="0.3">
      <c r="A120">
        <v>3</v>
      </c>
      <c r="B120" s="35" t="s">
        <v>3421</v>
      </c>
      <c r="C120" s="35">
        <v>12</v>
      </c>
      <c r="D120" s="35">
        <v>2</v>
      </c>
      <c r="E120" s="43">
        <v>0.14000000000000001</v>
      </c>
      <c r="F120" s="35"/>
      <c r="G120" s="36" t="s">
        <v>215</v>
      </c>
      <c r="H120" s="36" t="s">
        <v>905</v>
      </c>
      <c r="I120" s="37">
        <v>0.43549779379730741</v>
      </c>
      <c r="J120" s="37">
        <v>0.58524219938240307</v>
      </c>
      <c r="K120" s="37">
        <v>0.42942302876555327</v>
      </c>
      <c r="L120" s="37">
        <v>0.57697201017811706</v>
      </c>
      <c r="M120" s="38">
        <v>38.144833809595433</v>
      </c>
      <c r="N120" s="38">
        <v>27.225527485188529</v>
      </c>
      <c r="O120" s="38" t="e">
        <v>#N/A</v>
      </c>
      <c r="P120" s="39">
        <v>13.619683313463488</v>
      </c>
      <c r="Q120" s="39">
        <v>15.880031733275636</v>
      </c>
      <c r="R120" s="37">
        <v>0.8146954348112091</v>
      </c>
      <c r="S120" s="40">
        <v>3.0737094639311713</v>
      </c>
      <c r="T120" s="37">
        <v>-0.32036065073937758</v>
      </c>
      <c r="U120" s="41">
        <v>3.1681800236873274E-2</v>
      </c>
      <c r="V120" s="40">
        <v>7.1781682246351179</v>
      </c>
      <c r="W120" s="40">
        <v>17.480808334212373</v>
      </c>
      <c r="X120" s="40">
        <v>21697000000</v>
      </c>
      <c r="Y120" s="40">
        <v>22008000000</v>
      </c>
      <c r="Z120" s="40">
        <v>232000000</v>
      </c>
      <c r="AA120" s="42">
        <v>5852000000</v>
      </c>
      <c r="AB120" s="37">
        <v>3.9644565960355434E-2</v>
      </c>
      <c r="AC120" s="42">
        <v>123765.00117742999</v>
      </c>
      <c r="AD120" s="42">
        <v>160920.00117742998</v>
      </c>
      <c r="AE120" s="60">
        <v>11.082085148798997</v>
      </c>
      <c r="AF120" s="60">
        <v>12.787764128846245</v>
      </c>
      <c r="AG120" s="60">
        <v>4.4436217291419382</v>
      </c>
      <c r="AH120" s="60">
        <v>15.358912815812701</v>
      </c>
      <c r="AI120" s="60" t="s">
        <v>3443</v>
      </c>
      <c r="AJ120" s="35" t="s">
        <v>534</v>
      </c>
      <c r="AK120" s="35" t="s">
        <v>535</v>
      </c>
      <c r="AL120" s="35" t="s">
        <v>808</v>
      </c>
      <c r="AM120" s="35" t="s">
        <v>583</v>
      </c>
      <c r="AN120" s="46">
        <v>0.1358936</v>
      </c>
      <c r="AO120" s="46">
        <v>0.18963339999999998</v>
      </c>
      <c r="AP120" s="46">
        <v>0.1827106</v>
      </c>
      <c r="AQ120" t="s">
        <v>4148</v>
      </c>
      <c r="AR120" t="s">
        <v>3524</v>
      </c>
      <c r="AS120" t="str">
        <f t="shared" si="19"/>
        <v>19/12/1979</v>
      </c>
      <c r="AT120" s="63">
        <v>2.0715631334121616</v>
      </c>
      <c r="AU120" s="63">
        <f t="shared" si="20"/>
        <v>2.0715631334121616</v>
      </c>
      <c r="AV120" s="63">
        <f t="shared" si="17"/>
        <v>11.741377905799585</v>
      </c>
      <c r="AW120" s="63">
        <f t="shared" si="29"/>
        <v>13.812941039211747</v>
      </c>
      <c r="AX120" s="63">
        <v>29.281116529582125</v>
      </c>
      <c r="AY120" s="63">
        <f t="shared" si="21"/>
        <v>165.96194879723004</v>
      </c>
      <c r="AZ120" s="63">
        <v>195.24306532681217</v>
      </c>
      <c r="BA120" s="63">
        <f>_xll.BDP($G120,BA$1)</f>
        <v>16443</v>
      </c>
      <c r="BB120" s="63">
        <f t="shared" si="18"/>
        <v>123765.00117742999</v>
      </c>
      <c r="BC120">
        <v>7806.1540000000005</v>
      </c>
      <c r="BD120">
        <v>8062.4620000000004</v>
      </c>
      <c r="BE120">
        <v>8663.5879999999997</v>
      </c>
      <c r="BF120">
        <v>8226.9449999999997</v>
      </c>
      <c r="BG120">
        <v>8006.1689999999999</v>
      </c>
      <c r="BH120">
        <v>9176.246000000001</v>
      </c>
      <c r="BI120" s="47">
        <f t="shared" si="22"/>
        <v>6.3072386585356771E-2</v>
      </c>
      <c r="BJ120" s="47">
        <f t="shared" si="23"/>
        <v>6.5143311302050755E-2</v>
      </c>
      <c r="BK120" s="47">
        <f t="shared" si="24"/>
        <v>7.0000306367547685E-2</v>
      </c>
      <c r="BL120" s="47">
        <f t="shared" si="25"/>
        <v>6.6472305754724792E-2</v>
      </c>
      <c r="BM120" s="47">
        <f t="shared" si="26"/>
        <v>6.4688473508939123E-2</v>
      </c>
      <c r="BN120" s="47">
        <f t="shared" si="27"/>
        <v>7.4142495153738164E-2</v>
      </c>
      <c r="BO120" s="30">
        <f t="shared" si="28"/>
        <v>7.4142495153738164E-2</v>
      </c>
    </row>
    <row r="121" spans="1:67" x14ac:dyDescent="0.3">
      <c r="A121">
        <v>3</v>
      </c>
      <c r="B121" s="35" t="s">
        <v>3421</v>
      </c>
      <c r="C121" s="35">
        <v>13</v>
      </c>
      <c r="D121" s="35">
        <v>1</v>
      </c>
      <c r="E121" s="43">
        <v>0.14000000000000001</v>
      </c>
      <c r="F121" s="35"/>
      <c r="G121" s="36" t="s">
        <v>139</v>
      </c>
      <c r="H121" s="36" t="s">
        <v>807</v>
      </c>
      <c r="I121" s="37">
        <v>0.60524987958700616</v>
      </c>
      <c r="J121" s="37">
        <v>0.57612941881366087</v>
      </c>
      <c r="K121" s="37">
        <v>0.52376050889892256</v>
      </c>
      <c r="L121" s="37">
        <v>0.48890561125912668</v>
      </c>
      <c r="M121" s="38">
        <v>48.104662864810464</v>
      </c>
      <c r="N121" s="38">
        <v>36.573695419121115</v>
      </c>
      <c r="O121" s="38" t="e">
        <v>#N/A</v>
      </c>
      <c r="P121" s="39">
        <v>17.185839571444291</v>
      </c>
      <c r="Q121" s="39">
        <v>17.90499545751987</v>
      </c>
      <c r="R121" s="37">
        <v>0.69870465193867037</v>
      </c>
      <c r="S121" s="40">
        <v>1.8039098194891769</v>
      </c>
      <c r="T121" s="37">
        <v>4.7390883146126257E-3</v>
      </c>
      <c r="U121" s="41">
        <v>3.477785870356883E-2</v>
      </c>
      <c r="V121" s="40">
        <v>9.1773568982951499</v>
      </c>
      <c r="W121" s="40">
        <v>16.368771160816074</v>
      </c>
      <c r="X121" s="40">
        <v>41725000000</v>
      </c>
      <c r="Y121" s="40">
        <v>49169000000</v>
      </c>
      <c r="Z121" s="40">
        <v>375000000</v>
      </c>
      <c r="AA121" s="42">
        <v>13120000000</v>
      </c>
      <c r="AB121" s="37">
        <v>2.8582317073170733E-2</v>
      </c>
      <c r="AC121" s="42">
        <v>303321.97842100001</v>
      </c>
      <c r="AD121" s="42">
        <v>351489.97842100001</v>
      </c>
      <c r="AE121" s="60">
        <v>13.230452697640629</v>
      </c>
      <c r="AF121" s="60">
        <v>14.930879841612784</v>
      </c>
      <c r="AG121" s="60">
        <v>4.2568410007201081</v>
      </c>
      <c r="AH121" s="60">
        <v>18.493602132012683</v>
      </c>
      <c r="AI121" s="60">
        <v>844.21096978793491</v>
      </c>
      <c r="AJ121" s="35" t="s">
        <v>534</v>
      </c>
      <c r="AK121" s="35" t="s">
        <v>535</v>
      </c>
      <c r="AL121" s="35" t="s">
        <v>808</v>
      </c>
      <c r="AM121" s="35" t="s">
        <v>583</v>
      </c>
      <c r="AN121" s="46">
        <v>0.14024720000000002</v>
      </c>
      <c r="AO121" s="46">
        <v>0.16349089999999999</v>
      </c>
      <c r="AP121" s="46">
        <v>0.1138829</v>
      </c>
      <c r="AQ121" t="s">
        <v>4124</v>
      </c>
      <c r="AR121" t="s">
        <v>3525</v>
      </c>
      <c r="AS121" t="str">
        <f t="shared" si="19"/>
        <v>01/09/1981</v>
      </c>
      <c r="AT121" s="63">
        <v>2.7559832717997121</v>
      </c>
      <c r="AU121" s="63">
        <f t="shared" si="20"/>
        <v>2.7559832717997121</v>
      </c>
      <c r="AV121" s="63">
        <f t="shared" si="17"/>
        <v>2.2595700722899545</v>
      </c>
      <c r="AW121" s="63">
        <f t="shared" si="29"/>
        <v>5.0155533440896667</v>
      </c>
      <c r="AX121" s="63">
        <v>45.408944752996199</v>
      </c>
      <c r="AY121" s="63">
        <f t="shared" si="21"/>
        <v>37.229795125401928</v>
      </c>
      <c r="AZ121" s="63">
        <v>82.638739878398127</v>
      </c>
      <c r="BA121" s="63">
        <f>_xll.BDP($G121,BA$1)</f>
        <v>14135.356456199999</v>
      </c>
      <c r="BB121" s="63">
        <f t="shared" si="18"/>
        <v>303321.97842100001</v>
      </c>
      <c r="BC121">
        <v>15041.710000000001</v>
      </c>
      <c r="BD121">
        <v>15644.032000000001</v>
      </c>
      <c r="BE121">
        <v>16241.45</v>
      </c>
      <c r="BF121">
        <v>15642.343000000001</v>
      </c>
      <c r="BG121">
        <v>15896.579</v>
      </c>
      <c r="BH121">
        <v>16402.074000000001</v>
      </c>
      <c r="BI121" s="47">
        <f t="shared" si="22"/>
        <v>4.958991128273154E-2</v>
      </c>
      <c r="BJ121" s="47">
        <f t="shared" si="23"/>
        <v>5.157566253997805E-2</v>
      </c>
      <c r="BK121" s="47">
        <f t="shared" si="24"/>
        <v>5.3545246159041771E-2</v>
      </c>
      <c r="BL121" s="47">
        <f t="shared" si="25"/>
        <v>5.1570094199665913E-2</v>
      </c>
      <c r="BM121" s="47">
        <f t="shared" si="26"/>
        <v>5.240826623495156E-2</v>
      </c>
      <c r="BN121" s="47">
        <f t="shared" si="27"/>
        <v>5.4074795652409045E-2</v>
      </c>
      <c r="BO121" s="30">
        <f t="shared" si="28"/>
        <v>5.4074795652409045E-2</v>
      </c>
    </row>
    <row r="122" spans="1:67" x14ac:dyDescent="0.3">
      <c r="A122">
        <v>3</v>
      </c>
      <c r="B122" s="35" t="s">
        <v>3421</v>
      </c>
      <c r="C122" s="35">
        <v>15</v>
      </c>
      <c r="D122" s="35">
        <v>1</v>
      </c>
      <c r="E122" s="43">
        <v>0.15</v>
      </c>
      <c r="F122" s="35"/>
      <c r="G122" s="36" t="s">
        <v>245</v>
      </c>
      <c r="H122" s="36" t="s">
        <v>948</v>
      </c>
      <c r="I122" s="37">
        <v>0.38616446281747729</v>
      </c>
      <c r="J122" s="37">
        <v>0.41776057737566025</v>
      </c>
      <c r="K122" s="37">
        <v>0.38616446281747729</v>
      </c>
      <c r="L122" s="37">
        <v>0.41776057737566025</v>
      </c>
      <c r="M122" s="38">
        <v>25.206837716897919</v>
      </c>
      <c r="N122" s="38">
        <v>18.842424711263245</v>
      </c>
      <c r="O122" s="38">
        <v>27.56339581036384</v>
      </c>
      <c r="P122" s="39">
        <v>4.3815135261113989</v>
      </c>
      <c r="Q122" s="39">
        <v>4.487693541422491</v>
      </c>
      <c r="R122" s="37">
        <v>-7.0469798657718116E-2</v>
      </c>
      <c r="S122" s="40">
        <v>-0.47936410883521857</v>
      </c>
      <c r="T122" s="37">
        <v>0.35314297698945352</v>
      </c>
      <c r="U122" s="41">
        <v>1.6881386050644157E-2</v>
      </c>
      <c r="V122" s="40">
        <v>11.120888095869407</v>
      </c>
      <c r="W122" s="40">
        <v>14.633058206302096</v>
      </c>
      <c r="X122" s="40">
        <v>19121000000</v>
      </c>
      <c r="Y122" s="40">
        <v>19121000000</v>
      </c>
      <c r="Z122" s="40">
        <v>761000000</v>
      </c>
      <c r="AA122" s="42">
        <v>5823000000</v>
      </c>
      <c r="AB122" s="37">
        <v>0.13068864846299158</v>
      </c>
      <c r="AC122" s="42">
        <v>226550.79794163001</v>
      </c>
      <c r="AD122" s="42">
        <v>221851.79794163001</v>
      </c>
      <c r="AE122" s="60">
        <v>22.126145094119281</v>
      </c>
      <c r="AF122" s="60">
        <v>27.52429294373032</v>
      </c>
      <c r="AG122" s="60">
        <v>2.5452594672380688</v>
      </c>
      <c r="AH122" s="60">
        <v>36.817143031529021</v>
      </c>
      <c r="AI122" s="60">
        <v>9.6934126256824911</v>
      </c>
      <c r="AJ122" s="35" t="s">
        <v>534</v>
      </c>
      <c r="AK122" s="35" t="s">
        <v>535</v>
      </c>
      <c r="AL122" s="35" t="s">
        <v>949</v>
      </c>
      <c r="AM122" s="35" t="s">
        <v>583</v>
      </c>
      <c r="AN122" s="46">
        <v>0.1609023</v>
      </c>
      <c r="AO122" s="46">
        <v>0.18935400000000002</v>
      </c>
      <c r="AP122" s="46">
        <v>0.22481000000000001</v>
      </c>
      <c r="AQ122" t="s">
        <v>3526</v>
      </c>
      <c r="AR122" t="s">
        <v>3526</v>
      </c>
      <c r="AS122" t="str">
        <f t="shared" si="19"/>
        <v>05/12/1985</v>
      </c>
      <c r="AT122" s="63">
        <v>0.79157974947005971</v>
      </c>
      <c r="AU122" s="63">
        <f t="shared" si="20"/>
        <v>0.79157974947005971</v>
      </c>
      <c r="AV122" s="63">
        <f t="shared" si="17"/>
        <v>0.23332365965747903</v>
      </c>
      <c r="AW122" s="63">
        <f t="shared" si="29"/>
        <v>1.0249034091275386</v>
      </c>
      <c r="AX122" s="63">
        <v>25.000464817732425</v>
      </c>
      <c r="AY122" s="63">
        <f t="shared" si="21"/>
        <v>7.3690616116904728</v>
      </c>
      <c r="AZ122" s="63">
        <v>32.369526429422898</v>
      </c>
      <c r="BA122" s="63">
        <f>_xll.BDP($G122,BA$1)</f>
        <v>1941.5403799999999</v>
      </c>
      <c r="BB122" s="63">
        <f t="shared" si="18"/>
        <v>221851.79794163001</v>
      </c>
      <c r="BC122">
        <v>6371.6859999999997</v>
      </c>
      <c r="BD122">
        <v>6872.4000000000005</v>
      </c>
      <c r="BE122">
        <v>7570.9580000000005</v>
      </c>
      <c r="BF122">
        <v>6001.4030000000002</v>
      </c>
      <c r="BG122">
        <v>5964.2629999999999</v>
      </c>
      <c r="BH122">
        <v>6434.7250000000004</v>
      </c>
      <c r="BI122" s="47">
        <f t="shared" si="22"/>
        <v>2.8720461403140905E-2</v>
      </c>
      <c r="BJ122" s="47">
        <f t="shared" si="23"/>
        <v>3.0977436575962091E-2</v>
      </c>
      <c r="BK122" s="47">
        <f t="shared" si="24"/>
        <v>3.4126196272666436E-2</v>
      </c>
      <c r="BL122" s="47">
        <f t="shared" si="25"/>
        <v>2.7051405738794106E-2</v>
      </c>
      <c r="BM122" s="47">
        <f t="shared" si="26"/>
        <v>2.6883996683088496E-2</v>
      </c>
      <c r="BN122" s="47">
        <f t="shared" si="27"/>
        <v>2.9004610553992442E-2</v>
      </c>
      <c r="BO122" s="30">
        <f t="shared" si="28"/>
        <v>3.4126196272666436E-2</v>
      </c>
    </row>
    <row r="123" spans="1:67" x14ac:dyDescent="0.3">
      <c r="A123">
        <v>4</v>
      </c>
      <c r="B123" s="35" t="s">
        <v>3421</v>
      </c>
      <c r="C123" s="35">
        <v>3</v>
      </c>
      <c r="D123" s="35">
        <v>3</v>
      </c>
      <c r="E123" s="43">
        <v>0.3</v>
      </c>
      <c r="F123" s="35" t="s">
        <v>2545</v>
      </c>
      <c r="G123" s="36" t="s">
        <v>395</v>
      </c>
      <c r="H123" s="36" t="s">
        <v>1132</v>
      </c>
      <c r="I123" s="37">
        <v>0.17773356435645762</v>
      </c>
      <c r="J123" s="37">
        <v>0.47261420712748148</v>
      </c>
      <c r="K123" s="37">
        <v>0.17629273045175561</v>
      </c>
      <c r="L123" s="37">
        <v>0.46950205356233665</v>
      </c>
      <c r="M123" s="38">
        <v>25.384500224562107</v>
      </c>
      <c r="N123" s="38">
        <v>23.323104759184261</v>
      </c>
      <c r="O123" s="38">
        <v>28.61247397703892</v>
      </c>
      <c r="P123" s="39">
        <v>15.297396700095083</v>
      </c>
      <c r="Q123" s="39">
        <v>22.558984557216863</v>
      </c>
      <c r="R123" s="37">
        <v>-0.19423347722708281</v>
      </c>
      <c r="S123" s="40">
        <v>-1.0119061936259772</v>
      </c>
      <c r="T123" s="37">
        <v>0.5670079347713427</v>
      </c>
      <c r="U123" s="41">
        <v>2.8525296017222819E-2</v>
      </c>
      <c r="V123" s="40">
        <v>49.167165477309268</v>
      </c>
      <c r="W123" s="40" t="e">
        <v>#N/A</v>
      </c>
      <c r="X123" s="40">
        <v>29267000000</v>
      </c>
      <c r="Y123" s="40">
        <v>29461000000</v>
      </c>
      <c r="Z123" s="40">
        <v>1560000000</v>
      </c>
      <c r="AA123" s="42">
        <v>5779000000</v>
      </c>
      <c r="AB123" s="37">
        <v>0.26994289669492993</v>
      </c>
      <c r="AC123" s="42">
        <v>711775.58087556995</v>
      </c>
      <c r="AD123" s="42">
        <v>696128.58087556995</v>
      </c>
      <c r="AE123" s="60">
        <v>41.90106296643301</v>
      </c>
      <c r="AF123" s="60">
        <v>54.617952704093163</v>
      </c>
      <c r="AG123" s="60">
        <v>0.80852687828805236</v>
      </c>
      <c r="AH123" s="60">
        <v>66.019105072158226</v>
      </c>
      <c r="AI123" s="60">
        <v>14.977353529482194</v>
      </c>
      <c r="AJ123" s="35" t="s">
        <v>534</v>
      </c>
      <c r="AK123" s="35" t="s">
        <v>864</v>
      </c>
      <c r="AL123" s="35" t="s">
        <v>1133</v>
      </c>
      <c r="AM123" s="35" t="s">
        <v>583</v>
      </c>
      <c r="AN123" s="46" t="e">
        <v>#VALUE!</v>
      </c>
      <c r="AO123" s="46">
        <v>0.41077979999999997</v>
      </c>
      <c r="AP123" s="46">
        <v>0.60736639999999997</v>
      </c>
      <c r="AQ123" t="s">
        <v>3527</v>
      </c>
      <c r="AR123" t="s">
        <v>3527</v>
      </c>
      <c r="AS123" t="str">
        <f t="shared" si="19"/>
        <v>29/06/2010</v>
      </c>
      <c r="AT123" s="63" t="s">
        <v>3443</v>
      </c>
      <c r="AU123" s="63">
        <f t="shared" si="20"/>
        <v>0</v>
      </c>
      <c r="AV123" s="63">
        <f t="shared" si="17"/>
        <v>-7.600710315665854E-2</v>
      </c>
      <c r="AW123" s="63">
        <f t="shared" si="29"/>
        <v>-7.600710315665854E-2</v>
      </c>
      <c r="AX123" s="63">
        <v>0</v>
      </c>
      <c r="AY123" s="63">
        <f t="shared" si="21"/>
        <v>-4.2615068562210121</v>
      </c>
      <c r="AZ123" s="63">
        <v>-4.2615068562210121</v>
      </c>
      <c r="BA123" s="63">
        <f>_xll.BDP($G123,BA$1)</f>
        <v>-541</v>
      </c>
      <c r="BB123" s="63">
        <f t="shared" si="18"/>
        <v>696128.58087556995</v>
      </c>
      <c r="BC123">
        <v>11495.25</v>
      </c>
      <c r="BD123">
        <v>16572.056</v>
      </c>
      <c r="BE123">
        <v>21063.704000000002</v>
      </c>
      <c r="BF123">
        <v>7166.9360000000006</v>
      </c>
      <c r="BG123">
        <v>12403.336000000001</v>
      </c>
      <c r="BH123">
        <v>12391.837</v>
      </c>
      <c r="BI123" s="47">
        <f t="shared" si="22"/>
        <v>1.6513113117035957E-2</v>
      </c>
      <c r="BJ123" s="47">
        <f t="shared" si="23"/>
        <v>2.3806027299089139E-2</v>
      </c>
      <c r="BK123" s="47">
        <f t="shared" si="24"/>
        <v>3.0258352520890174E-2</v>
      </c>
      <c r="BL123" s="47">
        <f t="shared" si="25"/>
        <v>1.02954198360677E-2</v>
      </c>
      <c r="BM123" s="47">
        <f t="shared" si="26"/>
        <v>1.7817593388278142E-2</v>
      </c>
      <c r="BN123" s="47">
        <f t="shared" si="27"/>
        <v>1.7801074888225268E-2</v>
      </c>
      <c r="BO123" s="30">
        <f t="shared" si="28"/>
        <v>3.0258352520890174E-2</v>
      </c>
    </row>
    <row r="124" spans="1:67" x14ac:dyDescent="0.3">
      <c r="A124">
        <v>4</v>
      </c>
      <c r="B124" s="35" t="s">
        <v>3421</v>
      </c>
      <c r="C124" s="35">
        <v>3</v>
      </c>
      <c r="D124" s="35">
        <v>2</v>
      </c>
      <c r="E124" s="43">
        <v>0.12</v>
      </c>
      <c r="F124" s="35"/>
      <c r="G124" s="36" t="s">
        <v>402</v>
      </c>
      <c r="H124" s="36" t="s">
        <v>1140</v>
      </c>
      <c r="I124" s="37">
        <v>0.15841727210887249</v>
      </c>
      <c r="J124" s="37">
        <v>0.11894551845342706</v>
      </c>
      <c r="K124" s="37">
        <v>8.0020856595306597E-2</v>
      </c>
      <c r="L124" s="37">
        <v>5.6770141321415633E-2</v>
      </c>
      <c r="M124" s="38">
        <v>4.4028269447933717</v>
      </c>
      <c r="N124" s="38">
        <v>3.0398404699308208</v>
      </c>
      <c r="O124" s="38">
        <v>4.3725297753256056</v>
      </c>
      <c r="P124" s="39">
        <v>19.970930857684881</v>
      </c>
      <c r="Q124" s="39">
        <v>17.217744342945849</v>
      </c>
      <c r="R124" s="37">
        <v>0.30019688139864548</v>
      </c>
      <c r="S124" s="40">
        <v>3.1340129902162297</v>
      </c>
      <c r="T124" s="37">
        <v>0.53876343613625044</v>
      </c>
      <c r="U124" s="41">
        <v>3.6749247701883835E-2</v>
      </c>
      <c r="V124" s="40">
        <v>11.070510328712597</v>
      </c>
      <c r="W124" s="40">
        <v>-21.399691440337719</v>
      </c>
      <c r="X124" s="40">
        <v>71125000000</v>
      </c>
      <c r="Y124" s="40">
        <v>149022000000</v>
      </c>
      <c r="Z124" s="40">
        <v>1097000000</v>
      </c>
      <c r="AA124" s="42">
        <v>1407000000</v>
      </c>
      <c r="AB124" s="37">
        <v>0.77967306325515284</v>
      </c>
      <c r="AC124" s="42">
        <v>169062.25748975997</v>
      </c>
      <c r="AD124" s="42">
        <v>219692.25748975997</v>
      </c>
      <c r="AE124" s="60">
        <v>17.620172453719835</v>
      </c>
      <c r="AF124" s="60">
        <v>30.533061569165145</v>
      </c>
      <c r="AG124" s="60">
        <v>0.84231243233287534</v>
      </c>
      <c r="AH124" s="60">
        <v>37.864064463144054</v>
      </c>
      <c r="AI124" s="60">
        <v>1.6882967844978969</v>
      </c>
      <c r="AJ124" s="35" t="s">
        <v>544</v>
      </c>
      <c r="AK124" s="35" t="s">
        <v>545</v>
      </c>
      <c r="AL124" s="35" t="s">
        <v>546</v>
      </c>
      <c r="AM124" s="35" t="s">
        <v>583</v>
      </c>
      <c r="AN124" s="46">
        <v>9.0010440000000011E-2</v>
      </c>
      <c r="AO124" s="46">
        <v>4.3655860000000005E-2</v>
      </c>
      <c r="AP124" s="46">
        <v>-1.8812180000000001E-2</v>
      </c>
      <c r="AQ124" t="s">
        <v>3528</v>
      </c>
      <c r="AR124" t="s">
        <v>3528</v>
      </c>
      <c r="AS124" t="str">
        <f t="shared" si="19"/>
        <v>12/11/1957</v>
      </c>
      <c r="AT124" s="63" t="s">
        <v>3443</v>
      </c>
      <c r="AU124" s="63">
        <f t="shared" si="20"/>
        <v>0</v>
      </c>
      <c r="AV124" s="63">
        <f t="shared" si="17"/>
        <v>-5.0907052294160274E-2</v>
      </c>
      <c r="AW124" s="63">
        <f t="shared" si="29"/>
        <v>-5.0907052294160274E-2</v>
      </c>
      <c r="AX124" s="63">
        <v>0</v>
      </c>
      <c r="AY124" s="63">
        <f t="shared" si="21"/>
        <v>-1.8425307606508241</v>
      </c>
      <c r="AZ124" s="63">
        <v>-1.8425307606508241</v>
      </c>
      <c r="BA124" s="63">
        <f>_xll.BDP($G124,BA$1)</f>
        <v>-86.06461182999999</v>
      </c>
      <c r="BB124" s="63">
        <f t="shared" si="18"/>
        <v>169062.25748975997</v>
      </c>
      <c r="BC124">
        <v>6732.7</v>
      </c>
      <c r="BD124">
        <v>9536.6669999999995</v>
      </c>
      <c r="BE124">
        <v>11488.952000000001</v>
      </c>
      <c r="BF124">
        <v>3100.9050000000002</v>
      </c>
      <c r="BG124">
        <v>6477.7939999999999</v>
      </c>
      <c r="BH124">
        <v>8703.6869999999999</v>
      </c>
      <c r="BI124" s="47">
        <f t="shared" si="22"/>
        <v>3.9823790951139977E-2</v>
      </c>
      <c r="BJ124" s="47">
        <f t="shared" si="23"/>
        <v>5.6409201802937188E-2</v>
      </c>
      <c r="BK124" s="47">
        <f t="shared" si="24"/>
        <v>6.795693001257766E-2</v>
      </c>
      <c r="BL124" s="47">
        <f t="shared" si="25"/>
        <v>1.834179340819355E-2</v>
      </c>
      <c r="BM124" s="47">
        <f t="shared" si="26"/>
        <v>3.8316026865974843E-2</v>
      </c>
      <c r="BN124" s="47">
        <f t="shared" si="27"/>
        <v>5.1482141130921422E-2</v>
      </c>
      <c r="BO124" s="30">
        <f t="shared" si="28"/>
        <v>6.795693001257766E-2</v>
      </c>
    </row>
    <row r="125" spans="1:67" x14ac:dyDescent="0.3">
      <c r="A125">
        <v>4</v>
      </c>
      <c r="B125" s="35" t="s">
        <v>3421</v>
      </c>
      <c r="C125" s="35">
        <v>4</v>
      </c>
      <c r="D125" s="35">
        <v>2</v>
      </c>
      <c r="E125" s="35" t="s">
        <v>3383</v>
      </c>
      <c r="F125" s="35"/>
      <c r="G125" s="36" t="s">
        <v>33</v>
      </c>
      <c r="H125" s="36" t="s">
        <v>639</v>
      </c>
      <c r="I125" s="37">
        <v>2.9096076987106354</v>
      </c>
      <c r="J125" s="37">
        <v>1.7155094727135551</v>
      </c>
      <c r="K125" s="37">
        <v>4.3626863438533432</v>
      </c>
      <c r="L125" s="37">
        <v>2.9152220946072278</v>
      </c>
      <c r="M125" s="38">
        <v>-16.256400286723306</v>
      </c>
      <c r="N125" s="38">
        <v>-17.045385531923014</v>
      </c>
      <c r="O125" s="38">
        <v>-47.546058572574857</v>
      </c>
      <c r="P125" s="39">
        <v>-14.559317643859661</v>
      </c>
      <c r="Q125" s="39">
        <v>-23.123051003441045</v>
      </c>
      <c r="R125" s="37">
        <v>-0.24220606006067777</v>
      </c>
      <c r="S125" s="40">
        <v>3.5646228579266768</v>
      </c>
      <c r="T125" s="37">
        <v>0.1878563269672498</v>
      </c>
      <c r="U125" s="41">
        <v>1.5233236031604128E-2</v>
      </c>
      <c r="V125" s="40">
        <v>54.190513920176031</v>
      </c>
      <c r="W125" s="40" t="e">
        <v>#N/A</v>
      </c>
      <c r="X125" s="40">
        <v>-190864000</v>
      </c>
      <c r="Y125" s="40">
        <v>-112317000</v>
      </c>
      <c r="Z125" s="40">
        <v>444508000</v>
      </c>
      <c r="AA125" s="42">
        <v>307089000</v>
      </c>
      <c r="AB125" s="37">
        <v>1.4474891643790562</v>
      </c>
      <c r="AC125" s="42">
        <v>21142.548066559997</v>
      </c>
      <c r="AD125" s="42">
        <v>20388.919066559996</v>
      </c>
      <c r="AE125" s="60" t="s">
        <v>3443</v>
      </c>
      <c r="AF125" s="60" t="s">
        <v>3443</v>
      </c>
      <c r="AG125" s="60">
        <v>1.4452711973198913</v>
      </c>
      <c r="AH125" s="60" t="s">
        <v>3443</v>
      </c>
      <c r="AI125" s="60">
        <v>35.833229700316139</v>
      </c>
      <c r="AJ125" s="35" t="s">
        <v>506</v>
      </c>
      <c r="AK125" s="35" t="s">
        <v>640</v>
      </c>
      <c r="AL125" s="35" t="s">
        <v>641</v>
      </c>
      <c r="AM125" s="35" t="s">
        <v>583</v>
      </c>
      <c r="AN125" s="46" t="e">
        <v>#VALUE!</v>
      </c>
      <c r="AO125" s="46" t="e">
        <v>#VALUE!</v>
      </c>
      <c r="AP125" s="46">
        <v>0.38815530000000004</v>
      </c>
      <c r="AQ125" t="s">
        <v>3529</v>
      </c>
      <c r="AR125" t="s">
        <v>3529</v>
      </c>
      <c r="AS125" t="str">
        <f t="shared" si="19"/>
        <v>16/03/2018</v>
      </c>
      <c r="AT125" s="63" t="s">
        <v>3443</v>
      </c>
      <c r="AU125" s="63">
        <f t="shared" si="20"/>
        <v>0</v>
      </c>
      <c r="AV125" s="63">
        <f t="shared" si="17"/>
        <v>0</v>
      </c>
      <c r="AW125" s="63">
        <f t="shared" si="29"/>
        <v>0</v>
      </c>
      <c r="AX125" s="63" t="s">
        <v>3443</v>
      </c>
      <c r="AY125" s="63">
        <f t="shared" si="21"/>
        <v>0</v>
      </c>
      <c r="AZ125" s="63" t="s">
        <v>3443</v>
      </c>
      <c r="BA125" s="63">
        <f>_xll.BDP($G125,BA$1)</f>
        <v>-41.591999999999999</v>
      </c>
      <c r="BB125" s="63">
        <f t="shared" si="18"/>
        <v>20388.919066559996</v>
      </c>
      <c r="BC125">
        <v>253.97200000000001</v>
      </c>
      <c r="BD125">
        <v>338.22199999999998</v>
      </c>
      <c r="BE125">
        <v>451.16700000000003</v>
      </c>
      <c r="BF125">
        <v>338.541</v>
      </c>
      <c r="BG125">
        <v>460.50600000000003</v>
      </c>
      <c r="BH125">
        <v>649.94299999999998</v>
      </c>
      <c r="BI125" s="47">
        <f t="shared" si="22"/>
        <v>1.2456373933846311E-2</v>
      </c>
      <c r="BJ125" s="47">
        <f t="shared" si="23"/>
        <v>1.6588520406396638E-2</v>
      </c>
      <c r="BK125" s="47">
        <f t="shared" si="24"/>
        <v>2.2128048992060695E-2</v>
      </c>
      <c r="BL125" s="47">
        <f t="shared" si="25"/>
        <v>1.6604166159806057E-2</v>
      </c>
      <c r="BM125" s="47">
        <f t="shared" si="26"/>
        <v>2.2586091910839896E-2</v>
      </c>
      <c r="BN125" s="47">
        <f t="shared" si="27"/>
        <v>3.1877266169837118E-2</v>
      </c>
      <c r="BO125" s="30">
        <f t="shared" si="28"/>
        <v>3.1877266169837118E-2</v>
      </c>
    </row>
    <row r="126" spans="1:67" x14ac:dyDescent="0.3">
      <c r="A126">
        <v>4</v>
      </c>
      <c r="B126" s="35" t="s">
        <v>3421</v>
      </c>
      <c r="C126" s="35">
        <v>4</v>
      </c>
      <c r="D126" s="35">
        <v>1</v>
      </c>
      <c r="E126" s="43">
        <v>0.25</v>
      </c>
      <c r="F126" s="35" t="s">
        <v>2644</v>
      </c>
      <c r="G126" s="36" t="s">
        <v>60</v>
      </c>
      <c r="H126" s="36" t="s">
        <v>687</v>
      </c>
      <c r="I126" s="37">
        <v>1.1749102284685045</v>
      </c>
      <c r="J126" s="37">
        <v>1.0021205597416576</v>
      </c>
      <c r="K126" s="37">
        <v>0.54404413538499363</v>
      </c>
      <c r="L126" s="37">
        <v>0.59902582778900226</v>
      </c>
      <c r="M126" s="38">
        <v>32.343475295180085</v>
      </c>
      <c r="N126" s="38">
        <v>24.636462990597334</v>
      </c>
      <c r="O126" s="38" t="e">
        <v>#N/A</v>
      </c>
      <c r="P126" s="39">
        <v>28.02308121303318</v>
      </c>
      <c r="Q126" s="39">
        <v>29.995440827252107</v>
      </c>
      <c r="R126" s="37">
        <v>1.3287232209227253</v>
      </c>
      <c r="S126" s="40">
        <v>4.5853859878039032</v>
      </c>
      <c r="T126" s="37">
        <v>-0.84155223721850581</v>
      </c>
      <c r="U126" s="41">
        <v>3.0319185502460076E-2</v>
      </c>
      <c r="V126" s="40">
        <v>27.838480487026562</v>
      </c>
      <c r="W126" s="40">
        <v>16.801503633750126</v>
      </c>
      <c r="X126" s="40">
        <v>92900000</v>
      </c>
      <c r="Y126" s="40">
        <v>155414000</v>
      </c>
      <c r="Z126" s="40">
        <v>5354000</v>
      </c>
      <c r="AA126" s="42">
        <v>69604000</v>
      </c>
      <c r="AB126" s="37">
        <v>7.6920866616861094E-2</v>
      </c>
      <c r="AC126" s="42">
        <v>5876.2964217600002</v>
      </c>
      <c r="AD126" s="42">
        <v>6392.8814217600002</v>
      </c>
      <c r="AE126" s="60">
        <v>56.45723355985087</v>
      </c>
      <c r="AF126" s="60">
        <v>62.924558410939525</v>
      </c>
      <c r="AG126" s="60">
        <v>1.183471966995371</v>
      </c>
      <c r="AH126" s="60">
        <v>97.507432150458186</v>
      </c>
      <c r="AI126" s="60" t="s">
        <v>3443</v>
      </c>
      <c r="AJ126" s="35" t="s">
        <v>534</v>
      </c>
      <c r="AK126" s="35" t="s">
        <v>535</v>
      </c>
      <c r="AL126" s="35" t="s">
        <v>536</v>
      </c>
      <c r="AM126" s="35" t="s">
        <v>583</v>
      </c>
      <c r="AN126" s="46" t="e">
        <v>#VALUE!</v>
      </c>
      <c r="AO126" s="46" t="e">
        <v>#VALUE!</v>
      </c>
      <c r="AP126" s="46">
        <v>0.35421169999999996</v>
      </c>
      <c r="AQ126" t="s">
        <v>3530</v>
      </c>
      <c r="AR126" t="s">
        <v>3530</v>
      </c>
      <c r="AS126" t="str">
        <f t="shared" si="19"/>
        <v>12/06/2015</v>
      </c>
      <c r="AT126" s="63">
        <v>0.38620829355045194</v>
      </c>
      <c r="AU126" s="63">
        <f t="shared" si="20"/>
        <v>0.38620829355045194</v>
      </c>
      <c r="AV126" s="63">
        <f t="shared" si="17"/>
        <v>-9.0738924559725168E-3</v>
      </c>
      <c r="AW126" s="63">
        <f t="shared" si="29"/>
        <v>0.37713440109447943</v>
      </c>
      <c r="AX126" s="63">
        <v>258.00944601849625</v>
      </c>
      <c r="AY126" s="63">
        <f t="shared" si="21"/>
        <v>-6.0618842342158246</v>
      </c>
      <c r="AZ126" s="63">
        <v>251.94756178428042</v>
      </c>
      <c r="BA126" s="63">
        <f>_xll.BDP($G126,BA$1)</f>
        <v>137.77995999999999</v>
      </c>
      <c r="BB126" s="63">
        <f t="shared" si="18"/>
        <v>5876.2964217600002</v>
      </c>
      <c r="BC126">
        <v>63.466999999999999</v>
      </c>
      <c r="BD126">
        <v>74.347000000000008</v>
      </c>
      <c r="BE126">
        <v>89.789000000000001</v>
      </c>
      <c r="BF126">
        <v>71.293000000000006</v>
      </c>
      <c r="BG126">
        <v>80.245999999999995</v>
      </c>
      <c r="BH126">
        <v>99.326999999999998</v>
      </c>
      <c r="BI126" s="47">
        <f t="shared" si="22"/>
        <v>1.0800510295052662E-2</v>
      </c>
      <c r="BJ126" s="47">
        <f t="shared" si="23"/>
        <v>1.2652016621335187E-2</v>
      </c>
      <c r="BK126" s="47">
        <f t="shared" si="24"/>
        <v>1.5279862273031394E-2</v>
      </c>
      <c r="BL126" s="47">
        <f t="shared" si="25"/>
        <v>1.2132301518351103E-2</v>
      </c>
      <c r="BM126" s="47">
        <f t="shared" si="26"/>
        <v>1.365588020761649E-2</v>
      </c>
      <c r="BN126" s="47">
        <f t="shared" si="27"/>
        <v>1.6902993462377232E-2</v>
      </c>
      <c r="BO126" s="30">
        <f t="shared" si="28"/>
        <v>1.6902993462377232E-2</v>
      </c>
    </row>
    <row r="127" spans="1:67" x14ac:dyDescent="0.3">
      <c r="A127">
        <v>4</v>
      </c>
      <c r="B127" s="35" t="s">
        <v>3421</v>
      </c>
      <c r="C127" s="35">
        <v>4</v>
      </c>
      <c r="D127" s="35">
        <v>2</v>
      </c>
      <c r="E127" s="43">
        <v>0.19</v>
      </c>
      <c r="F127" s="35" t="s">
        <v>2553</v>
      </c>
      <c r="G127" s="35" t="s">
        <v>1357</v>
      </c>
      <c r="H127" s="36" t="s">
        <v>1358</v>
      </c>
      <c r="I127" s="37">
        <v>0.39271509575144836</v>
      </c>
      <c r="J127" s="37">
        <v>0.45912822035561685</v>
      </c>
      <c r="K127" s="37">
        <v>0.14955535740097087</v>
      </c>
      <c r="L127" s="37">
        <v>0.16170122405802764</v>
      </c>
      <c r="M127" s="38">
        <v>12.2079415469093</v>
      </c>
      <c r="N127" s="38">
        <v>9.5555502093010105</v>
      </c>
      <c r="O127" s="38">
        <v>28.172438377484575</v>
      </c>
      <c r="P127" s="39">
        <v>16.908490141227883</v>
      </c>
      <c r="Q127" s="39">
        <v>16.682722842615263</v>
      </c>
      <c r="R127" s="37">
        <v>0.34491899783255225</v>
      </c>
      <c r="S127" s="40">
        <v>2.0859638724155527</v>
      </c>
      <c r="T127" s="37">
        <v>0.26662162279496338</v>
      </c>
      <c r="U127" s="41">
        <v>2.8009613651160465E-2</v>
      </c>
      <c r="V127" s="40">
        <v>7.1025150871006915</v>
      </c>
      <c r="W127" s="40">
        <v>8.327974129204474</v>
      </c>
      <c r="X127" s="40">
        <v>993485000</v>
      </c>
      <c r="Y127" s="40">
        <v>2820863000</v>
      </c>
      <c r="Z127" s="40">
        <v>0</v>
      </c>
      <c r="AA127" s="42">
        <v>361976000.00000006</v>
      </c>
      <c r="AB127" s="37">
        <v>0</v>
      </c>
      <c r="AC127" s="42">
        <v>3407.3248449599996</v>
      </c>
      <c r="AD127" s="42">
        <v>5084.8478449599997</v>
      </c>
      <c r="AE127" s="60">
        <v>7.9103766607535473</v>
      </c>
      <c r="AF127" s="60">
        <v>11.105607849220737</v>
      </c>
      <c r="AG127" s="60">
        <v>10.487124521341855</v>
      </c>
      <c r="AH127" s="60">
        <v>11.854172176668031</v>
      </c>
      <c r="AI127" s="60">
        <v>2.959015840068572</v>
      </c>
      <c r="AJ127" s="35" t="s">
        <v>534</v>
      </c>
      <c r="AK127" s="35" t="s">
        <v>749</v>
      </c>
      <c r="AL127" s="35" t="s">
        <v>750</v>
      </c>
      <c r="AM127" s="35" t="s">
        <v>1354</v>
      </c>
      <c r="AN127" s="46">
        <v>0.20232929999999999</v>
      </c>
      <c r="AO127" s="46">
        <v>0.21174900000000002</v>
      </c>
      <c r="AP127" s="46">
        <v>1.316063E-2</v>
      </c>
      <c r="AQ127" t="s">
        <v>4124</v>
      </c>
      <c r="AR127" t="s">
        <v>3443</v>
      </c>
      <c r="AS127" t="str">
        <f t="shared" si="19"/>
        <v>#N/A N/A</v>
      </c>
      <c r="AT127" s="63">
        <v>2.9334748626514604</v>
      </c>
      <c r="AU127" s="63">
        <f t="shared" si="20"/>
        <v>2.9334748626514604</v>
      </c>
      <c r="AV127" s="63">
        <f t="shared" si="17"/>
        <v>0</v>
      </c>
      <c r="AW127" s="63">
        <f t="shared" si="29"/>
        <v>2.9334748626514604</v>
      </c>
      <c r="AX127" s="63">
        <v>31.932927903176456</v>
      </c>
      <c r="AY127" s="63">
        <f t="shared" si="21"/>
        <v>0</v>
      </c>
      <c r="AZ127" s="63" t="s">
        <v>3443</v>
      </c>
      <c r="BA127" s="63" t="str">
        <f>_xll.BDP($G127,BA$1)</f>
        <v>#N/A N/A</v>
      </c>
      <c r="BB127" s="63">
        <f t="shared" si="18"/>
        <v>3407.3248449599996</v>
      </c>
      <c r="BC127">
        <v>316.42900000000003</v>
      </c>
      <c r="BD127">
        <v>351.30799999999999</v>
      </c>
      <c r="BE127">
        <v>387.45499999999998</v>
      </c>
      <c r="BF127">
        <v>316.60399999999998</v>
      </c>
      <c r="BG127">
        <v>344.47500000000002</v>
      </c>
      <c r="BH127">
        <v>404.69</v>
      </c>
      <c r="BI127" s="47">
        <f t="shared" si="22"/>
        <v>9.2867282809283996E-2</v>
      </c>
      <c r="BJ127" s="47">
        <f t="shared" si="23"/>
        <v>0.10310375910287596</v>
      </c>
      <c r="BK127" s="47">
        <f t="shared" si="24"/>
        <v>0.11371237484829497</v>
      </c>
      <c r="BL127" s="47">
        <f t="shared" si="25"/>
        <v>9.2918642749402064E-2</v>
      </c>
      <c r="BM127" s="47">
        <f t="shared" si="26"/>
        <v>0.10109837355529393</v>
      </c>
      <c r="BN127" s="47">
        <f t="shared" si="27"/>
        <v>0.11877059523649583</v>
      </c>
      <c r="BO127" s="30">
        <f t="shared" si="28"/>
        <v>0.11877059523649583</v>
      </c>
    </row>
    <row r="128" spans="1:67" x14ac:dyDescent="0.3">
      <c r="A128">
        <v>4</v>
      </c>
      <c r="B128" s="35" t="s">
        <v>3421</v>
      </c>
      <c r="C128" s="35">
        <v>5</v>
      </c>
      <c r="D128" s="35">
        <v>3</v>
      </c>
      <c r="E128" s="43">
        <v>0.18</v>
      </c>
      <c r="F128" s="35" t="s">
        <v>2555</v>
      </c>
      <c r="G128" s="36" t="s">
        <v>311</v>
      </c>
      <c r="H128" s="36" t="s">
        <v>1034</v>
      </c>
      <c r="I128" s="37">
        <v>0.28977484353415112</v>
      </c>
      <c r="J128" s="37">
        <v>0.2840379292328557</v>
      </c>
      <c r="K128" s="37">
        <v>0.21532105260214274</v>
      </c>
      <c r="L128" s="37">
        <v>0.20882875048629068</v>
      </c>
      <c r="M128" s="38">
        <v>18.109204508083398</v>
      </c>
      <c r="N128" s="38">
        <v>14.88135499378129</v>
      </c>
      <c r="O128" s="38">
        <v>18.864007469955467</v>
      </c>
      <c r="P128" s="39">
        <v>19.567441553829571</v>
      </c>
      <c r="Q128" s="39">
        <v>19.716990610243677</v>
      </c>
      <c r="R128" s="37">
        <v>8.2559821565664326E-2</v>
      </c>
      <c r="S128" s="40">
        <v>0.32777593677080663</v>
      </c>
      <c r="T128" s="37">
        <v>0.71721879757973628</v>
      </c>
      <c r="U128" s="41">
        <v>4.2370620665125376E-2</v>
      </c>
      <c r="V128" s="40">
        <v>26.929269188427888</v>
      </c>
      <c r="W128" s="40">
        <v>27.719953356578309</v>
      </c>
      <c r="X128" s="40">
        <v>899570000</v>
      </c>
      <c r="Y128" s="40">
        <v>1223548000</v>
      </c>
      <c r="Z128" s="40" t="e">
        <v>#N/A</v>
      </c>
      <c r="AA128" s="42">
        <v>146636622.76582399</v>
      </c>
      <c r="AB128" s="37">
        <v>0</v>
      </c>
      <c r="AC128" s="42">
        <v>4062.35622573</v>
      </c>
      <c r="AD128" s="42">
        <v>4388.2022257299996</v>
      </c>
      <c r="AE128" s="60">
        <v>13.582248191452885</v>
      </c>
      <c r="AF128" s="60">
        <v>16.845356723728671</v>
      </c>
      <c r="AG128" s="60">
        <v>5.3816308998722393</v>
      </c>
      <c r="AH128" s="60">
        <v>19.382100102698242</v>
      </c>
      <c r="AI128" s="60">
        <v>3.4627325894750083</v>
      </c>
      <c r="AJ128" s="35" t="s">
        <v>534</v>
      </c>
      <c r="AK128" s="35" t="s">
        <v>749</v>
      </c>
      <c r="AL128" s="35" t="s">
        <v>750</v>
      </c>
      <c r="AM128" s="35" t="s">
        <v>583</v>
      </c>
      <c r="AN128" s="46" t="e">
        <v>#VALUE!</v>
      </c>
      <c r="AO128" s="46" t="e">
        <v>#VALUE!</v>
      </c>
      <c r="AP128" s="46">
        <v>0.1746113</v>
      </c>
      <c r="AQ128" t="s">
        <v>3531</v>
      </c>
      <c r="AR128" t="s">
        <v>3531</v>
      </c>
      <c r="AS128" t="str">
        <f t="shared" si="19"/>
        <v>08/08/2013</v>
      </c>
      <c r="AT128" s="63" t="s">
        <v>3443</v>
      </c>
      <c r="AU128" s="63">
        <f t="shared" si="20"/>
        <v>0</v>
      </c>
      <c r="AV128" s="63">
        <f t="shared" si="17"/>
        <v>0.10764543842809325</v>
      </c>
      <c r="AW128" s="63">
        <f t="shared" si="29"/>
        <v>0.10764543842809325</v>
      </c>
      <c r="AX128" s="63">
        <v>0</v>
      </c>
      <c r="AY128" s="63">
        <f t="shared" si="21"/>
        <v>2.0531291664839424</v>
      </c>
      <c r="AZ128" s="63">
        <v>2.0531291664839424</v>
      </c>
      <c r="BA128" s="63">
        <f>_xll.BDP($G128,BA$1)</f>
        <v>4.3729411696979996</v>
      </c>
      <c r="BB128" s="63">
        <f t="shared" si="18"/>
        <v>4062.35622573</v>
      </c>
      <c r="BC128">
        <v>220.5</v>
      </c>
      <c r="BD128">
        <v>259.33300000000003</v>
      </c>
      <c r="BE128">
        <v>359</v>
      </c>
      <c r="BF128">
        <v>179.78399999999999</v>
      </c>
      <c r="BG128">
        <v>231.24</v>
      </c>
      <c r="BH128" t="s">
        <v>3443</v>
      </c>
      <c r="BI128" s="47">
        <f t="shared" si="22"/>
        <v>5.4278844037213017E-2</v>
      </c>
      <c r="BJ128" s="47">
        <f t="shared" si="23"/>
        <v>6.3838074651712318E-2</v>
      </c>
      <c r="BK128" s="47">
        <f t="shared" si="24"/>
        <v>8.8372358319090585E-2</v>
      </c>
      <c r="BL128" s="47">
        <f t="shared" si="25"/>
        <v>4.4256089326014991E-2</v>
      </c>
      <c r="BM128" s="47">
        <f t="shared" si="26"/>
        <v>5.6922629910045985E-2</v>
      </c>
      <c r="BN128" s="47">
        <f t="shared" si="27"/>
        <v>0</v>
      </c>
      <c r="BO128" s="30">
        <f t="shared" si="28"/>
        <v>8.8372358319090585E-2</v>
      </c>
    </row>
    <row r="129" spans="1:67" x14ac:dyDescent="0.3">
      <c r="A129">
        <v>4</v>
      </c>
      <c r="B129" s="35" t="s">
        <v>3421</v>
      </c>
      <c r="C129" s="35">
        <v>6</v>
      </c>
      <c r="D129" s="35">
        <v>3</v>
      </c>
      <c r="E129" s="43">
        <v>0.25</v>
      </c>
      <c r="F129" s="35"/>
      <c r="G129" s="36" t="s">
        <v>429</v>
      </c>
      <c r="H129" s="36" t="s">
        <v>1179</v>
      </c>
      <c r="I129" s="37">
        <v>-0.54648851430013723</v>
      </c>
      <c r="J129" s="37">
        <v>-0.65474095796676457</v>
      </c>
      <c r="K129" s="37">
        <v>-0.60958904644725709</v>
      </c>
      <c r="L129" s="37">
        <v>-0.71432634198364753</v>
      </c>
      <c r="M129" s="38">
        <v>96.492313129528185</v>
      </c>
      <c r="N129" s="38">
        <v>84.030617170670425</v>
      </c>
      <c r="O129" s="38">
        <v>843.8236577913575</v>
      </c>
      <c r="P129" s="39">
        <v>21.314448062897242</v>
      </c>
      <c r="Q129" s="39">
        <v>25.945126092271472</v>
      </c>
      <c r="R129" s="37">
        <v>-0.28163173987620249</v>
      </c>
      <c r="S129" s="40">
        <v>-1.5756008010680906</v>
      </c>
      <c r="T129" s="37">
        <v>1.6685449994877275E-3</v>
      </c>
      <c r="U129" s="41">
        <v>1.8064642124792502E-2</v>
      </c>
      <c r="V129" s="40">
        <v>25.034418646012291</v>
      </c>
      <c r="W129" s="40">
        <v>76.82247537686257</v>
      </c>
      <c r="X129" s="40">
        <v>-1534499999.9999998</v>
      </c>
      <c r="Y129" s="40">
        <v>-1406499999.9999998</v>
      </c>
      <c r="Z129" s="40">
        <v>222900000</v>
      </c>
      <c r="AA129" s="42">
        <v>1823100000</v>
      </c>
      <c r="AB129" s="37">
        <v>0.12226427513575777</v>
      </c>
      <c r="AC129" s="42">
        <v>52655.25402018</v>
      </c>
      <c r="AD129" s="42">
        <v>50767.054020180003</v>
      </c>
      <c r="AE129" s="60">
        <v>42.197927476544507</v>
      </c>
      <c r="AF129" s="60">
        <v>46.177733785440516</v>
      </c>
      <c r="AG129" s="60">
        <v>3.3806232320220042</v>
      </c>
      <c r="AH129" s="60">
        <v>56.039161689909236</v>
      </c>
      <c r="AI129" s="60">
        <v>4726.3542030735643</v>
      </c>
      <c r="AJ129" s="35" t="s">
        <v>506</v>
      </c>
      <c r="AK129" s="35" t="s">
        <v>640</v>
      </c>
      <c r="AL129" s="35" t="s">
        <v>641</v>
      </c>
      <c r="AM129" s="35" t="s">
        <v>583</v>
      </c>
      <c r="AN129" s="46" t="e">
        <v>#VALUE!</v>
      </c>
      <c r="AO129" s="46">
        <v>0.33298149999999999</v>
      </c>
      <c r="AP129" s="46">
        <v>0.41030349999999999</v>
      </c>
      <c r="AQ129" t="s">
        <v>3532</v>
      </c>
      <c r="AR129" t="s">
        <v>3532</v>
      </c>
      <c r="AS129" t="str">
        <f t="shared" si="19"/>
        <v>18/11/2009</v>
      </c>
      <c r="AT129" s="63" t="s">
        <v>3443</v>
      </c>
      <c r="AU129" s="63">
        <f t="shared" si="20"/>
        <v>0</v>
      </c>
      <c r="AV129" s="63">
        <f t="shared" si="17"/>
        <v>3.7477304719557671</v>
      </c>
      <c r="AW129" s="63">
        <f t="shared" si="29"/>
        <v>3.7477304719557671</v>
      </c>
      <c r="AX129" s="63">
        <v>0</v>
      </c>
      <c r="AY129" s="63">
        <f t="shared" si="21"/>
        <v>226.64939819948239</v>
      </c>
      <c r="AZ129" s="63">
        <v>226.64939819948239</v>
      </c>
      <c r="BA129" s="63">
        <f>_xll.BDP($G129,BA$1)</f>
        <v>1973.3770000000002</v>
      </c>
      <c r="BB129" s="63">
        <f t="shared" si="18"/>
        <v>50767.054020180003</v>
      </c>
      <c r="BC129">
        <v>1159.4059999999999</v>
      </c>
      <c r="BD129">
        <v>1387.606</v>
      </c>
      <c r="BE129">
        <v>1670.5</v>
      </c>
      <c r="BF129">
        <v>1806.5889999999999</v>
      </c>
      <c r="BG129">
        <v>2186.3919999999998</v>
      </c>
      <c r="BH129">
        <v>2571.453</v>
      </c>
      <c r="BI129" s="47">
        <f t="shared" si="22"/>
        <v>2.2837764025841124E-2</v>
      </c>
      <c r="BJ129" s="47">
        <f t="shared" si="23"/>
        <v>2.7332805237200171E-2</v>
      </c>
      <c r="BK129" s="47">
        <f t="shared" si="24"/>
        <v>3.2905198701031049E-2</v>
      </c>
      <c r="BL129" s="47">
        <f t="shared" si="25"/>
        <v>3.5585854544206513E-2</v>
      </c>
      <c r="BM129" s="47">
        <f t="shared" si="26"/>
        <v>4.3067143488982142E-2</v>
      </c>
      <c r="BN129" s="47">
        <f t="shared" si="27"/>
        <v>5.0652003541072965E-2</v>
      </c>
      <c r="BO129" s="30">
        <f t="shared" si="28"/>
        <v>5.0652003541072965E-2</v>
      </c>
    </row>
    <row r="130" spans="1:67" x14ac:dyDescent="0.3">
      <c r="A130">
        <v>4</v>
      </c>
      <c r="B130" s="35" t="s">
        <v>3421</v>
      </c>
      <c r="C130" s="35">
        <v>6</v>
      </c>
      <c r="D130" s="35">
        <v>4</v>
      </c>
      <c r="E130" s="43">
        <v>0.17</v>
      </c>
      <c r="F130" s="35" t="s">
        <v>2554</v>
      </c>
      <c r="G130" s="36" t="s">
        <v>1269</v>
      </c>
      <c r="H130" s="36" t="s">
        <v>1270</v>
      </c>
      <c r="I130" s="37">
        <v>0.29136540895449836</v>
      </c>
      <c r="J130" s="37">
        <v>0.34087642728930395</v>
      </c>
      <c r="K130" s="37">
        <v>0.26824643233092926</v>
      </c>
      <c r="L130" s="37">
        <v>0.31014437535372519</v>
      </c>
      <c r="M130" s="38">
        <v>23.558957006536552</v>
      </c>
      <c r="N130" s="38">
        <v>17.117500397344447</v>
      </c>
      <c r="O130" s="38">
        <v>18.015395782738441</v>
      </c>
      <c r="P130" s="39">
        <v>23.619951933349505</v>
      </c>
      <c r="Q130" s="39">
        <v>27.633103677740234</v>
      </c>
      <c r="R130" s="37">
        <v>8.9641208684190336E-3</v>
      </c>
      <c r="S130" s="40">
        <v>3.5901312208985937E-2</v>
      </c>
      <c r="T130" s="37">
        <v>0.82611820232556832</v>
      </c>
      <c r="U130" s="41" t="e">
        <v>#N/A</v>
      </c>
      <c r="V130" s="40">
        <v>12.124104115802327</v>
      </c>
      <c r="W130" s="40">
        <v>14.601213107765743</v>
      </c>
      <c r="X130" s="40">
        <v>491929000</v>
      </c>
      <c r="Y130" s="40">
        <v>540674000</v>
      </c>
      <c r="Z130" s="40" t="e">
        <v>#N/A</v>
      </c>
      <c r="AA130" s="42">
        <v>25958000.000000004</v>
      </c>
      <c r="AB130" s="37">
        <v>0</v>
      </c>
      <c r="AC130" s="42">
        <v>2263.4776734299999</v>
      </c>
      <c r="AD130" s="42">
        <v>2269.4146734299998</v>
      </c>
      <c r="AE130" s="60">
        <v>13.750361560735319</v>
      </c>
      <c r="AF130" s="60">
        <v>16.213926664356599</v>
      </c>
      <c r="AG130" s="60">
        <v>1.1525489857517366</v>
      </c>
      <c r="AH130" s="60">
        <v>22.428857075888953</v>
      </c>
      <c r="AI130" s="60">
        <v>3.8473107515908156</v>
      </c>
      <c r="AJ130" s="35" t="s">
        <v>534</v>
      </c>
      <c r="AK130" s="35" t="s">
        <v>749</v>
      </c>
      <c r="AL130" s="35" t="s">
        <v>750</v>
      </c>
      <c r="AM130" s="35" t="s">
        <v>2465</v>
      </c>
      <c r="AN130" s="46">
        <v>0.19077480000000002</v>
      </c>
      <c r="AO130" s="46">
        <v>0.13069330000000001</v>
      </c>
      <c r="AP130" s="46">
        <v>8.7186120000000006E-2</v>
      </c>
      <c r="AQ130" t="s">
        <v>4124</v>
      </c>
      <c r="AR130" t="s">
        <v>3443</v>
      </c>
      <c r="AS130" t="str">
        <f t="shared" si="19"/>
        <v>#N/A N/A</v>
      </c>
      <c r="AT130" s="63">
        <v>3.3162351012619067</v>
      </c>
      <c r="AU130" s="63">
        <f t="shared" si="20"/>
        <v>3.3162351012619067</v>
      </c>
      <c r="AV130" s="63">
        <f t="shared" si="17"/>
        <v>0</v>
      </c>
      <c r="AW130" s="63">
        <f t="shared" si="29"/>
        <v>3.3162351012619067</v>
      </c>
      <c r="AX130" s="63">
        <v>47.276245449476896</v>
      </c>
      <c r="AY130" s="63">
        <f t="shared" si="21"/>
        <v>0</v>
      </c>
      <c r="AZ130" s="63">
        <v>47.276245449476896</v>
      </c>
      <c r="BA130" s="63">
        <f>_xll.BDP($G130,BA$1)</f>
        <v>57.66</v>
      </c>
      <c r="BB130" s="63">
        <f t="shared" si="18"/>
        <v>2263.4776734299999</v>
      </c>
      <c r="BC130">
        <v>97.466999999999999</v>
      </c>
      <c r="BD130">
        <v>108.711</v>
      </c>
      <c r="BE130">
        <v>118.77800000000001</v>
      </c>
      <c r="BF130">
        <v>60.881</v>
      </c>
      <c r="BG130">
        <v>95.974000000000004</v>
      </c>
      <c r="BH130">
        <v>103.51300000000001</v>
      </c>
      <c r="BI130" s="47">
        <f t="shared" si="22"/>
        <v>4.3060729577377145E-2</v>
      </c>
      <c r="BJ130" s="47">
        <f t="shared" si="23"/>
        <v>4.8028306740601913E-2</v>
      </c>
      <c r="BK130" s="47">
        <f t="shared" si="24"/>
        <v>5.2475887610593359E-2</v>
      </c>
      <c r="BL130" s="47">
        <f t="shared" si="25"/>
        <v>2.6897106481171041E-2</v>
      </c>
      <c r="BM130" s="47">
        <f t="shared" si="26"/>
        <v>4.2401125103462653E-2</v>
      </c>
      <c r="BN130" s="47">
        <f t="shared" si="27"/>
        <v>4.5731840528004768E-2</v>
      </c>
      <c r="BO130" s="30">
        <f t="shared" si="28"/>
        <v>5.2475887610593359E-2</v>
      </c>
    </row>
    <row r="131" spans="1:67" x14ac:dyDescent="0.3">
      <c r="A131">
        <v>4</v>
      </c>
      <c r="B131" s="35" t="s">
        <v>3421</v>
      </c>
      <c r="C131" s="35">
        <v>7</v>
      </c>
      <c r="D131" s="35">
        <v>5</v>
      </c>
      <c r="E131" s="43">
        <v>0.3</v>
      </c>
      <c r="F131" s="35" t="s">
        <v>2557</v>
      </c>
      <c r="G131" s="36" t="s">
        <v>2405</v>
      </c>
      <c r="H131" s="36" t="s">
        <v>2406</v>
      </c>
      <c r="I131" s="37">
        <v>0.19549840401898649</v>
      </c>
      <c r="J131" s="37">
        <v>0.21560091104895168</v>
      </c>
      <c r="K131" s="37">
        <v>0.19549840401898649</v>
      </c>
      <c r="L131" s="37">
        <v>0.21560091104895168</v>
      </c>
      <c r="M131" s="38">
        <v>22.580246300970707</v>
      </c>
      <c r="N131" s="38">
        <v>18.256806472328204</v>
      </c>
      <c r="O131" s="38">
        <v>25.129295663835045</v>
      </c>
      <c r="P131" s="39">
        <v>9.4839917734413852</v>
      </c>
      <c r="Q131" s="39">
        <v>11.113411961261523</v>
      </c>
      <c r="R131" s="37">
        <v>0.20470370340202718</v>
      </c>
      <c r="S131" s="40">
        <v>1.0437450881418959</v>
      </c>
      <c r="T131" s="37">
        <v>0.55493637607071089</v>
      </c>
      <c r="U131" s="41">
        <v>5.7231186652926522E-2</v>
      </c>
      <c r="V131" s="40">
        <v>25.823280981865473</v>
      </c>
      <c r="W131" s="40">
        <v>38.535671191341045</v>
      </c>
      <c r="X131" s="40">
        <v>1308821000</v>
      </c>
      <c r="Y131" s="40">
        <v>1308821000</v>
      </c>
      <c r="Z131" s="40" t="e">
        <v>#N/A</v>
      </c>
      <c r="AA131" s="42">
        <v>121875000</v>
      </c>
      <c r="AB131" s="37">
        <v>0</v>
      </c>
      <c r="AC131" s="42">
        <v>2429.5320000000002</v>
      </c>
      <c r="AD131" s="42">
        <v>2756.2430000000004</v>
      </c>
      <c r="AE131" s="60">
        <v>8.8053817991297638</v>
      </c>
      <c r="AF131" s="60">
        <v>9.9295088640793168</v>
      </c>
      <c r="AG131" s="60">
        <v>5.0163981170221428</v>
      </c>
      <c r="AH131" s="60">
        <v>12.167686668644281</v>
      </c>
      <c r="AI131" s="60">
        <v>2.7430983672909748</v>
      </c>
      <c r="AJ131" s="35" t="s">
        <v>534</v>
      </c>
      <c r="AK131" s="35" t="s">
        <v>749</v>
      </c>
      <c r="AL131" s="35" t="s">
        <v>750</v>
      </c>
      <c r="AM131" s="35" t="s">
        <v>2392</v>
      </c>
      <c r="AN131" s="46" t="e">
        <v>#VALUE!</v>
      </c>
      <c r="AO131" s="46" t="e">
        <v>#VALUE!</v>
      </c>
      <c r="AP131" s="46">
        <v>0.32686199999999999</v>
      </c>
      <c r="AQ131" t="s">
        <v>3533</v>
      </c>
      <c r="AR131" t="s">
        <v>3533</v>
      </c>
      <c r="AS131" t="str">
        <f t="shared" si="19"/>
        <v>06/06/2016</v>
      </c>
      <c r="AT131" s="63">
        <v>0.80645164494873367</v>
      </c>
      <c r="AU131" s="63">
        <f t="shared" si="20"/>
        <v>0.80645164494873367</v>
      </c>
      <c r="AV131" s="63">
        <f t="shared" ref="AV131:AV194" si="30">IFERROR(IFERROR((AY131/AX131)*AT131,(BA131/AC131)*(AY131/AZ131)*100),0)</f>
        <v>0</v>
      </c>
      <c r="AW131" s="63">
        <f t="shared" si="29"/>
        <v>0.80645164494873367</v>
      </c>
      <c r="AX131" s="63">
        <v>0</v>
      </c>
      <c r="AY131" s="63">
        <f t="shared" si="21"/>
        <v>0</v>
      </c>
      <c r="AZ131" s="63">
        <v>0</v>
      </c>
      <c r="BA131" s="63">
        <f>_xll.BDP($G131,BA$1)</f>
        <v>0</v>
      </c>
      <c r="BB131" s="63">
        <f t="shared" ref="BB131:BB194" si="31">IF(AD131&lt;AC131,AD131,AC131)</f>
        <v>2429.5320000000002</v>
      </c>
      <c r="BC131">
        <v>233.333</v>
      </c>
      <c r="BD131">
        <v>281</v>
      </c>
      <c r="BE131">
        <v>321.33300000000003</v>
      </c>
      <c r="BF131">
        <v>-8</v>
      </c>
      <c r="BG131">
        <v>66</v>
      </c>
      <c r="BH131">
        <v>-42</v>
      </c>
      <c r="BI131" s="47">
        <f t="shared" si="22"/>
        <v>9.6040307351374657E-2</v>
      </c>
      <c r="BJ131" s="47">
        <f t="shared" si="23"/>
        <v>0.11566013536763459</v>
      </c>
      <c r="BK131" s="47">
        <f t="shared" si="24"/>
        <v>0.13226127501098978</v>
      </c>
      <c r="BL131" s="47">
        <f t="shared" si="25"/>
        <v>-3.2928152417831908E-3</v>
      </c>
      <c r="BM131" s="47">
        <f t="shared" si="26"/>
        <v>2.7165725744711326E-2</v>
      </c>
      <c r="BN131" s="47">
        <f t="shared" si="27"/>
        <v>-1.7287280019361754E-2</v>
      </c>
      <c r="BO131" s="30">
        <f t="shared" si="28"/>
        <v>0.13226127501098978</v>
      </c>
    </row>
    <row r="132" spans="1:67" x14ac:dyDescent="0.3">
      <c r="A132">
        <v>4</v>
      </c>
      <c r="B132" s="35" t="s">
        <v>3421</v>
      </c>
      <c r="C132" s="35">
        <v>9</v>
      </c>
      <c r="D132" s="35">
        <v>2</v>
      </c>
      <c r="E132" s="43">
        <v>0.2</v>
      </c>
      <c r="F132" s="35"/>
      <c r="G132" s="35" t="s">
        <v>1378</v>
      </c>
      <c r="H132" s="36" t="s">
        <v>1379</v>
      </c>
      <c r="I132" s="37">
        <v>0.82658356099985009</v>
      </c>
      <c r="J132" s="37">
        <v>0.65148462980180344</v>
      </c>
      <c r="K132" s="37">
        <v>0.2945208171230827</v>
      </c>
      <c r="L132" s="37">
        <v>0.19591833564666108</v>
      </c>
      <c r="M132" s="38">
        <v>23.862010684968947</v>
      </c>
      <c r="N132" s="38">
        <v>16.725447463000727</v>
      </c>
      <c r="O132" s="38">
        <v>21.419732770564057</v>
      </c>
      <c r="P132" s="39">
        <v>15.073183543387653</v>
      </c>
      <c r="Q132" s="39">
        <v>12.436743633646621</v>
      </c>
      <c r="R132" s="37">
        <v>-4.416495191176395E-2</v>
      </c>
      <c r="S132" s="40">
        <v>-0.20509698156856127</v>
      </c>
      <c r="T132" s="37">
        <v>0.43617779943998408</v>
      </c>
      <c r="U132" s="41">
        <v>2.4362824741929662E-2</v>
      </c>
      <c r="V132" s="40">
        <v>16.16920920433061</v>
      </c>
      <c r="W132" s="40">
        <v>19.787308269730495</v>
      </c>
      <c r="X132" s="40">
        <v>271044000</v>
      </c>
      <c r="Y132" s="40">
        <v>901299000</v>
      </c>
      <c r="Z132" s="40">
        <v>0</v>
      </c>
      <c r="AA132" s="42">
        <v>142802000.00000003</v>
      </c>
      <c r="AB132" s="37">
        <v>0</v>
      </c>
      <c r="AC132" s="42">
        <v>3890.7885120000001</v>
      </c>
      <c r="AD132" s="42">
        <v>3821.7965119999999</v>
      </c>
      <c r="AE132" s="60">
        <v>16.249618449528686</v>
      </c>
      <c r="AF132" s="60">
        <v>21.643305406583949</v>
      </c>
      <c r="AG132" s="60">
        <v>3.6859132040764444</v>
      </c>
      <c r="AH132" s="60">
        <v>20.279312429912064</v>
      </c>
      <c r="AI132" s="60">
        <v>3.9956431050066423</v>
      </c>
      <c r="AJ132" s="35" t="s">
        <v>544</v>
      </c>
      <c r="AK132" s="35" t="s">
        <v>576</v>
      </c>
      <c r="AL132" s="35" t="s">
        <v>788</v>
      </c>
      <c r="AM132" s="35" t="s">
        <v>1380</v>
      </c>
      <c r="AN132" s="46">
        <v>0.2367861</v>
      </c>
      <c r="AO132" s="46">
        <v>0.28917310000000002</v>
      </c>
      <c r="AP132" s="46">
        <v>0.1543214</v>
      </c>
      <c r="AQ132" t="s">
        <v>3534</v>
      </c>
      <c r="AR132" t="s">
        <v>3534</v>
      </c>
      <c r="AS132" t="str">
        <f t="shared" ref="AS132:AS195" si="32">IF(AQ132=$AQ$1,AR132,AQ132)</f>
        <v>06/12/2000</v>
      </c>
      <c r="AT132" s="63">
        <v>0.96153846153846156</v>
      </c>
      <c r="AU132" s="63">
        <f t="shared" ref="AU132:AU195" si="33">IF(AT132=$AV$1,0,AT132)</f>
        <v>0.96153846153846156</v>
      </c>
      <c r="AV132" s="63">
        <f t="shared" si="30"/>
        <v>0</v>
      </c>
      <c r="AW132" s="63">
        <f t="shared" si="29"/>
        <v>0.96153846153846156</v>
      </c>
      <c r="AX132" s="63">
        <v>33.134693828718788</v>
      </c>
      <c r="AY132" s="63">
        <f t="shared" ref="AY132:AY195" si="34">IFERROR(AZ132-AX132,0)</f>
        <v>0</v>
      </c>
      <c r="AZ132" s="63">
        <v>33.134693828718788</v>
      </c>
      <c r="BA132" s="63">
        <f>_xll.BDP($G132,BA$1)</f>
        <v>37.278236</v>
      </c>
      <c r="BB132" s="63">
        <f t="shared" si="31"/>
        <v>3821.7965119999999</v>
      </c>
      <c r="BC132">
        <v>198.75</v>
      </c>
      <c r="BD132">
        <v>222.375</v>
      </c>
      <c r="BE132">
        <v>248.429</v>
      </c>
      <c r="BF132">
        <v>187.04900000000001</v>
      </c>
      <c r="BG132">
        <v>220.577</v>
      </c>
      <c r="BH132">
        <v>222.678</v>
      </c>
      <c r="BI132" s="47">
        <f t="shared" ref="BI132:BI195" si="35">IFERROR(BC132/$BB132,0)</f>
        <v>5.2004338633924632E-2</v>
      </c>
      <c r="BJ132" s="47">
        <f t="shared" ref="BJ132:BJ195" si="36">IFERROR(BD132/$BB132,0)</f>
        <v>5.8185986433806243E-2</v>
      </c>
      <c r="BK132" s="47">
        <f t="shared" ref="BK132:BK195" si="37">IFERROR(BE132/$BB132,0)</f>
        <v>6.5003199207483084E-2</v>
      </c>
      <c r="BL132" s="47">
        <f t="shared" ref="BL132:BL195" si="38">IFERROR(BF132/$BB132,0)</f>
        <v>4.8942689495028772E-2</v>
      </c>
      <c r="BM132" s="47">
        <f t="shared" ref="BM132:BM195" si="39">IFERROR(BG132/$BB132,0)</f>
        <v>5.7715527058390913E-2</v>
      </c>
      <c r="BN132" s="47">
        <f t="shared" ref="BN132:BN195" si="40">IFERROR(BH132/$BB132,0)</f>
        <v>5.8265268519874562E-2</v>
      </c>
      <c r="BO132" s="30">
        <f t="shared" si="28"/>
        <v>6.5003199207483084E-2</v>
      </c>
    </row>
    <row r="133" spans="1:67" x14ac:dyDescent="0.3">
      <c r="A133">
        <v>4</v>
      </c>
      <c r="B133" s="35" t="s">
        <v>3421</v>
      </c>
      <c r="C133" s="35">
        <v>12</v>
      </c>
      <c r="D133" s="35">
        <v>3</v>
      </c>
      <c r="E133" s="43">
        <v>0.14000000000000001</v>
      </c>
      <c r="F133" s="35" t="s">
        <v>2932</v>
      </c>
      <c r="G133" s="36" t="s">
        <v>2083</v>
      </c>
      <c r="H133" s="36" t="s">
        <v>2084</v>
      </c>
      <c r="I133" s="37">
        <v>-13.744289764036349</v>
      </c>
      <c r="J133" s="37">
        <v>0.9108614125802601</v>
      </c>
      <c r="K133" s="37">
        <v>1.3268051217299377</v>
      </c>
      <c r="L133" s="37">
        <v>0.26442848953973169</v>
      </c>
      <c r="M133" s="38">
        <v>25.558820875201576</v>
      </c>
      <c r="N133" s="38">
        <v>17.502596651321515</v>
      </c>
      <c r="O133" s="38">
        <v>23.955598432023837</v>
      </c>
      <c r="P133" s="39">
        <v>21.338001459344611</v>
      </c>
      <c r="Q133" s="39">
        <v>22.698687210124987</v>
      </c>
      <c r="R133" s="37">
        <v>0.33362718251891194</v>
      </c>
      <c r="S133" s="40">
        <v>0.64444822852034356</v>
      </c>
      <c r="T133" s="37">
        <v>0.50984185162560236</v>
      </c>
      <c r="U133" s="41" t="e">
        <v>#N/A</v>
      </c>
      <c r="V133" s="40">
        <v>17.500801640227756</v>
      </c>
      <c r="W133" s="40">
        <v>12.057905706842753</v>
      </c>
      <c r="X133" s="40">
        <v>70396000</v>
      </c>
      <c r="Y133" s="40">
        <v>242489000</v>
      </c>
      <c r="Z133" s="40" t="e">
        <v>#N/A</v>
      </c>
      <c r="AA133" s="42">
        <v>82923000</v>
      </c>
      <c r="AB133" s="37">
        <v>0</v>
      </c>
      <c r="AC133" s="42">
        <v>688.45442400000013</v>
      </c>
      <c r="AD133" s="42">
        <v>751.1624240000001</v>
      </c>
      <c r="AE133" s="60">
        <v>7.9327065158399934</v>
      </c>
      <c r="AF133" s="60">
        <v>11.44179466163221</v>
      </c>
      <c r="AG133" s="60">
        <v>12.145656240552752</v>
      </c>
      <c r="AH133" s="60">
        <v>17.391864413067395</v>
      </c>
      <c r="AI133" s="60">
        <v>3.8329518064965704</v>
      </c>
      <c r="AJ133" s="35" t="s">
        <v>493</v>
      </c>
      <c r="AK133" s="35" t="s">
        <v>525</v>
      </c>
      <c r="AL133" s="35" t="s">
        <v>699</v>
      </c>
      <c r="AM133" s="35" t="s">
        <v>2468</v>
      </c>
      <c r="AN133" s="46">
        <v>0.24232790000000001</v>
      </c>
      <c r="AO133" s="46">
        <v>0.12741770000000002</v>
      </c>
      <c r="AP133" s="46">
        <v>7.1631559999999997E-2</v>
      </c>
      <c r="AQ133" t="s">
        <v>3535</v>
      </c>
      <c r="AR133" t="s">
        <v>3535</v>
      </c>
      <c r="AS133" t="str">
        <f t="shared" si="32"/>
        <v>04/03/1999</v>
      </c>
      <c r="AT133" s="63">
        <v>3.7688442211055273</v>
      </c>
      <c r="AU133" s="63">
        <f t="shared" si="33"/>
        <v>3.7688442211055273</v>
      </c>
      <c r="AV133" s="63">
        <f t="shared" si="30"/>
        <v>-4.8020782586379477E-16</v>
      </c>
      <c r="AW133" s="63">
        <f t="shared" si="29"/>
        <v>3.7688442211055269</v>
      </c>
      <c r="AX133" s="63">
        <v>111.53191344605563</v>
      </c>
      <c r="AY133" s="63">
        <f t="shared" si="34"/>
        <v>-1.4210854715202004E-14</v>
      </c>
      <c r="AZ133" s="63">
        <v>111.53191344605561</v>
      </c>
      <c r="BA133" s="63">
        <f>_xll.BDP($G133,BA$1)</f>
        <v>43.114172400000001</v>
      </c>
      <c r="BB133" s="63">
        <f t="shared" si="31"/>
        <v>688.45442400000013</v>
      </c>
      <c r="BC133">
        <v>47.2</v>
      </c>
      <c r="BD133">
        <v>50.300000000000004</v>
      </c>
      <c r="BE133">
        <v>56</v>
      </c>
      <c r="BF133">
        <v>53.1</v>
      </c>
      <c r="BG133">
        <v>58.2</v>
      </c>
      <c r="BH133">
        <v>56.800000000000004</v>
      </c>
      <c r="BI133" s="47">
        <f t="shared" si="35"/>
        <v>6.8559367700424562E-2</v>
      </c>
      <c r="BJ133" s="47">
        <f t="shared" si="36"/>
        <v>7.3062207528206677E-2</v>
      </c>
      <c r="BK133" s="47">
        <f t="shared" si="37"/>
        <v>8.1341622695418961E-2</v>
      </c>
      <c r="BL133" s="47">
        <f t="shared" si="38"/>
        <v>7.7129288662977621E-2</v>
      </c>
      <c r="BM133" s="47">
        <f t="shared" si="39"/>
        <v>8.4537186444167564E-2</v>
      </c>
      <c r="BN133" s="47">
        <f t="shared" si="40"/>
        <v>8.2503645876782092E-2</v>
      </c>
      <c r="BO133" s="30">
        <f t="shared" si="28"/>
        <v>8.2503645876782092E-2</v>
      </c>
    </row>
    <row r="134" spans="1:67" x14ac:dyDescent="0.3">
      <c r="A134">
        <v>4</v>
      </c>
      <c r="B134" s="35" t="s">
        <v>3422</v>
      </c>
      <c r="C134" s="35">
        <v>1</v>
      </c>
      <c r="D134" s="35">
        <v>1</v>
      </c>
      <c r="E134" s="43">
        <v>0.2</v>
      </c>
      <c r="F134" s="35"/>
      <c r="G134" s="36" t="s">
        <v>293</v>
      </c>
      <c r="H134" s="36" t="s">
        <v>1010</v>
      </c>
      <c r="I134" s="37">
        <v>0.30502312964973061</v>
      </c>
      <c r="J134" s="37">
        <v>0.85433543354335428</v>
      </c>
      <c r="K134" s="37">
        <v>0.23026093080153145</v>
      </c>
      <c r="L134" s="37">
        <v>0.65048543689320393</v>
      </c>
      <c r="M134" s="38">
        <v>40.666216520369119</v>
      </c>
      <c r="N134" s="38">
        <v>32.226746216052263</v>
      </c>
      <c r="O134" s="38">
        <v>63.945002644103646</v>
      </c>
      <c r="P134" s="39">
        <v>44.704572364714991</v>
      </c>
      <c r="Q134" s="39">
        <v>59.431432147327016</v>
      </c>
      <c r="R134" s="37">
        <v>3.7757538243876558E-2</v>
      </c>
      <c r="S134" s="40">
        <v>7.958993476234856E-2</v>
      </c>
      <c r="T134" s="37">
        <v>0.6038214658904314</v>
      </c>
      <c r="U134" s="41">
        <v>5.1660516605166053E-2</v>
      </c>
      <c r="V134" s="40">
        <v>25.412686477814191</v>
      </c>
      <c r="W134" s="40">
        <v>51.249503563844321</v>
      </c>
      <c r="X134" s="40">
        <v>6666000000</v>
      </c>
      <c r="Y134" s="40">
        <v>8755000000</v>
      </c>
      <c r="Z134" s="40">
        <v>43000000</v>
      </c>
      <c r="AA134" s="42">
        <v>2954000000</v>
      </c>
      <c r="AB134" s="37">
        <v>1.4556533513879486E-2</v>
      </c>
      <c r="AC134" s="42">
        <v>13336.421815860002</v>
      </c>
      <c r="AD134" s="42">
        <v>16400.421815859998</v>
      </c>
      <c r="AE134" s="60">
        <v>2.8989853644805659</v>
      </c>
      <c r="AF134" s="60">
        <v>3.4181700717835266</v>
      </c>
      <c r="AG134" s="60">
        <v>21.879417257000767</v>
      </c>
      <c r="AH134" s="60">
        <v>4.2571229060654936</v>
      </c>
      <c r="AI134" s="60">
        <v>2.4061801568501435</v>
      </c>
      <c r="AJ134" s="35" t="s">
        <v>552</v>
      </c>
      <c r="AK134" s="35" t="s">
        <v>917</v>
      </c>
      <c r="AL134" s="35" t="s">
        <v>1011</v>
      </c>
      <c r="AM134" s="35" t="s">
        <v>583</v>
      </c>
      <c r="AN134" s="46" t="e">
        <v>#VALUE!</v>
      </c>
      <c r="AO134" s="46">
        <v>7.7758330000000001E-2</v>
      </c>
      <c r="AP134" s="46">
        <v>0.11160629999999999</v>
      </c>
      <c r="AQ134" t="s">
        <v>3536</v>
      </c>
      <c r="AR134" t="s">
        <v>3536</v>
      </c>
      <c r="AS134" t="str">
        <f t="shared" si="32"/>
        <v>11/08/2005</v>
      </c>
      <c r="AT134" s="63">
        <v>2.3745919024070319</v>
      </c>
      <c r="AU134" s="63">
        <f t="shared" si="33"/>
        <v>2.3745919024070319</v>
      </c>
      <c r="AV134" s="63">
        <f t="shared" si="30"/>
        <v>5.0363076622946519</v>
      </c>
      <c r="AW134" s="63">
        <f t="shared" si="29"/>
        <v>7.4108995647016833</v>
      </c>
      <c r="AX134" s="63">
        <v>8.3246278401671461</v>
      </c>
      <c r="AY134" s="63">
        <f t="shared" si="34"/>
        <v>17.655828327674762</v>
      </c>
      <c r="AZ134" s="63">
        <v>25.980456167841908</v>
      </c>
      <c r="BA134" s="63">
        <f>_xll.BDP($G134,BA$1)</f>
        <v>955</v>
      </c>
      <c r="BB134" s="63">
        <f t="shared" si="31"/>
        <v>13336.421815860002</v>
      </c>
      <c r="BC134">
        <v>1632.222</v>
      </c>
      <c r="BD134">
        <v>1257.944</v>
      </c>
      <c r="BE134">
        <v>1050.067</v>
      </c>
      <c r="BF134">
        <v>2398.7089999999998</v>
      </c>
      <c r="BG134">
        <v>1786.3610000000001</v>
      </c>
      <c r="BH134">
        <v>1517.4829999999999</v>
      </c>
      <c r="BI134" s="47">
        <f t="shared" si="35"/>
        <v>0.12238830044044657</v>
      </c>
      <c r="BJ134" s="47">
        <f t="shared" si="36"/>
        <v>9.432395115937485E-2</v>
      </c>
      <c r="BK134" s="47">
        <f t="shared" si="37"/>
        <v>7.8736786710752835E-2</v>
      </c>
      <c r="BL134" s="47">
        <f t="shared" si="38"/>
        <v>0.17986151256459179</v>
      </c>
      <c r="BM134" s="47">
        <f t="shared" si="39"/>
        <v>0.1339460482477853</v>
      </c>
      <c r="BN134" s="47">
        <f t="shared" si="40"/>
        <v>0.11378486830668266</v>
      </c>
      <c r="BO134" s="30">
        <f t="shared" si="28"/>
        <v>0.11378486830668266</v>
      </c>
    </row>
    <row r="135" spans="1:67" x14ac:dyDescent="0.3">
      <c r="A135">
        <v>4</v>
      </c>
      <c r="B135" s="35" t="s">
        <v>3422</v>
      </c>
      <c r="C135" s="35">
        <v>1</v>
      </c>
      <c r="D135" s="35">
        <v>1</v>
      </c>
      <c r="E135" s="43">
        <v>0.2</v>
      </c>
      <c r="F135" s="35" t="s">
        <v>2577</v>
      </c>
      <c r="G135" s="36" t="s">
        <v>2399</v>
      </c>
      <c r="H135" s="36" t="s">
        <v>2400</v>
      </c>
      <c r="I135" s="37">
        <v>0.57958258085508596</v>
      </c>
      <c r="J135" s="37">
        <v>0.5173393635538629</v>
      </c>
      <c r="K135" s="37">
        <v>0.49238510638017574</v>
      </c>
      <c r="L135" s="37">
        <v>0.28187212243045195</v>
      </c>
      <c r="M135" s="38">
        <v>18.19408767130896</v>
      </c>
      <c r="N135" s="38">
        <v>13.961957571836303</v>
      </c>
      <c r="O135" s="38">
        <v>15.643234857725865</v>
      </c>
      <c r="P135" s="39">
        <v>38.0586117614885</v>
      </c>
      <c r="Q135" s="39">
        <v>38.198619327012281</v>
      </c>
      <c r="R135" s="37">
        <v>-0.2561035791037648</v>
      </c>
      <c r="S135" s="40">
        <v>-0.76306719367588915</v>
      </c>
      <c r="T135" s="37">
        <v>0.68266518401020415</v>
      </c>
      <c r="U135" s="41" t="e">
        <v>#N/A</v>
      </c>
      <c r="V135" s="40">
        <v>22.201444073101413</v>
      </c>
      <c r="W135" s="40">
        <v>30.617352691722786</v>
      </c>
      <c r="X135" s="40">
        <v>67217000</v>
      </c>
      <c r="Y135" s="40">
        <v>123368000</v>
      </c>
      <c r="Z135" s="40" t="e">
        <v>#N/A</v>
      </c>
      <c r="AA135" s="42">
        <v>54146000</v>
      </c>
      <c r="AB135" s="37">
        <v>0</v>
      </c>
      <c r="AC135" s="42">
        <v>6355.7499503999998</v>
      </c>
      <c r="AD135" s="42">
        <v>497.11326586655139</v>
      </c>
      <c r="AE135" s="60">
        <v>7.7363344882755829</v>
      </c>
      <c r="AF135" s="60">
        <v>14.765844924430867</v>
      </c>
      <c r="AG135" s="60">
        <v>10.126896831559105</v>
      </c>
      <c r="AH135" s="60">
        <v>21.978631373117054</v>
      </c>
      <c r="AI135" s="60">
        <v>3.2019543301063242</v>
      </c>
      <c r="AJ135" s="35" t="s">
        <v>534</v>
      </c>
      <c r="AK135" s="35" t="s">
        <v>843</v>
      </c>
      <c r="AL135" s="35" t="s">
        <v>1934</v>
      </c>
      <c r="AM135" s="35" t="s">
        <v>2395</v>
      </c>
      <c r="AN135" s="46" t="e">
        <v>#VALUE!</v>
      </c>
      <c r="AO135" s="46" t="e">
        <v>#VALUE!</v>
      </c>
      <c r="AP135" s="46">
        <v>0.126974</v>
      </c>
      <c r="AQ135" t="s">
        <v>4149</v>
      </c>
      <c r="AR135" t="s">
        <v>3443</v>
      </c>
      <c r="AS135" t="str">
        <f t="shared" si="32"/>
        <v>02/06/2014</v>
      </c>
      <c r="AT135" s="63" t="s">
        <v>3443</v>
      </c>
      <c r="AU135" s="63">
        <f t="shared" si="33"/>
        <v>0</v>
      </c>
      <c r="AV135" s="63">
        <f t="shared" si="30"/>
        <v>-4.0624631556461746E-2</v>
      </c>
      <c r="AW135" s="63">
        <f t="shared" si="29"/>
        <v>-4.0624631556461746E-2</v>
      </c>
      <c r="AX135" s="63">
        <v>0</v>
      </c>
      <c r="AY135" s="63">
        <f t="shared" si="34"/>
        <v>-9.7614456920343269</v>
      </c>
      <c r="AZ135" s="63">
        <v>-9.7614456920343269</v>
      </c>
      <c r="BA135" s="63">
        <f>_xll.BDP($G135,BA$1)</f>
        <v>-2.5819999999999999</v>
      </c>
      <c r="BB135" s="63">
        <f t="shared" si="31"/>
        <v>497.11326586655139</v>
      </c>
      <c r="BC135">
        <v>24.35</v>
      </c>
      <c r="BD135">
        <v>26.6</v>
      </c>
      <c r="BE135">
        <v>25.6</v>
      </c>
      <c r="BF135">
        <v>23.5</v>
      </c>
      <c r="BG135">
        <v>23.35</v>
      </c>
      <c r="BH135">
        <v>25</v>
      </c>
      <c r="BI135" s="47">
        <f t="shared" si="35"/>
        <v>4.8982800645148518E-2</v>
      </c>
      <c r="BJ135" s="47">
        <f t="shared" si="36"/>
        <v>5.3508932121599614E-2</v>
      </c>
      <c r="BK135" s="47">
        <f t="shared" si="37"/>
        <v>5.1497318132065796E-2</v>
      </c>
      <c r="BL135" s="47">
        <f t="shared" si="38"/>
        <v>4.727292875404477E-2</v>
      </c>
      <c r="BM135" s="47">
        <f t="shared" si="39"/>
        <v>4.69711866556147E-2</v>
      </c>
      <c r="BN135" s="47">
        <f t="shared" si="40"/>
        <v>5.0290349738345501E-2</v>
      </c>
      <c r="BO135" s="30">
        <f t="shared" si="28"/>
        <v>5.1497318132065796E-2</v>
      </c>
    </row>
    <row r="136" spans="1:67" x14ac:dyDescent="0.3">
      <c r="A136">
        <v>4</v>
      </c>
      <c r="B136" s="35" t="s">
        <v>3422</v>
      </c>
      <c r="C136" s="35">
        <v>1</v>
      </c>
      <c r="D136" s="35">
        <v>1</v>
      </c>
      <c r="E136" s="43">
        <v>0.22</v>
      </c>
      <c r="F136" s="35" t="s">
        <v>2525</v>
      </c>
      <c r="G136" s="35" t="s">
        <v>1801</v>
      </c>
      <c r="H136" s="36" t="s">
        <v>1802</v>
      </c>
      <c r="I136" s="37">
        <v>0.52415450416493214</v>
      </c>
      <c r="J136" s="37">
        <v>0.54943502824858759</v>
      </c>
      <c r="K136" s="37">
        <v>0.38898580427155038</v>
      </c>
      <c r="L136" s="37">
        <v>0.35639028859367844</v>
      </c>
      <c r="M136" s="38">
        <v>21.081517352703795</v>
      </c>
      <c r="N136" s="38">
        <v>18.048453509527917</v>
      </c>
      <c r="O136" s="38">
        <v>17.613433369060381</v>
      </c>
      <c r="P136" s="39">
        <v>21.368385424123815</v>
      </c>
      <c r="Q136" s="39">
        <v>21.667354519191086</v>
      </c>
      <c r="R136" s="37">
        <v>-0.24659194183580729</v>
      </c>
      <c r="S136" s="40">
        <v>-0.87999999999999989</v>
      </c>
      <c r="T136" s="37">
        <v>0.73672566371681414</v>
      </c>
      <c r="U136" s="41">
        <v>3.787878787878788E-2</v>
      </c>
      <c r="V136" s="40">
        <v>15.322153546913551</v>
      </c>
      <c r="W136" s="40">
        <v>16.185123290208779</v>
      </c>
      <c r="X136" s="40">
        <v>141600000</v>
      </c>
      <c r="Y136" s="40">
        <v>218300000</v>
      </c>
      <c r="Z136" s="40">
        <v>4300000</v>
      </c>
      <c r="AA136" s="42">
        <v>78600000.000000015</v>
      </c>
      <c r="AB136" s="37">
        <v>5.470737913486004E-2</v>
      </c>
      <c r="AC136" s="42">
        <v>1144.95720744</v>
      </c>
      <c r="AD136" s="42">
        <v>1062.1572074400001</v>
      </c>
      <c r="AE136" s="60">
        <v>10.281839085714287</v>
      </c>
      <c r="AF136" s="60">
        <v>13.876518046272494</v>
      </c>
      <c r="AG136" s="60">
        <v>6.7846836379479427</v>
      </c>
      <c r="AH136" s="60">
        <v>23.476290902546005</v>
      </c>
      <c r="AI136" s="60">
        <v>3.8597396612421129</v>
      </c>
      <c r="AJ136" s="35" t="s">
        <v>544</v>
      </c>
      <c r="AK136" s="35" t="s">
        <v>593</v>
      </c>
      <c r="AL136" s="35" t="s">
        <v>1803</v>
      </c>
      <c r="AM136" s="35" t="s">
        <v>1706</v>
      </c>
      <c r="AN136" s="46" t="e">
        <v>#VALUE!</v>
      </c>
      <c r="AO136" s="46" t="e">
        <v>#VALUE!</v>
      </c>
      <c r="AP136" s="46">
        <v>9.6261390000000002E-2</v>
      </c>
      <c r="AQ136" t="s">
        <v>3537</v>
      </c>
      <c r="AR136" t="s">
        <v>3537</v>
      </c>
      <c r="AS136" t="str">
        <f t="shared" si="32"/>
        <v>10/10/2014</v>
      </c>
      <c r="AT136" s="63">
        <v>1.25</v>
      </c>
      <c r="AU136" s="63">
        <f t="shared" si="33"/>
        <v>1.25</v>
      </c>
      <c r="AV136" s="63">
        <f t="shared" si="30"/>
        <v>-0.26674293518343195</v>
      </c>
      <c r="AW136" s="63">
        <f t="shared" si="29"/>
        <v>0.98325706481656805</v>
      </c>
      <c r="AX136" s="63">
        <v>23.528327340751179</v>
      </c>
      <c r="AY136" s="63">
        <f t="shared" si="34"/>
        <v>-5.0208120758628496</v>
      </c>
      <c r="AZ136" s="63">
        <v>18.50751526488833</v>
      </c>
      <c r="BA136" s="63">
        <f>_xll.BDP($G136,BA$1)</f>
        <v>11.427095150000001</v>
      </c>
      <c r="BB136" s="63">
        <f t="shared" si="31"/>
        <v>1062.1572074400001</v>
      </c>
      <c r="BC136">
        <v>71.075000000000003</v>
      </c>
      <c r="BD136">
        <v>75.45</v>
      </c>
      <c r="BE136">
        <v>82.9</v>
      </c>
      <c r="BF136">
        <v>68.204999999999998</v>
      </c>
      <c r="BG136">
        <v>73.03</v>
      </c>
      <c r="BH136">
        <v>71.66</v>
      </c>
      <c r="BI136" s="47">
        <f t="shared" si="35"/>
        <v>6.6915706547154355E-2</v>
      </c>
      <c r="BJ136" s="47">
        <f t="shared" si="36"/>
        <v>7.103468250415472E-2</v>
      </c>
      <c r="BK136" s="47">
        <f t="shared" si="37"/>
        <v>7.8048710133789612E-2</v>
      </c>
      <c r="BL136" s="47">
        <f t="shared" si="38"/>
        <v>6.4213658319362113E-2</v>
      </c>
      <c r="BM136" s="47">
        <f t="shared" si="39"/>
        <v>6.8756300374796797E-2</v>
      </c>
      <c r="BN136" s="47">
        <f t="shared" si="40"/>
        <v>6.7466472475118971E-2</v>
      </c>
      <c r="BO136" s="30">
        <f t="shared" si="28"/>
        <v>7.8048710133789612E-2</v>
      </c>
    </row>
    <row r="137" spans="1:67" x14ac:dyDescent="0.3">
      <c r="A137">
        <v>4</v>
      </c>
      <c r="B137" s="35" t="s">
        <v>3422</v>
      </c>
      <c r="C137" s="35">
        <v>1</v>
      </c>
      <c r="D137" s="35">
        <v>1</v>
      </c>
      <c r="E137" s="43">
        <v>0.2</v>
      </c>
      <c r="F137" s="35" t="s">
        <v>2610</v>
      </c>
      <c r="G137" s="36" t="s">
        <v>17</v>
      </c>
      <c r="H137" s="36" t="s">
        <v>616</v>
      </c>
      <c r="I137" s="37" t="e">
        <v>#N/A</v>
      </c>
      <c r="J137" s="37">
        <v>0.49455214376680345</v>
      </c>
      <c r="K137" s="37" t="e">
        <v>#N/A</v>
      </c>
      <c r="L137" s="37">
        <v>0.13717836894897514</v>
      </c>
      <c r="M137" s="38">
        <v>6.5098695316515309</v>
      </c>
      <c r="N137" s="38">
        <v>5.503050544986225</v>
      </c>
      <c r="O137" s="38" t="e">
        <v>#N/A</v>
      </c>
      <c r="P137" s="39" t="e">
        <v>#N/A</v>
      </c>
      <c r="Q137" s="39">
        <v>19.093380798027379</v>
      </c>
      <c r="R137" s="37">
        <v>0.40785314548540352</v>
      </c>
      <c r="S137" s="40">
        <v>4.245739056188631</v>
      </c>
      <c r="T137" s="37">
        <v>0.20719880834736923</v>
      </c>
      <c r="U137" s="41">
        <v>7.8106530178750369E-2</v>
      </c>
      <c r="V137" s="40" t="e">
        <v>#N/A</v>
      </c>
      <c r="W137" s="40" t="e">
        <v>#N/A</v>
      </c>
      <c r="X137" s="40">
        <v>63603000</v>
      </c>
      <c r="Y137" s="40">
        <v>229300000</v>
      </c>
      <c r="Z137" s="40">
        <v>29044000</v>
      </c>
      <c r="AA137" s="42">
        <v>42715000</v>
      </c>
      <c r="AB137" s="37">
        <v>0.67994849584455108</v>
      </c>
      <c r="AC137" s="42">
        <v>1291.4523188599999</v>
      </c>
      <c r="AD137" s="42">
        <v>1736.44731886</v>
      </c>
      <c r="AE137" s="60">
        <v>29.189486497302461</v>
      </c>
      <c r="AF137" s="60">
        <v>40.178760178604996</v>
      </c>
      <c r="AG137" s="60">
        <v>6.6170596419618297</v>
      </c>
      <c r="AH137" s="60">
        <v>43.55201574453752</v>
      </c>
      <c r="AI137" s="60" t="s">
        <v>3443</v>
      </c>
      <c r="AJ137" s="35" t="s">
        <v>534</v>
      </c>
      <c r="AK137" s="35" t="s">
        <v>617</v>
      </c>
      <c r="AL137" s="35" t="s">
        <v>618</v>
      </c>
      <c r="AM137" s="35" t="s">
        <v>583</v>
      </c>
      <c r="AN137" s="46" t="e">
        <v>#VALUE!</v>
      </c>
      <c r="AO137" s="46" t="e">
        <v>#VALUE!</v>
      </c>
      <c r="AP137" s="46" t="e">
        <v>#VALUE!</v>
      </c>
      <c r="AQ137" t="s">
        <v>3538</v>
      </c>
      <c r="AR137" t="s">
        <v>3538</v>
      </c>
      <c r="AS137" t="str">
        <f t="shared" si="32"/>
        <v>23/07/2021</v>
      </c>
      <c r="AT137" s="63" t="s">
        <v>3443</v>
      </c>
      <c r="AU137" s="63">
        <f t="shared" si="33"/>
        <v>0</v>
      </c>
      <c r="AV137" s="63">
        <f t="shared" si="30"/>
        <v>0</v>
      </c>
      <c r="AW137" s="63">
        <f t="shared" si="29"/>
        <v>0</v>
      </c>
      <c r="AX137" s="63">
        <v>0</v>
      </c>
      <c r="AY137" s="63">
        <f t="shared" si="34"/>
        <v>0</v>
      </c>
      <c r="AZ137" s="63">
        <v>0</v>
      </c>
      <c r="BA137" s="63">
        <f>_xll.BDP($G137,BA$1)</f>
        <v>0</v>
      </c>
      <c r="BB137" s="63">
        <f t="shared" si="31"/>
        <v>1291.4523188599999</v>
      </c>
      <c r="BC137">
        <v>22.632999999999999</v>
      </c>
      <c r="BD137">
        <v>60.983000000000004</v>
      </c>
      <c r="BE137">
        <v>93.867000000000004</v>
      </c>
      <c r="BF137">
        <v>73.769000000000005</v>
      </c>
      <c r="BG137">
        <v>104.803</v>
      </c>
      <c r="BH137">
        <v>152.61699999999999</v>
      </c>
      <c r="BI137" s="47">
        <f t="shared" si="35"/>
        <v>1.7525230834676702E-2</v>
      </c>
      <c r="BJ137" s="47">
        <f t="shared" si="36"/>
        <v>4.7220481243807247E-2</v>
      </c>
      <c r="BK137" s="47">
        <f t="shared" si="37"/>
        <v>7.2683287357336548E-2</v>
      </c>
      <c r="BL137" s="47">
        <f t="shared" si="38"/>
        <v>5.7120962905636279E-2</v>
      </c>
      <c r="BM137" s="47">
        <f t="shared" si="39"/>
        <v>8.1151273236717295E-2</v>
      </c>
      <c r="BN137" s="47">
        <f t="shared" si="40"/>
        <v>0.11817470747562649</v>
      </c>
      <c r="BO137" s="30">
        <f t="shared" si="28"/>
        <v>0.11817470747562649</v>
      </c>
    </row>
    <row r="138" spans="1:67" x14ac:dyDescent="0.3">
      <c r="A138">
        <v>4</v>
      </c>
      <c r="B138" s="35" t="s">
        <v>3422</v>
      </c>
      <c r="C138" s="35">
        <v>1</v>
      </c>
      <c r="D138" s="35">
        <v>1</v>
      </c>
      <c r="E138" s="43">
        <v>0.22</v>
      </c>
      <c r="F138" s="35" t="s">
        <v>2926</v>
      </c>
      <c r="G138" s="36" t="s">
        <v>1291</v>
      </c>
      <c r="H138" s="36" t="s">
        <v>1292</v>
      </c>
      <c r="I138" s="37">
        <v>0.29187452190010899</v>
      </c>
      <c r="J138" s="37">
        <v>0.24219765929778933</v>
      </c>
      <c r="K138" s="37">
        <v>0.25911789948289748</v>
      </c>
      <c r="L138" s="37">
        <v>0.22135822420627732</v>
      </c>
      <c r="M138" s="38">
        <v>11.138671966697444</v>
      </c>
      <c r="N138" s="38">
        <v>9.3124942132331245</v>
      </c>
      <c r="O138" s="38">
        <v>14.25561277727288</v>
      </c>
      <c r="P138" s="39">
        <v>34.627126811724587</v>
      </c>
      <c r="Q138" s="39">
        <v>35.247446008767362</v>
      </c>
      <c r="R138" s="37">
        <v>0.30970832129315856</v>
      </c>
      <c r="S138" s="40">
        <v>2.9209656994989817</v>
      </c>
      <c r="T138" s="37">
        <v>0.50443753596858465</v>
      </c>
      <c r="U138" s="41">
        <v>2.4730579439869293E-2</v>
      </c>
      <c r="V138" s="40">
        <v>9.6446594921153324</v>
      </c>
      <c r="W138" s="40">
        <v>4.2941314585315471</v>
      </c>
      <c r="X138" s="40">
        <v>12611600000</v>
      </c>
      <c r="Y138" s="40">
        <v>13798900000</v>
      </c>
      <c r="Z138" s="40" t="e">
        <v>#N/A</v>
      </c>
      <c r="AA138" s="42">
        <v>1058600000</v>
      </c>
      <c r="AB138" s="37">
        <v>0</v>
      </c>
      <c r="AC138" s="42">
        <v>147484.40155074999</v>
      </c>
      <c r="AD138" s="42">
        <v>111364.33969420339</v>
      </c>
      <c r="AE138" s="60">
        <v>29.737243261951665</v>
      </c>
      <c r="AF138" s="60">
        <v>37.600447000285307</v>
      </c>
      <c r="AG138" s="60">
        <v>1.0729096527004627</v>
      </c>
      <c r="AH138" s="60">
        <v>46.612472504049791</v>
      </c>
      <c r="AI138" s="60">
        <v>6.3067624088775576</v>
      </c>
      <c r="AJ138" s="35" t="s">
        <v>493</v>
      </c>
      <c r="AK138" s="35" t="s">
        <v>602</v>
      </c>
      <c r="AL138" s="35" t="s">
        <v>603</v>
      </c>
      <c r="AM138" s="35" t="s">
        <v>2465</v>
      </c>
      <c r="AN138" s="46">
        <v>0.26387350000000004</v>
      </c>
      <c r="AO138" s="46">
        <v>0.19401890000000002</v>
      </c>
      <c r="AP138" s="46">
        <v>0.1176745</v>
      </c>
      <c r="AQ138" t="s">
        <v>4124</v>
      </c>
      <c r="AR138" t="s">
        <v>3443</v>
      </c>
      <c r="AS138" t="str">
        <f t="shared" si="32"/>
        <v>#N/A N/A</v>
      </c>
      <c r="AT138" s="63">
        <v>1.1266562554647177</v>
      </c>
      <c r="AU138" s="63">
        <f t="shared" si="33"/>
        <v>1.1266562554647177</v>
      </c>
      <c r="AV138" s="63">
        <f t="shared" si="30"/>
        <v>-5.2554816390127153</v>
      </c>
      <c r="AW138" s="63">
        <f t="shared" si="29"/>
        <v>-4.1288253835479978</v>
      </c>
      <c r="AX138" s="63">
        <v>45.629290813126424</v>
      </c>
      <c r="AY138" s="63">
        <f t="shared" si="34"/>
        <v>-212.84566513203649</v>
      </c>
      <c r="AZ138" s="63">
        <v>-167.21637431891006</v>
      </c>
      <c r="BA138" s="63">
        <f>_xll.BDP($G138,BA$1)</f>
        <v>-3918.9999999999995</v>
      </c>
      <c r="BB138" s="63">
        <f t="shared" si="31"/>
        <v>111364.33969420339</v>
      </c>
      <c r="BC138">
        <v>2595.2939999999999</v>
      </c>
      <c r="BD138">
        <v>3336.7060000000001</v>
      </c>
      <c r="BE138">
        <v>3868.1880000000001</v>
      </c>
      <c r="BF138">
        <v>1167.6790000000001</v>
      </c>
      <c r="BG138">
        <v>2593.0709999999999</v>
      </c>
      <c r="BH138">
        <v>3398.1260000000002</v>
      </c>
      <c r="BI138" s="47">
        <f t="shared" si="35"/>
        <v>2.330453363371477E-2</v>
      </c>
      <c r="BJ138" s="47">
        <f t="shared" si="36"/>
        <v>2.9962068730100669E-2</v>
      </c>
      <c r="BK138" s="47">
        <f t="shared" si="37"/>
        <v>3.4734530017613376E-2</v>
      </c>
      <c r="BL138" s="47">
        <f t="shared" si="38"/>
        <v>1.0485214595680657E-2</v>
      </c>
      <c r="BM138" s="47">
        <f t="shared" si="39"/>
        <v>2.3284572127131031E-2</v>
      </c>
      <c r="BN138" s="47">
        <f t="shared" si="40"/>
        <v>3.0513591777502146E-2</v>
      </c>
      <c r="BO138" s="30">
        <f t="shared" si="28"/>
        <v>3.4734530017613376E-2</v>
      </c>
    </row>
    <row r="139" spans="1:67" x14ac:dyDescent="0.3">
      <c r="A139">
        <v>4</v>
      </c>
      <c r="B139" s="35" t="s">
        <v>3422</v>
      </c>
      <c r="C139" s="35">
        <v>2</v>
      </c>
      <c r="D139" s="35">
        <v>1</v>
      </c>
      <c r="E139" s="43">
        <v>0.16</v>
      </c>
      <c r="F139" s="35" t="s">
        <v>2957</v>
      </c>
      <c r="G139" s="36" t="s">
        <v>79</v>
      </c>
      <c r="H139" s="36" t="s">
        <v>714</v>
      </c>
      <c r="I139" s="37">
        <v>0.88793814584945197</v>
      </c>
      <c r="J139" s="37">
        <v>0.70727695942632607</v>
      </c>
      <c r="K139" s="37">
        <v>0.60227726599170794</v>
      </c>
      <c r="L139" s="37">
        <v>0.52680917775859293</v>
      </c>
      <c r="M139" s="38">
        <v>39.31843487256819</v>
      </c>
      <c r="N139" s="38">
        <v>33.178475588937701</v>
      </c>
      <c r="O139" s="38">
        <v>141.33673929993026</v>
      </c>
      <c r="P139" s="39">
        <v>35.302145285767914</v>
      </c>
      <c r="Q139" s="39">
        <v>34.283582933260114</v>
      </c>
      <c r="R139" s="37">
        <v>0.37560874491944501</v>
      </c>
      <c r="S139" s="40">
        <v>1.1008515748119787</v>
      </c>
      <c r="T139" s="37">
        <v>0.1813896734627225</v>
      </c>
      <c r="U139" s="41">
        <v>3.3302763359684781E-2</v>
      </c>
      <c r="V139" s="40">
        <v>4.974797293781454</v>
      </c>
      <c r="W139" s="40">
        <v>110.2729746091875</v>
      </c>
      <c r="X139" s="40">
        <v>1256184000</v>
      </c>
      <c r="Y139" s="40">
        <v>1686512000</v>
      </c>
      <c r="Z139" s="40">
        <v>44436000</v>
      </c>
      <c r="AA139" s="42">
        <v>427892000</v>
      </c>
      <c r="AB139" s="37">
        <v>0.10384863470221457</v>
      </c>
      <c r="AC139" s="42">
        <v>15179.892446939997</v>
      </c>
      <c r="AD139" s="42">
        <v>16259.834446939996</v>
      </c>
      <c r="AE139" s="60">
        <v>16.021936400577669</v>
      </c>
      <c r="AF139" s="60">
        <v>18.414289767764831</v>
      </c>
      <c r="AG139" s="60">
        <v>2.8716388728796431</v>
      </c>
      <c r="AH139" s="60">
        <v>21.532258070636889</v>
      </c>
      <c r="AI139" s="60">
        <v>24.69830245888112</v>
      </c>
      <c r="AJ139" s="35" t="s">
        <v>493</v>
      </c>
      <c r="AK139" s="35" t="s">
        <v>538</v>
      </c>
      <c r="AL139" s="35" t="s">
        <v>715</v>
      </c>
      <c r="AM139" s="35" t="s">
        <v>583</v>
      </c>
      <c r="AN139" s="46">
        <v>0.1151543</v>
      </c>
      <c r="AO139" s="46">
        <v>0.10010859999999999</v>
      </c>
      <c r="AP139" s="46">
        <v>5.4527550000000001E-2</v>
      </c>
      <c r="AQ139" t="s">
        <v>4124</v>
      </c>
      <c r="AR139" t="s">
        <v>3539</v>
      </c>
      <c r="AS139" t="str">
        <f t="shared" si="32"/>
        <v>16/11/1995</v>
      </c>
      <c r="AT139" s="63" t="s">
        <v>3443</v>
      </c>
      <c r="AU139" s="63">
        <f t="shared" si="33"/>
        <v>0</v>
      </c>
      <c r="AV139" s="63">
        <f t="shared" si="30"/>
        <v>5.8860087310441509</v>
      </c>
      <c r="AW139" s="63">
        <f t="shared" si="29"/>
        <v>5.8860087310441509</v>
      </c>
      <c r="AX139" s="63">
        <v>0</v>
      </c>
      <c r="AY139" s="63">
        <f t="shared" si="34"/>
        <v>124.04635857512351</v>
      </c>
      <c r="AZ139" s="63">
        <v>124.04635857512351</v>
      </c>
      <c r="BA139" s="63">
        <f>_xll.BDP($G139,BA$1)</f>
        <v>893.48979478999991</v>
      </c>
      <c r="BB139" s="63">
        <f t="shared" si="31"/>
        <v>15179.892446939997</v>
      </c>
      <c r="BC139">
        <v>745.63200000000006</v>
      </c>
      <c r="BD139">
        <v>820.52600000000007</v>
      </c>
      <c r="BE139">
        <v>891.31299999999999</v>
      </c>
      <c r="BF139">
        <v>681.38099999999997</v>
      </c>
      <c r="BG139">
        <v>762.96600000000001</v>
      </c>
      <c r="BH139">
        <v>833.14600000000007</v>
      </c>
      <c r="BI139" s="47">
        <f t="shared" si="35"/>
        <v>4.9119715611048782E-2</v>
      </c>
      <c r="BJ139" s="47">
        <f t="shared" si="36"/>
        <v>5.4053479157910887E-2</v>
      </c>
      <c r="BK139" s="47">
        <f t="shared" si="37"/>
        <v>5.8716687428155868E-2</v>
      </c>
      <c r="BL139" s="47">
        <f t="shared" si="38"/>
        <v>4.4887076926381948E-2</v>
      </c>
      <c r="BM139" s="47">
        <f t="shared" si="39"/>
        <v>5.0261620934857199E-2</v>
      </c>
      <c r="BN139" s="47">
        <f t="shared" si="40"/>
        <v>5.4884842097016821E-2</v>
      </c>
      <c r="BO139" s="30">
        <f t="shared" si="28"/>
        <v>5.8716687428155868E-2</v>
      </c>
    </row>
    <row r="140" spans="1:67" x14ac:dyDescent="0.3">
      <c r="A140">
        <v>4</v>
      </c>
      <c r="B140" s="35" t="s">
        <v>3422</v>
      </c>
      <c r="C140" s="35">
        <v>2</v>
      </c>
      <c r="D140" s="35">
        <v>1</v>
      </c>
      <c r="E140" s="43">
        <v>0.2</v>
      </c>
      <c r="F140" s="35" t="s">
        <v>2473</v>
      </c>
      <c r="G140" s="36" t="s">
        <v>304</v>
      </c>
      <c r="H140" s="36" t="s">
        <v>1026</v>
      </c>
      <c r="I140" s="37">
        <v>0.29549058230143666</v>
      </c>
      <c r="J140" s="37">
        <v>0.26413361169102295</v>
      </c>
      <c r="K140" s="37">
        <v>0.12570845244548834</v>
      </c>
      <c r="L140" s="37">
        <v>0.11157937874436891</v>
      </c>
      <c r="M140" s="38">
        <v>11.016962041013533</v>
      </c>
      <c r="N140" s="38">
        <v>8.7217836078535971</v>
      </c>
      <c r="O140" s="38">
        <v>10.735434719760402</v>
      </c>
      <c r="P140" s="39">
        <v>23.171507406790994</v>
      </c>
      <c r="Q140" s="39">
        <v>21.752561128573223</v>
      </c>
      <c r="R140" s="37">
        <v>0.45608049587782823</v>
      </c>
      <c r="S140" s="40">
        <v>1.9504231922358861</v>
      </c>
      <c r="T140" s="37">
        <v>0.59764054360205432</v>
      </c>
      <c r="U140" s="41">
        <v>3.4024931314406634E-2</v>
      </c>
      <c r="V140" s="40">
        <v>9.0102879590528371</v>
      </c>
      <c r="W140" s="40">
        <v>1.0103061721958406</v>
      </c>
      <c r="X140" s="40">
        <v>562825000</v>
      </c>
      <c r="Y140" s="40">
        <v>1332334000</v>
      </c>
      <c r="Z140" s="40">
        <v>14917000</v>
      </c>
      <c r="AA140" s="42">
        <v>116599000</v>
      </c>
      <c r="AB140" s="37">
        <v>0.1279342018370655</v>
      </c>
      <c r="AC140" s="42">
        <v>4365.8909895099996</v>
      </c>
      <c r="AD140" s="42">
        <v>4755.5679895099993</v>
      </c>
      <c r="AE140" s="60">
        <v>22.938389537122873</v>
      </c>
      <c r="AF140" s="60">
        <v>32.086412969546444</v>
      </c>
      <c r="AG140" s="60">
        <v>2.723665839801674</v>
      </c>
      <c r="AH140" s="60">
        <v>42.821246017888527</v>
      </c>
      <c r="AI140" s="60">
        <v>4.4037215755881691</v>
      </c>
      <c r="AJ140" s="35" t="s">
        <v>552</v>
      </c>
      <c r="AK140" s="35" t="s">
        <v>917</v>
      </c>
      <c r="AL140" s="35" t="s">
        <v>918</v>
      </c>
      <c r="AM140" s="35" t="s">
        <v>583</v>
      </c>
      <c r="AN140" s="46">
        <v>0.18556239999999999</v>
      </c>
      <c r="AO140" s="46">
        <v>0.10472429999999999</v>
      </c>
      <c r="AP140" s="46">
        <v>5.6460249999999997E-2</v>
      </c>
      <c r="AQ140" t="s">
        <v>4124</v>
      </c>
      <c r="AR140" t="s">
        <v>3443</v>
      </c>
      <c r="AS140" t="str">
        <f t="shared" si="32"/>
        <v>#N/A N/A</v>
      </c>
      <c r="AT140" s="63">
        <v>0.53375430652708455</v>
      </c>
      <c r="AU140" s="63">
        <f t="shared" si="33"/>
        <v>0.53375430652708455</v>
      </c>
      <c r="AV140" s="63">
        <f t="shared" si="30"/>
        <v>0.74693333233270665</v>
      </c>
      <c r="AW140" s="63">
        <f t="shared" si="29"/>
        <v>1.2806876388597912</v>
      </c>
      <c r="AX140" s="63">
        <v>21.314225498677082</v>
      </c>
      <c r="AY140" s="63">
        <f t="shared" si="34"/>
        <v>29.827029558607911</v>
      </c>
      <c r="AZ140" s="63">
        <v>51.141255057284994</v>
      </c>
      <c r="BA140" s="63">
        <f>_xll.BDP($G140,BA$1)</f>
        <v>55.229283793663996</v>
      </c>
      <c r="BB140" s="63">
        <f t="shared" si="31"/>
        <v>4365.8909895099996</v>
      </c>
      <c r="BC140">
        <v>123</v>
      </c>
      <c r="BD140">
        <v>143.5</v>
      </c>
      <c r="BE140" t="s">
        <v>3443</v>
      </c>
      <c r="BF140" t="s">
        <v>3443</v>
      </c>
      <c r="BG140" t="s">
        <v>3443</v>
      </c>
      <c r="BH140" t="s">
        <v>3443</v>
      </c>
      <c r="BI140" s="47">
        <f t="shared" si="35"/>
        <v>2.8172943460002594E-2</v>
      </c>
      <c r="BJ140" s="47">
        <f t="shared" si="36"/>
        <v>3.2868434036669697E-2</v>
      </c>
      <c r="BK140" s="47">
        <f t="shared" si="37"/>
        <v>0</v>
      </c>
      <c r="BL140" s="47">
        <f t="shared" si="38"/>
        <v>0</v>
      </c>
      <c r="BM140" s="47">
        <f t="shared" si="39"/>
        <v>0</v>
      </c>
      <c r="BN140" s="47">
        <f t="shared" si="40"/>
        <v>0</v>
      </c>
      <c r="BO140" s="30">
        <f t="shared" si="28"/>
        <v>3.2868434036669697E-2</v>
      </c>
    </row>
    <row r="141" spans="1:67" x14ac:dyDescent="0.3">
      <c r="A141">
        <v>4</v>
      </c>
      <c r="B141" s="35" t="s">
        <v>3422</v>
      </c>
      <c r="C141" s="35">
        <v>2</v>
      </c>
      <c r="D141" s="35">
        <v>2</v>
      </c>
      <c r="E141" s="35" t="s">
        <v>2547</v>
      </c>
      <c r="F141" s="35"/>
      <c r="G141" s="36" t="s">
        <v>2105</v>
      </c>
      <c r="H141" s="36" t="s">
        <v>2106</v>
      </c>
      <c r="I141" s="37">
        <v>0.27563460600729595</v>
      </c>
      <c r="J141" s="37">
        <v>0.43677419354838709</v>
      </c>
      <c r="K141" s="37">
        <v>0.27563460600729595</v>
      </c>
      <c r="L141" s="37">
        <v>0.43677419354838709</v>
      </c>
      <c r="M141" s="38">
        <v>22.912283898468857</v>
      </c>
      <c r="N141" s="38">
        <v>23.88493059351654</v>
      </c>
      <c r="O141" s="38">
        <v>25.379731387372956</v>
      </c>
      <c r="P141" s="39">
        <v>26.325622860614821</v>
      </c>
      <c r="Q141" s="39">
        <v>26.465585968642042</v>
      </c>
      <c r="R141" s="37">
        <v>-3.2030709206469068E-2</v>
      </c>
      <c r="S141" s="40">
        <v>-0.15192807134339514</v>
      </c>
      <c r="T141" s="37">
        <v>0.35716233507436074</v>
      </c>
      <c r="U141" s="41" t="e">
        <v>#N/A</v>
      </c>
      <c r="V141" s="40">
        <v>9.8616476055286633</v>
      </c>
      <c r="W141" s="40" t="e">
        <v>#N/A</v>
      </c>
      <c r="X141" s="40">
        <v>15500000000</v>
      </c>
      <c r="Y141" s="40">
        <v>15500000000</v>
      </c>
      <c r="Z141" s="40" t="e">
        <v>#N/A</v>
      </c>
      <c r="AA141" s="42">
        <v>4894925059.4971647</v>
      </c>
      <c r="AB141" s="37">
        <v>0</v>
      </c>
      <c r="AC141" s="42">
        <v>107361.34999999999</v>
      </c>
      <c r="AD141" s="42">
        <v>103246.34999999999</v>
      </c>
      <c r="AE141" s="60" t="s">
        <v>3443</v>
      </c>
      <c r="AF141" s="60" t="s">
        <v>3443</v>
      </c>
      <c r="AG141" s="60" t="s">
        <v>3443</v>
      </c>
      <c r="AH141" s="60" t="s">
        <v>3443</v>
      </c>
      <c r="AI141" s="60">
        <v>2.8627930481203143</v>
      </c>
      <c r="AJ141" s="35" t="s">
        <v>534</v>
      </c>
      <c r="AK141" s="35" t="s">
        <v>864</v>
      </c>
      <c r="AL141" s="35" t="s">
        <v>1133</v>
      </c>
      <c r="AM141" s="35" t="s">
        <v>2468</v>
      </c>
      <c r="AN141" s="46" t="e">
        <v>#VALUE!</v>
      </c>
      <c r="AO141" s="46" t="e">
        <v>#VALUE!</v>
      </c>
      <c r="AP141" s="46" t="e">
        <v>#VALUE!</v>
      </c>
      <c r="AQ141" t="s">
        <v>3540</v>
      </c>
      <c r="AR141" t="s">
        <v>3540</v>
      </c>
      <c r="AS141" t="str">
        <f t="shared" si="32"/>
        <v>29/09/2022</v>
      </c>
      <c r="AT141" s="63">
        <v>0.86472601923224046</v>
      </c>
      <c r="AU141" s="63">
        <f t="shared" si="33"/>
        <v>0.86472601923224046</v>
      </c>
      <c r="AV141" s="63">
        <f t="shared" si="30"/>
        <v>-2.8473934055411934</v>
      </c>
      <c r="AW141" s="63">
        <f t="shared" si="29"/>
        <v>-1.982667386308953</v>
      </c>
      <c r="AX141" s="63">
        <v>0</v>
      </c>
      <c r="AY141" s="63">
        <f t="shared" si="34"/>
        <v>-61.757575757575758</v>
      </c>
      <c r="AZ141" s="63">
        <v>-61.757575757575758</v>
      </c>
      <c r="BA141" s="63">
        <f>_xll.BDP($G141,BA$1)</f>
        <v>-3057</v>
      </c>
      <c r="BB141" s="63">
        <f t="shared" si="31"/>
        <v>103246.34999999999</v>
      </c>
      <c r="BC141">
        <v>5323.8890000000001</v>
      </c>
      <c r="BD141">
        <v>5784.4440000000004</v>
      </c>
      <c r="BE141">
        <v>6278.2</v>
      </c>
      <c r="BF141">
        <v>2927.2000000000003</v>
      </c>
      <c r="BG141">
        <v>3598.0250000000001</v>
      </c>
      <c r="BH141">
        <v>2947.3</v>
      </c>
      <c r="BI141" s="47">
        <f t="shared" si="35"/>
        <v>5.156491246421787E-2</v>
      </c>
      <c r="BJ141" s="47">
        <f t="shared" si="36"/>
        <v>5.6025651269996479E-2</v>
      </c>
      <c r="BK141" s="47">
        <f t="shared" si="37"/>
        <v>6.0807960765683247E-2</v>
      </c>
      <c r="BL141" s="47">
        <f t="shared" si="38"/>
        <v>2.8351607587096303E-2</v>
      </c>
      <c r="BM141" s="47">
        <f t="shared" si="39"/>
        <v>3.4848931705576035E-2</v>
      </c>
      <c r="BN141" s="47">
        <f t="shared" si="40"/>
        <v>2.8546287592733307E-2</v>
      </c>
      <c r="BO141" s="30">
        <f t="shared" si="28"/>
        <v>6.0807960765683247E-2</v>
      </c>
    </row>
    <row r="142" spans="1:67" x14ac:dyDescent="0.3">
      <c r="A142">
        <v>4</v>
      </c>
      <c r="B142" s="35" t="s">
        <v>3422</v>
      </c>
      <c r="C142" s="35">
        <v>3</v>
      </c>
      <c r="D142" s="35">
        <v>1</v>
      </c>
      <c r="E142" s="43">
        <v>0.3</v>
      </c>
      <c r="F142" s="35" t="s">
        <v>2522</v>
      </c>
      <c r="G142" s="36" t="s">
        <v>36</v>
      </c>
      <c r="H142" s="36" t="s">
        <v>645</v>
      </c>
      <c r="I142" s="37">
        <v>2.564103056530461</v>
      </c>
      <c r="J142" s="37">
        <v>0.92276427416959761</v>
      </c>
      <c r="K142" s="37">
        <v>1.9289252636771246</v>
      </c>
      <c r="L142" s="37">
        <v>0.79535321322185126</v>
      </c>
      <c r="M142" s="38">
        <v>40.144513087453461</v>
      </c>
      <c r="N142" s="38">
        <v>34.417045288760235</v>
      </c>
      <c r="O142" s="38">
        <v>31.989113248391671</v>
      </c>
      <c r="P142" s="39">
        <v>34.830421282425597</v>
      </c>
      <c r="Q142" s="39">
        <v>36.943996202049156</v>
      </c>
      <c r="R142" s="37">
        <v>-0.45015460739944335</v>
      </c>
      <c r="S142" s="40">
        <v>-1.8156629130406587</v>
      </c>
      <c r="T142" s="37">
        <v>0.70649971775402731</v>
      </c>
      <c r="U142" s="41">
        <v>0</v>
      </c>
      <c r="V142" s="40">
        <v>23.534599970385916</v>
      </c>
      <c r="W142" s="40">
        <v>25.940589239123014</v>
      </c>
      <c r="X142" s="40">
        <v>1660009000.0000005</v>
      </c>
      <c r="Y142" s="40">
        <v>1925933000.0000005</v>
      </c>
      <c r="Z142" s="40">
        <v>243536000</v>
      </c>
      <c r="AA142" s="42">
        <v>614759000</v>
      </c>
      <c r="AB142" s="37">
        <v>0.39614873470742196</v>
      </c>
      <c r="AC142" s="42">
        <v>47965.720696410004</v>
      </c>
      <c r="AD142" s="42">
        <v>44689.881696410004</v>
      </c>
      <c r="AE142" s="60">
        <v>24.904917202289596</v>
      </c>
      <c r="AF142" s="60">
        <v>25.911904942025593</v>
      </c>
      <c r="AG142" s="60">
        <v>1.2758556166941029</v>
      </c>
      <c r="AH142" s="60">
        <v>34.00188052038321</v>
      </c>
      <c r="AI142" s="60">
        <v>9.0888547922302898</v>
      </c>
      <c r="AJ142" s="35" t="s">
        <v>544</v>
      </c>
      <c r="AK142" s="35" t="s">
        <v>593</v>
      </c>
      <c r="AL142" s="35" t="s">
        <v>646</v>
      </c>
      <c r="AM142" s="35" t="s">
        <v>583</v>
      </c>
      <c r="AN142" s="46" t="e">
        <v>#VALUE!</v>
      </c>
      <c r="AO142" s="46" t="e">
        <v>#VALUE!</v>
      </c>
      <c r="AP142" s="46">
        <v>0.21460970000000001</v>
      </c>
      <c r="AQ142" t="s">
        <v>3541</v>
      </c>
      <c r="AR142" t="s">
        <v>3541</v>
      </c>
      <c r="AS142" t="str">
        <f t="shared" si="32"/>
        <v>06/06/2014</v>
      </c>
      <c r="AT142" s="63" t="s">
        <v>3443</v>
      </c>
      <c r="AU142" s="63">
        <f t="shared" si="33"/>
        <v>0</v>
      </c>
      <c r="AV142" s="63">
        <f t="shared" si="30"/>
        <v>1.2965008989149711</v>
      </c>
      <c r="AW142" s="63">
        <f t="shared" si="29"/>
        <v>1.2965008989149711</v>
      </c>
      <c r="AX142" s="63">
        <v>0</v>
      </c>
      <c r="AY142" s="63">
        <f t="shared" si="34"/>
        <v>50.893116635907603</v>
      </c>
      <c r="AZ142" s="63">
        <v>50.893116635907603</v>
      </c>
      <c r="BA142" s="63">
        <f>_xll.BDP($G142,BA$1)</f>
        <v>621.87599999999998</v>
      </c>
      <c r="BB142" s="63">
        <f t="shared" si="31"/>
        <v>44689.881696410004</v>
      </c>
      <c r="BC142">
        <v>1831.174</v>
      </c>
      <c r="BD142">
        <v>2036.5650000000001</v>
      </c>
      <c r="BE142">
        <v>2239.6150000000002</v>
      </c>
      <c r="BF142">
        <v>1467.643</v>
      </c>
      <c r="BG142">
        <v>2021.058</v>
      </c>
      <c r="BH142">
        <v>2237.7860000000001</v>
      </c>
      <c r="BI142" s="47">
        <f t="shared" si="35"/>
        <v>4.0975136440047917E-2</v>
      </c>
      <c r="BJ142" s="47">
        <f t="shared" si="36"/>
        <v>4.5571053730571853E-2</v>
      </c>
      <c r="BK142" s="47">
        <f t="shared" si="37"/>
        <v>5.0114587798962808E-2</v>
      </c>
      <c r="BL142" s="47">
        <f t="shared" si="38"/>
        <v>3.2840610542898295E-2</v>
      </c>
      <c r="BM142" s="47">
        <f t="shared" si="39"/>
        <v>4.5224062433854108E-2</v>
      </c>
      <c r="BN142" s="47">
        <f t="shared" si="40"/>
        <v>5.0073661308881121E-2</v>
      </c>
      <c r="BO142" s="30">
        <f t="shared" ref="BO142:BO205" si="41">IF(IF(BK142&gt;BN142,BK142,BN142)=0,IF(BJ142&gt;BM142,BJ142,BM142),IF(BK142&gt;BN142,BK142,BN142))</f>
        <v>5.0114587798962808E-2</v>
      </c>
    </row>
    <row r="143" spans="1:67" x14ac:dyDescent="0.3">
      <c r="A143">
        <v>4</v>
      </c>
      <c r="B143" s="35" t="s">
        <v>3422</v>
      </c>
      <c r="C143" s="35">
        <v>3</v>
      </c>
      <c r="D143" s="35">
        <v>2</v>
      </c>
      <c r="E143" s="43">
        <v>0.15</v>
      </c>
      <c r="F143" s="35" t="s">
        <v>2584</v>
      </c>
      <c r="G143" s="36" t="s">
        <v>2171</v>
      </c>
      <c r="H143" s="36" t="s">
        <v>2172</v>
      </c>
      <c r="I143" s="37">
        <v>-0.11289785161914676</v>
      </c>
      <c r="J143" s="37">
        <v>-0.40033790206670333</v>
      </c>
      <c r="K143" s="37">
        <v>-0.85252107951585554</v>
      </c>
      <c r="L143" s="37">
        <v>-0.7392936638525256</v>
      </c>
      <c r="M143" s="38">
        <v>38.269609134464986</v>
      </c>
      <c r="N143" s="38">
        <v>28.424690099460374</v>
      </c>
      <c r="O143" s="38">
        <v>35.617079840030833</v>
      </c>
      <c r="P143" s="39">
        <v>5.7301795593111677</v>
      </c>
      <c r="Q143" s="39">
        <v>19.5473264918582</v>
      </c>
      <c r="R143" s="37">
        <v>-0.52552185558569775</v>
      </c>
      <c r="S143" s="40">
        <v>-2.8386918820941567</v>
      </c>
      <c r="T143" s="37">
        <v>0.33902412507323754</v>
      </c>
      <c r="U143" s="41" t="e">
        <v>#N/A</v>
      </c>
      <c r="V143" s="40">
        <v>141.99248996756768</v>
      </c>
      <c r="W143" s="40">
        <v>16.454985249649766</v>
      </c>
      <c r="X143" s="40">
        <v>-788986000</v>
      </c>
      <c r="Y143" s="40">
        <v>-427247000</v>
      </c>
      <c r="Z143" s="40" t="e">
        <v>#N/A</v>
      </c>
      <c r="AA143" s="42">
        <v>169597036.98810399</v>
      </c>
      <c r="AB143" s="37">
        <v>0</v>
      </c>
      <c r="AC143" s="42">
        <v>6763.2000000000007</v>
      </c>
      <c r="AD143" s="42">
        <v>5666.0120000000006</v>
      </c>
      <c r="AE143" s="60">
        <v>13.00124348663539</v>
      </c>
      <c r="AF143" s="60">
        <v>15.062116051861457</v>
      </c>
      <c r="AG143" s="60" t="s">
        <v>3443</v>
      </c>
      <c r="AH143" s="60">
        <v>28.462456248984431</v>
      </c>
      <c r="AI143" s="60">
        <v>8.5905847178201284</v>
      </c>
      <c r="AJ143" s="35" t="s">
        <v>534</v>
      </c>
      <c r="AK143" s="35" t="s">
        <v>843</v>
      </c>
      <c r="AL143" s="35" t="s">
        <v>986</v>
      </c>
      <c r="AM143" s="35" t="s">
        <v>2468</v>
      </c>
      <c r="AN143" s="46">
        <v>0.29167609999999999</v>
      </c>
      <c r="AO143" s="46">
        <v>0.1556603</v>
      </c>
      <c r="AP143" s="46">
        <v>9.4882629999999996E-2</v>
      </c>
      <c r="AQ143" t="s">
        <v>4150</v>
      </c>
      <c r="AR143" t="s">
        <v>3443</v>
      </c>
      <c r="AS143" t="str">
        <f t="shared" si="32"/>
        <v>31/01/2000</v>
      </c>
      <c r="AT143" s="63">
        <v>1.5088967157004143</v>
      </c>
      <c r="AU143" s="63">
        <f t="shared" si="33"/>
        <v>1.5088967157004143</v>
      </c>
      <c r="AV143" s="63">
        <f t="shared" si="30"/>
        <v>0</v>
      </c>
      <c r="AW143" s="63">
        <f t="shared" si="29"/>
        <v>1.5088967157004143</v>
      </c>
      <c r="AX143" s="63" t="s">
        <v>3443</v>
      </c>
      <c r="AY143" s="63">
        <f t="shared" si="34"/>
        <v>0</v>
      </c>
      <c r="AZ143" s="63" t="s">
        <v>3443</v>
      </c>
      <c r="BA143" s="63" t="str">
        <f>_xll.BDP($G143,BA$1)</f>
        <v>#N/A N/A</v>
      </c>
      <c r="BB143" s="63">
        <f t="shared" si="31"/>
        <v>5666.0120000000006</v>
      </c>
      <c r="BC143">
        <v>223.11100000000002</v>
      </c>
      <c r="BD143">
        <v>243.44400000000002</v>
      </c>
      <c r="BE143">
        <v>256.375</v>
      </c>
      <c r="BF143">
        <v>244.43800000000002</v>
      </c>
      <c r="BG143">
        <v>316.61799999999999</v>
      </c>
      <c r="BH143">
        <v>234.316</v>
      </c>
      <c r="BI143" s="47">
        <f t="shared" si="35"/>
        <v>3.9377078622494975E-2</v>
      </c>
      <c r="BJ143" s="47">
        <f t="shared" si="36"/>
        <v>4.2965669680897253E-2</v>
      </c>
      <c r="BK143" s="47">
        <f t="shared" si="37"/>
        <v>4.5247874519150327E-2</v>
      </c>
      <c r="BL143" s="47">
        <f t="shared" si="38"/>
        <v>4.3141101713162627E-2</v>
      </c>
      <c r="BM143" s="47">
        <f t="shared" si="39"/>
        <v>5.588022051488771E-2</v>
      </c>
      <c r="BN143" s="47">
        <f t="shared" si="40"/>
        <v>4.1354660032488458E-2</v>
      </c>
      <c r="BO143" s="30">
        <f t="shared" si="41"/>
        <v>4.5247874519150327E-2</v>
      </c>
    </row>
    <row r="144" spans="1:67" x14ac:dyDescent="0.3">
      <c r="A144">
        <v>4</v>
      </c>
      <c r="B144" s="35" t="s">
        <v>3422</v>
      </c>
      <c r="C144" s="35">
        <v>4</v>
      </c>
      <c r="D144" s="35">
        <v>2</v>
      </c>
      <c r="E144" s="43">
        <v>0.2</v>
      </c>
      <c r="F144" s="35" t="s">
        <v>2966</v>
      </c>
      <c r="G144" s="36" t="s">
        <v>322</v>
      </c>
      <c r="H144" s="36" t="s">
        <v>1046</v>
      </c>
      <c r="I144" s="37">
        <v>0.27623363221089792</v>
      </c>
      <c r="J144" s="37">
        <v>0.24014836795252226</v>
      </c>
      <c r="K144" s="37">
        <v>0.25998621496652219</v>
      </c>
      <c r="L144" s="37">
        <v>0.22834168018621712</v>
      </c>
      <c r="M144" s="38">
        <v>12.534171843608707</v>
      </c>
      <c r="N144" s="38">
        <v>10.270075915551919</v>
      </c>
      <c r="O144" s="38">
        <v>11.252144082332762</v>
      </c>
      <c r="P144" s="39">
        <v>34.813343965763735</v>
      </c>
      <c r="Q144" s="39">
        <v>32.281186718523998</v>
      </c>
      <c r="R144" s="37">
        <v>-0.36933079357083259</v>
      </c>
      <c r="S144" s="40">
        <v>-2.4295552218712784</v>
      </c>
      <c r="T144" s="37">
        <v>0.86524377164220267</v>
      </c>
      <c r="U144" s="41" t="e">
        <v>#N/A</v>
      </c>
      <c r="V144" s="40">
        <v>14.708495621208295</v>
      </c>
      <c r="W144" s="40">
        <v>10.516118190072632</v>
      </c>
      <c r="X144" s="40">
        <v>6740000000</v>
      </c>
      <c r="Y144" s="40">
        <v>7088500000</v>
      </c>
      <c r="Z144" s="40">
        <v>533300000</v>
      </c>
      <c r="AA144" s="42">
        <v>1007800000</v>
      </c>
      <c r="AB144" s="37">
        <v>0.52917245485215325</v>
      </c>
      <c r="AC144" s="42">
        <v>107656.30241231999</v>
      </c>
      <c r="AD144" s="42">
        <v>103040.60241231999</v>
      </c>
      <c r="AE144" s="60">
        <v>51.852848568627643</v>
      </c>
      <c r="AF144" s="60">
        <v>64.018187219097101</v>
      </c>
      <c r="AG144" s="60">
        <v>0.93351438847777635</v>
      </c>
      <c r="AH144" s="60">
        <v>81.533594717591527</v>
      </c>
      <c r="AI144" s="60">
        <v>9.5259932710624167</v>
      </c>
      <c r="AJ144" s="35" t="s">
        <v>493</v>
      </c>
      <c r="AK144" s="35" t="s">
        <v>538</v>
      </c>
      <c r="AL144" s="35" t="s">
        <v>854</v>
      </c>
      <c r="AM144" s="35" t="s">
        <v>583</v>
      </c>
      <c r="AN144" s="46">
        <v>0.287883</v>
      </c>
      <c r="AO144" s="46">
        <v>0.18722760000000002</v>
      </c>
      <c r="AP144" s="46">
        <v>0.14965320000000001</v>
      </c>
      <c r="AQ144" t="s">
        <v>3542</v>
      </c>
      <c r="AR144" t="s">
        <v>3542</v>
      </c>
      <c r="AS144" t="str">
        <f t="shared" si="32"/>
        <v>13/06/2000</v>
      </c>
      <c r="AT144" s="63" t="s">
        <v>3443</v>
      </c>
      <c r="AU144" s="63">
        <f t="shared" si="33"/>
        <v>0</v>
      </c>
      <c r="AV144" s="63">
        <f t="shared" si="30"/>
        <v>2.2047942821862785</v>
      </c>
      <c r="AW144" s="63">
        <f t="shared" si="29"/>
        <v>2.2047942821862785</v>
      </c>
      <c r="AX144" s="63">
        <v>0</v>
      </c>
      <c r="AY144" s="63">
        <f t="shared" si="34"/>
        <v>174.26445828935738</v>
      </c>
      <c r="AZ144" s="63">
        <v>174.26445828935738</v>
      </c>
      <c r="BA144" s="63">
        <f>_xll.BDP($G144,BA$1)</f>
        <v>2373.6</v>
      </c>
      <c r="BB144" s="63">
        <f t="shared" si="31"/>
        <v>103040.60241231999</v>
      </c>
      <c r="BC144">
        <v>1935.0430000000001</v>
      </c>
      <c r="BD144">
        <v>2234.8330000000001</v>
      </c>
      <c r="BE144">
        <v>2570.8890000000001</v>
      </c>
      <c r="BF144">
        <v>1848.5</v>
      </c>
      <c r="BG144">
        <v>2256.75</v>
      </c>
      <c r="BH144">
        <v>2733.6669999999999</v>
      </c>
      <c r="BI144" s="47">
        <f t="shared" si="35"/>
        <v>1.8779422428615751E-2</v>
      </c>
      <c r="BJ144" s="47">
        <f t="shared" si="36"/>
        <v>2.1688858058663617E-2</v>
      </c>
      <c r="BK144" s="47">
        <f t="shared" si="37"/>
        <v>2.4950252034751434E-2</v>
      </c>
      <c r="BL144" s="47">
        <f t="shared" si="38"/>
        <v>1.7939530211626413E-2</v>
      </c>
      <c r="BM144" s="47">
        <f t="shared" si="39"/>
        <v>2.1901560619468709E-2</v>
      </c>
      <c r="BN144" s="47">
        <f t="shared" si="40"/>
        <v>2.6529998233717145E-2</v>
      </c>
      <c r="BO144" s="30">
        <f t="shared" si="41"/>
        <v>2.6529998233717145E-2</v>
      </c>
    </row>
    <row r="145" spans="1:67" x14ac:dyDescent="0.3">
      <c r="A145">
        <v>4</v>
      </c>
      <c r="B145" s="35" t="s">
        <v>3422</v>
      </c>
      <c r="C145" s="35">
        <v>6</v>
      </c>
      <c r="D145" s="35">
        <v>2</v>
      </c>
      <c r="E145" s="43">
        <v>0.18</v>
      </c>
      <c r="F145" s="35" t="s">
        <v>2935</v>
      </c>
      <c r="G145" s="36" t="s">
        <v>67</v>
      </c>
      <c r="H145" s="36" t="s">
        <v>698</v>
      </c>
      <c r="I145" s="37">
        <v>1.0563528038855796</v>
      </c>
      <c r="J145" s="37">
        <v>1.2459770114942528</v>
      </c>
      <c r="K145" s="37">
        <v>0.54512738198837751</v>
      </c>
      <c r="L145" s="37">
        <v>0.60423634336677812</v>
      </c>
      <c r="M145" s="38">
        <v>34.847915884340971</v>
      </c>
      <c r="N145" s="38">
        <v>25.685317311303042</v>
      </c>
      <c r="O145" s="38">
        <v>45</v>
      </c>
      <c r="P145" s="39">
        <v>10.785140362891617</v>
      </c>
      <c r="Q145" s="39">
        <v>13.162743091095189</v>
      </c>
      <c r="R145" s="37">
        <v>-7.5748320097739769E-2</v>
      </c>
      <c r="S145" s="40">
        <v>-0.43205574912891986</v>
      </c>
      <c r="T145" s="37">
        <v>0.22082441113490364</v>
      </c>
      <c r="U145" s="41">
        <v>7.1167883211678828E-2</v>
      </c>
      <c r="V145" s="40">
        <v>8.2096707409887344</v>
      </c>
      <c r="W145" s="40">
        <v>14.295867548386409</v>
      </c>
      <c r="X145" s="40">
        <v>435000000</v>
      </c>
      <c r="Y145" s="40">
        <v>897000000</v>
      </c>
      <c r="Z145" s="40">
        <v>61000000</v>
      </c>
      <c r="AA145" s="42">
        <v>209000000</v>
      </c>
      <c r="AB145" s="37">
        <v>0.291866028708134</v>
      </c>
      <c r="AC145" s="42">
        <v>5803.0567991199996</v>
      </c>
      <c r="AD145" s="42">
        <v>5555.0567991199996</v>
      </c>
      <c r="AE145" s="60">
        <v>8.9972130635796379</v>
      </c>
      <c r="AF145" s="60">
        <v>10.980566644729457</v>
      </c>
      <c r="AG145" s="60">
        <v>3.4446083543338313</v>
      </c>
      <c r="AH145" s="60">
        <v>16.084047958157011</v>
      </c>
      <c r="AI145" s="60">
        <v>6.9548060012307831</v>
      </c>
      <c r="AJ145" s="35" t="s">
        <v>493</v>
      </c>
      <c r="AK145" s="35" t="s">
        <v>525</v>
      </c>
      <c r="AL145" s="35" t="s">
        <v>699</v>
      </c>
      <c r="AM145" s="35" t="s">
        <v>583</v>
      </c>
      <c r="AN145" s="46" t="e">
        <v>#VALUE!</v>
      </c>
      <c r="AO145" s="46" t="e">
        <v>#VALUE!</v>
      </c>
      <c r="AP145" s="46">
        <v>0.10618880000000001</v>
      </c>
      <c r="AQ145" t="s">
        <v>3543</v>
      </c>
      <c r="AR145" t="s">
        <v>3543</v>
      </c>
      <c r="AS145" t="str">
        <f t="shared" si="32"/>
        <v>27/03/2014</v>
      </c>
      <c r="AT145" s="63" t="s">
        <v>3443</v>
      </c>
      <c r="AU145" s="63">
        <f t="shared" si="33"/>
        <v>0</v>
      </c>
      <c r="AV145" s="63">
        <f t="shared" si="30"/>
        <v>0</v>
      </c>
      <c r="AW145" s="63">
        <f t="shared" si="29"/>
        <v>0</v>
      </c>
      <c r="AX145" s="63">
        <v>0</v>
      </c>
      <c r="AY145" s="63">
        <f t="shared" si="34"/>
        <v>0</v>
      </c>
      <c r="AZ145" s="63" t="s">
        <v>3443</v>
      </c>
      <c r="BA145" s="63" t="str">
        <f>_xll.BDP($G145,BA$1)</f>
        <v>#N/A N/A</v>
      </c>
      <c r="BB145" s="63">
        <f t="shared" si="31"/>
        <v>5555.0567991199996</v>
      </c>
      <c r="BC145">
        <v>363.16700000000003</v>
      </c>
      <c r="BD145">
        <v>357.16700000000003</v>
      </c>
      <c r="BE145">
        <v>362</v>
      </c>
      <c r="BF145">
        <v>-179.08</v>
      </c>
      <c r="BG145">
        <v>412.12</v>
      </c>
      <c r="BH145" t="s">
        <v>3443</v>
      </c>
      <c r="BI145" s="47">
        <f t="shared" si="35"/>
        <v>6.537592919977539E-2</v>
      </c>
      <c r="BJ145" s="47">
        <f t="shared" si="36"/>
        <v>6.4295832232818997E-2</v>
      </c>
      <c r="BK145" s="47">
        <f t="shared" si="37"/>
        <v>6.5165850339702375E-2</v>
      </c>
      <c r="BL145" s="47">
        <f t="shared" si="38"/>
        <v>-3.2237294140425143E-2</v>
      </c>
      <c r="BM145" s="47">
        <f t="shared" si="39"/>
        <v>7.4188260337011439E-2</v>
      </c>
      <c r="BN145" s="47">
        <f t="shared" si="40"/>
        <v>0</v>
      </c>
      <c r="BO145" s="30">
        <f t="shared" si="41"/>
        <v>6.5165850339702375E-2</v>
      </c>
    </row>
    <row r="146" spans="1:67" x14ac:dyDescent="0.3">
      <c r="A146">
        <v>4</v>
      </c>
      <c r="B146" s="35" t="s">
        <v>3422</v>
      </c>
      <c r="C146" s="35">
        <v>8</v>
      </c>
      <c r="D146" s="35">
        <v>4</v>
      </c>
      <c r="E146" s="43">
        <v>0.15</v>
      </c>
      <c r="F146" s="35" t="s">
        <v>2975</v>
      </c>
      <c r="G146" s="36" t="s">
        <v>2336</v>
      </c>
      <c r="H146" s="36" t="s">
        <v>2337</v>
      </c>
      <c r="I146" s="37">
        <v>0.71316223801495959</v>
      </c>
      <c r="J146" s="37">
        <v>0.59661248670818778</v>
      </c>
      <c r="K146" s="37">
        <v>0.20815372078155323</v>
      </c>
      <c r="L146" s="37">
        <v>0.21127518222652572</v>
      </c>
      <c r="M146" s="38">
        <v>17.85381249551682</v>
      </c>
      <c r="N146" s="38">
        <v>16.414646010048443</v>
      </c>
      <c r="O146" s="38">
        <v>28.012113346311917</v>
      </c>
      <c r="P146" s="39">
        <v>26.866089088300733</v>
      </c>
      <c r="Q146" s="39">
        <v>27.423496683072973</v>
      </c>
      <c r="R146" s="37">
        <v>0.47172505712109664</v>
      </c>
      <c r="S146" s="40">
        <v>1.506995133819951</v>
      </c>
      <c r="T146" s="37">
        <v>0.40187303016659165</v>
      </c>
      <c r="U146" s="41">
        <v>1.156644161825509E-2</v>
      </c>
      <c r="V146" s="40">
        <v>7.9231462950193201</v>
      </c>
      <c r="W146" s="40">
        <v>12.048965944508151</v>
      </c>
      <c r="X146" s="40">
        <v>1316600000</v>
      </c>
      <c r="Y146" s="40">
        <v>3717900000</v>
      </c>
      <c r="Z146" s="40">
        <v>21000000</v>
      </c>
      <c r="AA146" s="42">
        <v>609099999.99999988</v>
      </c>
      <c r="AB146" s="37">
        <v>3.4477097356755873E-2</v>
      </c>
      <c r="AC146" s="42">
        <v>14745.608250899999</v>
      </c>
      <c r="AD146" s="42">
        <v>16251.008250899999</v>
      </c>
      <c r="AE146" s="60">
        <v>15.797858470347247</v>
      </c>
      <c r="AF146" s="60">
        <v>20.618669005474217</v>
      </c>
      <c r="AG146" s="60">
        <v>4.2194684277001935</v>
      </c>
      <c r="AH146" s="60">
        <v>22.318000001323302</v>
      </c>
      <c r="AI146" s="60">
        <v>6.4697617850102631</v>
      </c>
      <c r="AJ146" s="35" t="s">
        <v>493</v>
      </c>
      <c r="AK146" s="35" t="s">
        <v>538</v>
      </c>
      <c r="AL146" s="35" t="s">
        <v>539</v>
      </c>
      <c r="AM146" s="35" t="s">
        <v>2471</v>
      </c>
      <c r="AN146" s="46">
        <v>0.16631910000000003</v>
      </c>
      <c r="AO146" s="46">
        <v>9.7343760000000001E-2</v>
      </c>
      <c r="AP146" s="46">
        <v>7.5555520000000001E-2</v>
      </c>
      <c r="AQ146" t="s">
        <v>4124</v>
      </c>
      <c r="AR146" t="s">
        <v>3544</v>
      </c>
      <c r="AS146" t="str">
        <f t="shared" si="32"/>
        <v>01/12/1994</v>
      </c>
      <c r="AT146" s="63">
        <v>1.9119663762552759</v>
      </c>
      <c r="AU146" s="63">
        <f t="shared" si="33"/>
        <v>1.9119663762552759</v>
      </c>
      <c r="AV146" s="63">
        <f t="shared" si="30"/>
        <v>-0.1129897014755074</v>
      </c>
      <c r="AW146" s="63">
        <f t="shared" si="29"/>
        <v>1.7989766747797684</v>
      </c>
      <c r="AX146" s="63">
        <v>40.305284359522744</v>
      </c>
      <c r="AY146" s="63">
        <f t="shared" si="34"/>
        <v>-2.3818839620953014</v>
      </c>
      <c r="AZ146" s="63">
        <v>37.923400397427443</v>
      </c>
      <c r="BA146" s="63">
        <f>_xll.BDP($G146,BA$1)</f>
        <v>257.92989760000006</v>
      </c>
      <c r="BB146" s="63">
        <f t="shared" si="31"/>
        <v>14745.608250899999</v>
      </c>
      <c r="BC146">
        <v>651.53800000000001</v>
      </c>
      <c r="BD146">
        <v>724.16700000000003</v>
      </c>
      <c r="BE146">
        <v>779</v>
      </c>
      <c r="BF146">
        <v>713.77499999999998</v>
      </c>
      <c r="BG146">
        <v>783.30799999999999</v>
      </c>
      <c r="BH146">
        <v>819.20299999999997</v>
      </c>
      <c r="BI146" s="47">
        <f t="shared" si="35"/>
        <v>4.418522375706227E-2</v>
      </c>
      <c r="BJ146" s="47">
        <f t="shared" si="36"/>
        <v>4.9110690293552348E-2</v>
      </c>
      <c r="BK146" s="47">
        <f t="shared" si="37"/>
        <v>5.2829289015761942E-2</v>
      </c>
      <c r="BL146" s="47">
        <f t="shared" si="38"/>
        <v>4.8405938083729755E-2</v>
      </c>
      <c r="BM146" s="47">
        <f t="shared" si="39"/>
        <v>5.3121443800203408E-2</v>
      </c>
      <c r="BN146" s="47">
        <f t="shared" si="40"/>
        <v>5.5555727919870644E-2</v>
      </c>
      <c r="BO146" s="30">
        <f t="shared" si="41"/>
        <v>5.5555727919870644E-2</v>
      </c>
    </row>
    <row r="147" spans="1:67" x14ac:dyDescent="0.3">
      <c r="A147">
        <v>4</v>
      </c>
      <c r="B147" s="35" t="s">
        <v>3422</v>
      </c>
      <c r="C147" s="35">
        <v>9</v>
      </c>
      <c r="D147" s="35">
        <v>3</v>
      </c>
      <c r="E147" s="43">
        <v>0.18</v>
      </c>
      <c r="F147" s="35" t="s">
        <v>2646</v>
      </c>
      <c r="G147" s="36" t="s">
        <v>75</v>
      </c>
      <c r="H147" s="36" t="s">
        <v>709</v>
      </c>
      <c r="I147" s="37">
        <v>0.91981686502289739</v>
      </c>
      <c r="J147" s="37">
        <v>0.76558001585231816</v>
      </c>
      <c r="K147" s="37">
        <v>0.90039428407238908</v>
      </c>
      <c r="L147" s="37">
        <v>0.75647928629319983</v>
      </c>
      <c r="M147" s="38">
        <v>71.616243973259955</v>
      </c>
      <c r="N147" s="38">
        <v>56.722856649208062</v>
      </c>
      <c r="O147" s="38" t="e">
        <v>#N/A</v>
      </c>
      <c r="P147" s="39">
        <v>19.566115227179303</v>
      </c>
      <c r="Q147" s="39">
        <v>19.304044514209114</v>
      </c>
      <c r="R147" s="37">
        <v>3.1216154855304836</v>
      </c>
      <c r="S147" s="40">
        <v>5.6034724700512397</v>
      </c>
      <c r="T147" s="37">
        <v>-2.5294250604670432</v>
      </c>
      <c r="U147" s="41">
        <v>3.776192903705354E-2</v>
      </c>
      <c r="V147" s="40">
        <v>9.2404924421842622</v>
      </c>
      <c r="W147" s="40">
        <v>14.50143045246417</v>
      </c>
      <c r="X147" s="40">
        <v>977774999.99999952</v>
      </c>
      <c r="Y147" s="40">
        <v>989537999.99999952</v>
      </c>
      <c r="Z147" s="40">
        <v>28982000</v>
      </c>
      <c r="AA147" s="42">
        <v>417399000</v>
      </c>
      <c r="AB147" s="37">
        <v>6.9434761463252184E-2</v>
      </c>
      <c r="AC147" s="42">
        <v>10515.4817668</v>
      </c>
      <c r="AD147" s="42">
        <v>15602.784766799999</v>
      </c>
      <c r="AE147" s="60">
        <v>17.454024740282172</v>
      </c>
      <c r="AF147" s="60">
        <v>20.134203157966052</v>
      </c>
      <c r="AG147" s="60">
        <v>3.968020174696866</v>
      </c>
      <c r="AH147" s="60">
        <v>23.512079869020976</v>
      </c>
      <c r="AI147" s="60" t="s">
        <v>3443</v>
      </c>
      <c r="AJ147" s="35" t="s">
        <v>534</v>
      </c>
      <c r="AK147" s="35" t="s">
        <v>535</v>
      </c>
      <c r="AL147" s="35" t="s">
        <v>536</v>
      </c>
      <c r="AM147" s="35" t="s">
        <v>583</v>
      </c>
      <c r="AN147" s="46" t="e">
        <v>#VALUE!</v>
      </c>
      <c r="AO147" s="46">
        <v>0.18426429999999999</v>
      </c>
      <c r="AP147" s="46">
        <v>3.885417E-2</v>
      </c>
      <c r="AQ147" t="s">
        <v>4151</v>
      </c>
      <c r="AR147" t="s">
        <v>3545</v>
      </c>
      <c r="AS147" t="str">
        <f t="shared" si="32"/>
        <v>13/07/2004</v>
      </c>
      <c r="AT147" s="63">
        <v>1.6404555831710583</v>
      </c>
      <c r="AU147" s="63">
        <f t="shared" si="33"/>
        <v>1.6404555831710583</v>
      </c>
      <c r="AV147" s="63">
        <f t="shared" si="30"/>
        <v>3.0263379522978018</v>
      </c>
      <c r="AW147" s="63">
        <f t="shared" si="29"/>
        <v>4.6667935354688606</v>
      </c>
      <c r="AX147" s="63">
        <v>36.87146072967257</v>
      </c>
      <c r="AY147" s="63">
        <f t="shared" si="34"/>
        <v>68.021043731746403</v>
      </c>
      <c r="AZ147" s="63">
        <v>104.89250446141898</v>
      </c>
      <c r="BA147" s="63">
        <f>_xll.BDP($G147,BA$1)</f>
        <v>458.34730824999997</v>
      </c>
      <c r="BB147" s="63">
        <f t="shared" si="31"/>
        <v>10515.4817668</v>
      </c>
      <c r="BC147">
        <v>472.30799999999999</v>
      </c>
      <c r="BD147">
        <v>517.5</v>
      </c>
      <c r="BE147">
        <v>561.28600000000006</v>
      </c>
      <c r="BF147">
        <v>471.88900000000001</v>
      </c>
      <c r="BG147">
        <v>514.82799999999997</v>
      </c>
      <c r="BH147">
        <v>568.73800000000006</v>
      </c>
      <c r="BI147" s="47">
        <f t="shared" si="35"/>
        <v>4.4915488464940735E-2</v>
      </c>
      <c r="BJ147" s="47">
        <f t="shared" si="36"/>
        <v>4.9213151758189209E-2</v>
      </c>
      <c r="BK147" s="47">
        <f t="shared" si="37"/>
        <v>5.3377107435259891E-2</v>
      </c>
      <c r="BL147" s="47">
        <f t="shared" si="38"/>
        <v>4.4875642454145215E-2</v>
      </c>
      <c r="BM147" s="47">
        <f t="shared" si="39"/>
        <v>4.8959050228724703E-2</v>
      </c>
      <c r="BN147" s="47">
        <f t="shared" si="40"/>
        <v>5.4085776820577816E-2</v>
      </c>
      <c r="BO147" s="30">
        <f t="shared" si="41"/>
        <v>5.4085776820577816E-2</v>
      </c>
    </row>
    <row r="148" spans="1:67" x14ac:dyDescent="0.3">
      <c r="A148">
        <v>4</v>
      </c>
      <c r="B148" s="35" t="s">
        <v>3422</v>
      </c>
      <c r="C148" s="35">
        <v>11</v>
      </c>
      <c r="D148" s="35">
        <v>7</v>
      </c>
      <c r="E148" s="43">
        <v>0.14000000000000001</v>
      </c>
      <c r="F148" s="35" t="s">
        <v>2697</v>
      </c>
      <c r="G148" s="36" t="s">
        <v>357</v>
      </c>
      <c r="H148" s="36" t="s">
        <v>1087</v>
      </c>
      <c r="I148" s="37">
        <v>0.23626839037741018</v>
      </c>
      <c r="J148" s="37">
        <v>0.20272421261383503</v>
      </c>
      <c r="K148" s="37">
        <v>9.6134801582608051E-2</v>
      </c>
      <c r="L148" s="37">
        <v>8.2792501891577955E-2</v>
      </c>
      <c r="M148" s="38">
        <v>6.3127506330485845</v>
      </c>
      <c r="N148" s="38">
        <v>4.4472110131810805</v>
      </c>
      <c r="O148" s="38">
        <v>6.6227247989357192</v>
      </c>
      <c r="P148" s="39">
        <v>37.915134718758267</v>
      </c>
      <c r="Q148" s="39">
        <v>36.130353917895363</v>
      </c>
      <c r="R148" s="37">
        <v>0.85832512972819652</v>
      </c>
      <c r="S148" s="40">
        <v>4.4323625710839218</v>
      </c>
      <c r="T148" s="37">
        <v>0.37459677768072575</v>
      </c>
      <c r="U148" s="41">
        <v>4.4321572757591715E-2</v>
      </c>
      <c r="V148" s="40">
        <v>13.391705357624664</v>
      </c>
      <c r="W148" s="40">
        <v>-9.8648567408766823</v>
      </c>
      <c r="X148" s="40">
        <v>3832300000</v>
      </c>
      <c r="Y148" s="40">
        <v>9383700000</v>
      </c>
      <c r="Z148" s="40">
        <v>83800000</v>
      </c>
      <c r="AA148" s="42">
        <v>57299999.999999978</v>
      </c>
      <c r="AB148" s="37">
        <v>1.4624781849912745</v>
      </c>
      <c r="AC148" s="42">
        <v>14372.148000000001</v>
      </c>
      <c r="AD148" s="42">
        <v>19619.548000000003</v>
      </c>
      <c r="AE148" s="60">
        <v>15.154636888958304</v>
      </c>
      <c r="AF148" s="60">
        <v>25.512065203102406</v>
      </c>
      <c r="AG148" s="60">
        <v>0.40464951715887681</v>
      </c>
      <c r="AH148" s="60">
        <v>36.730269779055746</v>
      </c>
      <c r="AI148" s="60">
        <v>3.3487756727005844</v>
      </c>
      <c r="AJ148" s="35" t="s">
        <v>493</v>
      </c>
      <c r="AK148" s="35" t="s">
        <v>525</v>
      </c>
      <c r="AL148" s="35" t="s">
        <v>526</v>
      </c>
      <c r="AM148" s="35" t="s">
        <v>583</v>
      </c>
      <c r="AN148" s="46" t="e">
        <v>#VALUE!</v>
      </c>
      <c r="AO148" s="46" t="e">
        <v>#VALUE!</v>
      </c>
      <c r="AP148" s="46">
        <v>1.4008430000000001E-2</v>
      </c>
      <c r="AQ148" t="s">
        <v>3546</v>
      </c>
      <c r="AR148" t="s">
        <v>3546</v>
      </c>
      <c r="AS148" t="str">
        <f t="shared" si="32"/>
        <v>25/06/2015</v>
      </c>
      <c r="AT148" s="63">
        <v>0.57281578092111252</v>
      </c>
      <c r="AU148" s="63">
        <f t="shared" si="33"/>
        <v>0.57281578092111252</v>
      </c>
      <c r="AV148" s="63">
        <f t="shared" si="30"/>
        <v>0.84523459704040804</v>
      </c>
      <c r="AW148" s="63">
        <f t="shared" si="29"/>
        <v>1.4180503779615206</v>
      </c>
      <c r="AX148" s="63">
        <v>18.990379892236636</v>
      </c>
      <c r="AY148" s="63">
        <f t="shared" si="34"/>
        <v>28.021794493943016</v>
      </c>
      <c r="AZ148" s="63">
        <v>47.012174386179652</v>
      </c>
      <c r="BA148" s="63">
        <f>_xll.BDP($G148,BA$1)</f>
        <v>192.60000000000002</v>
      </c>
      <c r="BB148" s="63">
        <f t="shared" si="31"/>
        <v>14372.148000000001</v>
      </c>
      <c r="BC148">
        <v>688.11099999999999</v>
      </c>
      <c r="BD148">
        <v>820.22199999999998</v>
      </c>
      <c r="BE148">
        <v>961.72699999999998</v>
      </c>
      <c r="BF148">
        <v>563.99099999999999</v>
      </c>
      <c r="BG148">
        <v>753.34100000000001</v>
      </c>
      <c r="BH148">
        <v>882.36900000000003</v>
      </c>
      <c r="BI148" s="47">
        <f t="shared" si="35"/>
        <v>4.7878090317466808E-2</v>
      </c>
      <c r="BJ148" s="47">
        <f t="shared" si="36"/>
        <v>5.7070244475634392E-2</v>
      </c>
      <c r="BK148" s="47">
        <f t="shared" si="37"/>
        <v>6.6916023965241656E-2</v>
      </c>
      <c r="BL148" s="47">
        <f t="shared" si="38"/>
        <v>3.9241942123056338E-2</v>
      </c>
      <c r="BM148" s="47">
        <f t="shared" si="39"/>
        <v>5.241672991399754E-2</v>
      </c>
      <c r="BN148" s="47">
        <f t="shared" si="40"/>
        <v>6.1394371947742256E-2</v>
      </c>
      <c r="BO148" s="30">
        <f t="shared" si="41"/>
        <v>6.6916023965241656E-2</v>
      </c>
    </row>
    <row r="149" spans="1:67" x14ac:dyDescent="0.3">
      <c r="A149">
        <v>4</v>
      </c>
      <c r="B149" s="35" t="s">
        <v>3422</v>
      </c>
      <c r="C149" s="35">
        <v>14</v>
      </c>
      <c r="D149" s="35">
        <v>4</v>
      </c>
      <c r="E149" s="43">
        <v>0.22</v>
      </c>
      <c r="F149" s="35" t="s">
        <v>2614</v>
      </c>
      <c r="G149" s="35" t="s">
        <v>1831</v>
      </c>
      <c r="H149" s="36" t="s">
        <v>1832</v>
      </c>
      <c r="I149" s="37">
        <v>0.36258419932417701</v>
      </c>
      <c r="J149" s="37">
        <v>0.42843377363793306</v>
      </c>
      <c r="K149" s="37">
        <v>0.27407308017254339</v>
      </c>
      <c r="L149" s="37">
        <v>0.30459852139411409</v>
      </c>
      <c r="M149" s="38">
        <v>10.260745302861054</v>
      </c>
      <c r="N149" s="38">
        <v>5.6803770873367219</v>
      </c>
      <c r="O149" s="38">
        <v>7.044864664441973</v>
      </c>
      <c r="P149" s="39">
        <v>15.578927029082582</v>
      </c>
      <c r="Q149" s="39">
        <v>16.793086419753088</v>
      </c>
      <c r="R149" s="37">
        <v>0.12405698720782649</v>
      </c>
      <c r="S149" s="40">
        <v>0.76106736657917773</v>
      </c>
      <c r="T149" s="37">
        <v>0.32816180044113796</v>
      </c>
      <c r="U149" s="41">
        <v>2.2427010275648343E-3</v>
      </c>
      <c r="V149" s="40">
        <v>27.35377803833466</v>
      </c>
      <c r="W149" s="40">
        <v>-10.348197019902106</v>
      </c>
      <c r="X149" s="40">
        <v>2490700000</v>
      </c>
      <c r="Y149" s="40">
        <v>3503300000</v>
      </c>
      <c r="Z149" s="40">
        <v>0</v>
      </c>
      <c r="AA149" s="42">
        <v>766699999.99999988</v>
      </c>
      <c r="AB149" s="37">
        <v>0</v>
      </c>
      <c r="AC149" s="42">
        <v>7873.1831966549998</v>
      </c>
      <c r="AD149" s="42">
        <v>9256.9831966550009</v>
      </c>
      <c r="AE149" s="60">
        <v>5.4458476530773972</v>
      </c>
      <c r="AF149" s="60">
        <v>8.6773261779847246</v>
      </c>
      <c r="AG149" s="60">
        <v>10.176244268394111</v>
      </c>
      <c r="AH149" s="60">
        <v>54.936909124784776</v>
      </c>
      <c r="AI149" s="60">
        <v>3.6982011638011971</v>
      </c>
      <c r="AJ149" s="35" t="s">
        <v>534</v>
      </c>
      <c r="AK149" s="35" t="s">
        <v>535</v>
      </c>
      <c r="AL149" s="35" t="s">
        <v>900</v>
      </c>
      <c r="AM149" s="35" t="s">
        <v>1706</v>
      </c>
      <c r="AN149" s="46">
        <v>0.2761981</v>
      </c>
      <c r="AO149" s="46">
        <v>0.33140639999999999</v>
      </c>
      <c r="AP149" s="46">
        <v>0.15098030000000001</v>
      </c>
      <c r="AQ149" t="s">
        <v>4124</v>
      </c>
      <c r="AR149" t="s">
        <v>3547</v>
      </c>
      <c r="AS149" t="str">
        <f t="shared" si="32"/>
        <v>01/12/1996</v>
      </c>
      <c r="AT149" s="63">
        <v>0.52700923051444593</v>
      </c>
      <c r="AU149" s="63">
        <f t="shared" si="33"/>
        <v>0.52700923051444593</v>
      </c>
      <c r="AV149" s="63">
        <f t="shared" si="30"/>
        <v>-9.4925172890789505E-17</v>
      </c>
      <c r="AW149" s="63">
        <f t="shared" si="29"/>
        <v>0.52700923051444581</v>
      </c>
      <c r="AX149" s="63">
        <v>4.9310231550931078</v>
      </c>
      <c r="AY149" s="63">
        <f t="shared" si="34"/>
        <v>-8.8817841970012523E-16</v>
      </c>
      <c r="AZ149" s="63">
        <v>4.931023155093107</v>
      </c>
      <c r="BA149" s="63">
        <f>_xll.BDP($G149,BA$1)</f>
        <v>34.561935775899997</v>
      </c>
      <c r="BB149" s="63">
        <f t="shared" si="31"/>
        <v>7873.1831966549998</v>
      </c>
      <c r="BC149">
        <v>713.5</v>
      </c>
      <c r="BD149">
        <v>793.14300000000003</v>
      </c>
      <c r="BE149">
        <v>930.28600000000006</v>
      </c>
      <c r="BF149">
        <v>707.34400000000005</v>
      </c>
      <c r="BG149">
        <v>889.34300000000007</v>
      </c>
      <c r="BH149">
        <v>1127.5119999999999</v>
      </c>
      <c r="BI149" s="47">
        <f t="shared" si="35"/>
        <v>9.0624082048940208E-2</v>
      </c>
      <c r="BJ149" s="47">
        <f t="shared" si="36"/>
        <v>0.10073981262584805</v>
      </c>
      <c r="BK149" s="47">
        <f t="shared" si="37"/>
        <v>0.11815881540712038</v>
      </c>
      <c r="BL149" s="47">
        <f t="shared" si="38"/>
        <v>8.9842187376069457E-2</v>
      </c>
      <c r="BM149" s="47">
        <f t="shared" si="39"/>
        <v>0.11295850455732394</v>
      </c>
      <c r="BN149" s="47">
        <f t="shared" si="40"/>
        <v>0.14320916608152021</v>
      </c>
      <c r="BO149" s="30">
        <f t="shared" si="41"/>
        <v>0.14320916608152021</v>
      </c>
    </row>
    <row r="150" spans="1:67" x14ac:dyDescent="0.3">
      <c r="A150">
        <v>4</v>
      </c>
      <c r="B150" s="35" t="s">
        <v>3422</v>
      </c>
      <c r="C150" s="35">
        <v>16</v>
      </c>
      <c r="D150" s="35">
        <v>1</v>
      </c>
      <c r="E150" s="43">
        <v>0.18</v>
      </c>
      <c r="F150" s="35" t="s">
        <v>2653</v>
      </c>
      <c r="G150" s="36" t="s">
        <v>299</v>
      </c>
      <c r="H150" s="36" t="s">
        <v>1018</v>
      </c>
      <c r="I150" s="37">
        <v>0.30012430324626194</v>
      </c>
      <c r="J150" s="37">
        <v>0.3274512749711318</v>
      </c>
      <c r="K150" s="37">
        <v>0.27824894909593173</v>
      </c>
      <c r="L150" s="37">
        <v>0.31069790226438243</v>
      </c>
      <c r="M150" s="38">
        <v>20.839362117732087</v>
      </c>
      <c r="N150" s="38">
        <v>16.416098500727891</v>
      </c>
      <c r="O150" s="38">
        <v>44.661245454709771</v>
      </c>
      <c r="P150" s="39">
        <v>17.030599011571219</v>
      </c>
      <c r="Q150" s="39">
        <v>19.632334475887273</v>
      </c>
      <c r="R150" s="37">
        <v>0.28934675515901137</v>
      </c>
      <c r="S150" s="40">
        <v>1.4315508657627809</v>
      </c>
      <c r="T150" s="37">
        <v>0.29361277988610218</v>
      </c>
      <c r="U150" s="41">
        <v>2.0121297030776517E-2</v>
      </c>
      <c r="V150" s="40">
        <v>8.5101035743128595</v>
      </c>
      <c r="W150" s="40">
        <v>30.595144135364126</v>
      </c>
      <c r="X150" s="40">
        <v>4559515000</v>
      </c>
      <c r="Y150" s="40">
        <v>4805372000</v>
      </c>
      <c r="Z150" s="40">
        <v>48235000</v>
      </c>
      <c r="AA150" s="42">
        <v>559002999.99999988</v>
      </c>
      <c r="AB150" s="37">
        <v>8.6287551229599857E-2</v>
      </c>
      <c r="AC150" s="42">
        <v>11676.640996679998</v>
      </c>
      <c r="AD150" s="42">
        <v>14239.504996679998</v>
      </c>
      <c r="AE150" s="60">
        <v>7.7886304501472585</v>
      </c>
      <c r="AF150" s="60">
        <v>9.7632484745554926</v>
      </c>
      <c r="AG150" s="60">
        <v>5.1237171894799847</v>
      </c>
      <c r="AH150" s="60">
        <v>11.262351874146482</v>
      </c>
      <c r="AI150" s="60">
        <v>4.2924294558924698</v>
      </c>
      <c r="AJ150" s="35" t="s">
        <v>534</v>
      </c>
      <c r="AK150" s="35" t="s">
        <v>535</v>
      </c>
      <c r="AL150" s="35" t="s">
        <v>1019</v>
      </c>
      <c r="AM150" s="35" t="s">
        <v>583</v>
      </c>
      <c r="AN150" s="46">
        <v>0.17155619999999999</v>
      </c>
      <c r="AO150" s="46">
        <v>0.1188041</v>
      </c>
      <c r="AP150" s="46">
        <v>0.32638719999999999</v>
      </c>
      <c r="AQ150" t="s">
        <v>3548</v>
      </c>
      <c r="AR150" t="s">
        <v>3548</v>
      </c>
      <c r="AS150" t="str">
        <f t="shared" si="32"/>
        <v>16/10/2002</v>
      </c>
      <c r="AT150" s="63">
        <v>2.9715474333259042</v>
      </c>
      <c r="AU150" s="63">
        <f t="shared" si="33"/>
        <v>2.9715474333259042</v>
      </c>
      <c r="AV150" s="63">
        <f t="shared" si="30"/>
        <v>8.0261293357629153</v>
      </c>
      <c r="AW150" s="63">
        <f t="shared" si="29"/>
        <v>10.99767676908882</v>
      </c>
      <c r="AX150" s="63">
        <v>14.19713208565874</v>
      </c>
      <c r="AY150" s="63">
        <f t="shared" si="34"/>
        <v>38.346356863928719</v>
      </c>
      <c r="AZ150" s="63">
        <v>52.543488949587463</v>
      </c>
      <c r="BA150" s="63">
        <f>_xll.BDP($G150,BA$1)</f>
        <v>560.55390663999992</v>
      </c>
      <c r="BB150" s="63">
        <f t="shared" si="31"/>
        <v>11676.640996679998</v>
      </c>
      <c r="BC150">
        <v>1175.56</v>
      </c>
      <c r="BD150">
        <v>1172.72</v>
      </c>
      <c r="BE150">
        <v>1209.8</v>
      </c>
      <c r="BF150">
        <v>940.65100000000007</v>
      </c>
      <c r="BG150">
        <v>1115.057</v>
      </c>
      <c r="BH150">
        <v>1129.0070000000001</v>
      </c>
      <c r="BI150" s="47">
        <f t="shared" si="35"/>
        <v>0.10067621333346166</v>
      </c>
      <c r="BJ150" s="47">
        <f t="shared" si="36"/>
        <v>0.10043299270170572</v>
      </c>
      <c r="BK150" s="47">
        <f t="shared" si="37"/>
        <v>0.10360856348533629</v>
      </c>
      <c r="BL150" s="47">
        <f t="shared" si="38"/>
        <v>8.055835580347584E-2</v>
      </c>
      <c r="BM150" s="47">
        <f t="shared" si="39"/>
        <v>9.5494671825317096E-2</v>
      </c>
      <c r="BN150" s="47">
        <f t="shared" si="40"/>
        <v>9.6689364717216952E-2</v>
      </c>
      <c r="BO150" s="30">
        <f t="shared" si="41"/>
        <v>0.10360856348533629</v>
      </c>
    </row>
    <row r="151" spans="1:67" x14ac:dyDescent="0.3">
      <c r="A151">
        <v>4</v>
      </c>
      <c r="B151" s="32" t="s">
        <v>3421</v>
      </c>
      <c r="C151" s="32">
        <v>1</v>
      </c>
      <c r="D151" s="32">
        <v>1</v>
      </c>
      <c r="E151" s="32" t="s">
        <v>2480</v>
      </c>
      <c r="F151" s="32" t="s">
        <v>3203</v>
      </c>
      <c r="G151" s="25" t="s">
        <v>452</v>
      </c>
      <c r="H151" s="25" t="s">
        <v>1204</v>
      </c>
      <c r="I151" s="26">
        <v>-5.4052558570933211</v>
      </c>
      <c r="J151" s="26">
        <v>-9.9666666666666668</v>
      </c>
      <c r="K151" s="26">
        <v>1.3607644530586747</v>
      </c>
      <c r="L151" s="26">
        <v>1.5423728813559323</v>
      </c>
      <c r="M151" s="27">
        <v>55.994455994455997</v>
      </c>
      <c r="N151" s="27">
        <v>40.766586375953061</v>
      </c>
      <c r="O151" s="27" t="e">
        <v>#N/A</v>
      </c>
      <c r="P151" s="28">
        <v>17.21645428067826</v>
      </c>
      <c r="Q151" s="28">
        <v>17.74936061381074</v>
      </c>
      <c r="R151" s="26">
        <v>0.72193353474320243</v>
      </c>
      <c r="S151" s="29">
        <v>2.7031674208144798</v>
      </c>
      <c r="T151" s="26">
        <v>-0.47110208227526662</v>
      </c>
      <c r="U151" s="30" t="e">
        <v>#N/A</v>
      </c>
      <c r="V151" s="29">
        <v>1.8666927361098788</v>
      </c>
      <c r="W151" s="29" t="e">
        <v>#N/A</v>
      </c>
      <c r="X151" s="29">
        <v>-210000000</v>
      </c>
      <c r="Y151" s="29">
        <v>1357000000</v>
      </c>
      <c r="Z151" s="29">
        <v>69000000</v>
      </c>
      <c r="AA151" s="31">
        <v>1224000000</v>
      </c>
      <c r="AB151" s="26">
        <v>5.6372549019607844E-2</v>
      </c>
      <c r="AC151" s="42">
        <v>36034.871585839996</v>
      </c>
      <c r="AD151" s="42">
        <v>42227.871585839996</v>
      </c>
      <c r="AE151" s="60">
        <v>18.242835507919931</v>
      </c>
      <c r="AF151" s="60">
        <v>19.887113850664136</v>
      </c>
      <c r="AG151" s="60">
        <v>3.39175367447175</v>
      </c>
      <c r="AH151" s="60">
        <v>26.95032845366903</v>
      </c>
      <c r="AI151" s="60" t="s">
        <v>3443</v>
      </c>
      <c r="AJ151" s="32" t="s">
        <v>498</v>
      </c>
      <c r="AK151" s="32" t="s">
        <v>499</v>
      </c>
      <c r="AL151" s="32" t="s">
        <v>500</v>
      </c>
      <c r="AM151" s="32" t="s">
        <v>583</v>
      </c>
      <c r="AN151" s="46" t="e">
        <v>#VALUE!</v>
      </c>
      <c r="AO151" s="46" t="e">
        <v>#VALUE!</v>
      </c>
      <c r="AP151" s="46" t="e">
        <v>#VALUE!</v>
      </c>
      <c r="AQ151" t="s">
        <v>4152</v>
      </c>
      <c r="AR151" t="s">
        <v>3443</v>
      </c>
      <c r="AS151" t="str">
        <f t="shared" si="32"/>
        <v>18/03/2020</v>
      </c>
      <c r="AT151" s="63">
        <v>1.5722543517978205</v>
      </c>
      <c r="AU151" s="63">
        <f t="shared" si="33"/>
        <v>1.5722543517978205</v>
      </c>
      <c r="AV151" s="63">
        <f t="shared" si="30"/>
        <v>0</v>
      </c>
      <c r="AW151" s="63">
        <f t="shared" si="29"/>
        <v>1.5722543517978205</v>
      </c>
      <c r="AX151" s="63">
        <v>35.623951284454975</v>
      </c>
      <c r="AY151" s="63">
        <f t="shared" si="34"/>
        <v>0</v>
      </c>
      <c r="AZ151" s="63" t="s">
        <v>3443</v>
      </c>
      <c r="BA151" s="63" t="str">
        <f>_xll.BDP($G151,BA$1)</f>
        <v>#N/A N/A</v>
      </c>
      <c r="BB151" s="63">
        <f t="shared" si="31"/>
        <v>36034.871585839996</v>
      </c>
      <c r="BC151">
        <v>1425</v>
      </c>
      <c r="BD151">
        <v>1570.3</v>
      </c>
      <c r="BE151">
        <v>1682.75</v>
      </c>
      <c r="BF151">
        <v>1554.085</v>
      </c>
      <c r="BG151">
        <v>1734.683</v>
      </c>
      <c r="BH151">
        <v>1886.057</v>
      </c>
      <c r="BI151" s="47">
        <f t="shared" si="35"/>
        <v>3.9545027837977857E-2</v>
      </c>
      <c r="BJ151" s="47">
        <f t="shared" si="36"/>
        <v>4.3577233132615183E-2</v>
      </c>
      <c r="BK151" s="47">
        <f t="shared" si="37"/>
        <v>4.6697821469724378E-2</v>
      </c>
      <c r="BL151" s="47">
        <f t="shared" si="38"/>
        <v>4.3127252342164087E-2</v>
      </c>
      <c r="BM151" s="47">
        <f t="shared" si="39"/>
        <v>4.8139008789520661E-2</v>
      </c>
      <c r="BN151" s="47">
        <f t="shared" si="40"/>
        <v>5.233977303088632E-2</v>
      </c>
      <c r="BO151" s="30">
        <f t="shared" si="41"/>
        <v>5.233977303088632E-2</v>
      </c>
    </row>
    <row r="152" spans="1:67" x14ac:dyDescent="0.3">
      <c r="A152">
        <v>4</v>
      </c>
      <c r="B152" s="32" t="s">
        <v>3421</v>
      </c>
      <c r="C152" s="32">
        <v>1</v>
      </c>
      <c r="D152" s="32">
        <v>1</v>
      </c>
      <c r="E152" s="34">
        <v>0.11</v>
      </c>
      <c r="F152" s="32" t="s">
        <v>3044</v>
      </c>
      <c r="G152" s="32" t="s">
        <v>1483</v>
      </c>
      <c r="H152" s="25" t="s">
        <v>1484</v>
      </c>
      <c r="I152" s="26">
        <v>10.896418849778462</v>
      </c>
      <c r="J152" s="26">
        <v>4.2682085786375108</v>
      </c>
      <c r="K152" s="26">
        <v>6.4424903087115037</v>
      </c>
      <c r="L152" s="26">
        <v>2.9831880082296465</v>
      </c>
      <c r="M152" s="27">
        <v>52.986695628563673</v>
      </c>
      <c r="N152" s="27">
        <v>44.359842370647598</v>
      </c>
      <c r="O152" s="27">
        <v>50.493677464056809</v>
      </c>
      <c r="P152" s="28">
        <v>59.423708682987602</v>
      </c>
      <c r="Q152" s="28">
        <v>52.864032490058378</v>
      </c>
      <c r="R152" s="26">
        <v>-0.44512663085188026</v>
      </c>
      <c r="S152" s="29">
        <v>-1.2855717962294819</v>
      </c>
      <c r="T152" s="26">
        <v>0.53635603628894923</v>
      </c>
      <c r="U152" s="30">
        <v>2.4715768660405341E-3</v>
      </c>
      <c r="V152" s="29">
        <v>6.7773007212864558</v>
      </c>
      <c r="W152" s="29">
        <v>0.82461107720681603</v>
      </c>
      <c r="X152" s="29">
        <v>35670000</v>
      </c>
      <c r="Y152" s="29">
        <v>51035000</v>
      </c>
      <c r="Z152" s="29">
        <v>3418000</v>
      </c>
      <c r="AA152" s="31">
        <v>119224000</v>
      </c>
      <c r="AB152" s="26">
        <v>2.8668724417902434E-2</v>
      </c>
      <c r="AC152" s="42">
        <v>3561.3761898499997</v>
      </c>
      <c r="AD152" s="42">
        <v>3352.6171898499997</v>
      </c>
      <c r="AE152" s="60">
        <v>20.59244508057963</v>
      </c>
      <c r="AF152" s="60">
        <v>21.972199901804302</v>
      </c>
      <c r="AG152" s="60">
        <v>3.3716042119578691</v>
      </c>
      <c r="AH152" s="60">
        <v>27.54231156407031</v>
      </c>
      <c r="AI152" s="60">
        <v>13.679917403299989</v>
      </c>
      <c r="AJ152" s="32" t="s">
        <v>519</v>
      </c>
      <c r="AK152" s="32" t="s">
        <v>764</v>
      </c>
      <c r="AL152" s="32" t="s">
        <v>764</v>
      </c>
      <c r="AM152" s="32" t="s">
        <v>1480</v>
      </c>
      <c r="AN152" s="46" t="e">
        <v>#VALUE!</v>
      </c>
      <c r="AO152" s="46" t="e">
        <v>#VALUE!</v>
      </c>
      <c r="AP152" s="46">
        <v>0.17280429999999999</v>
      </c>
      <c r="AQ152" t="s">
        <v>3549</v>
      </c>
      <c r="AR152" t="s">
        <v>3549</v>
      </c>
      <c r="AS152" t="str">
        <f t="shared" si="32"/>
        <v>27/02/2014</v>
      </c>
      <c r="AT152" s="63">
        <v>3.2359080424139548</v>
      </c>
      <c r="AU152" s="63">
        <f t="shared" si="33"/>
        <v>3.2359080424139548</v>
      </c>
      <c r="AV152" s="63">
        <f t="shared" si="30"/>
        <v>0</v>
      </c>
      <c r="AW152" s="63">
        <f t="shared" si="29"/>
        <v>3.2359080424139548</v>
      </c>
      <c r="AX152" s="63">
        <v>89.601392785453982</v>
      </c>
      <c r="AY152" s="63">
        <f t="shared" si="34"/>
        <v>0</v>
      </c>
      <c r="AZ152" s="63">
        <v>89.601392785453982</v>
      </c>
      <c r="BA152" s="63">
        <f>_xll.BDP($G152,BA$1)</f>
        <v>114.94290670000001</v>
      </c>
      <c r="BB152" s="63">
        <f t="shared" si="31"/>
        <v>3352.6171898499997</v>
      </c>
      <c r="BC152">
        <v>175.44400000000002</v>
      </c>
      <c r="BD152">
        <v>261.875</v>
      </c>
      <c r="BE152">
        <v>296.286</v>
      </c>
      <c r="BF152">
        <v>165.59700000000001</v>
      </c>
      <c r="BG152">
        <v>227.71700000000001</v>
      </c>
      <c r="BH152">
        <v>273.142</v>
      </c>
      <c r="BI152" s="47">
        <f t="shared" si="35"/>
        <v>5.2330460074939127E-2</v>
      </c>
      <c r="BJ152" s="47">
        <f t="shared" si="36"/>
        <v>7.8110617816081959E-2</v>
      </c>
      <c r="BK152" s="47">
        <f t="shared" si="37"/>
        <v>8.8374539418637363E-2</v>
      </c>
      <c r="BL152" s="47">
        <f t="shared" si="38"/>
        <v>4.9393351707836652E-2</v>
      </c>
      <c r="BM152" s="47">
        <f t="shared" si="39"/>
        <v>6.7922159645726912E-2</v>
      </c>
      <c r="BN152" s="47">
        <f t="shared" si="40"/>
        <v>8.1471275881700264E-2</v>
      </c>
      <c r="BO152" s="30">
        <f t="shared" si="41"/>
        <v>8.8374539418637363E-2</v>
      </c>
    </row>
    <row r="153" spans="1:67" x14ac:dyDescent="0.3">
      <c r="A153">
        <v>4</v>
      </c>
      <c r="B153" s="32" t="s">
        <v>3421</v>
      </c>
      <c r="C153" s="32">
        <v>1</v>
      </c>
      <c r="D153" s="32">
        <v>1</v>
      </c>
      <c r="E153" s="34">
        <v>0.2</v>
      </c>
      <c r="F153" s="32" t="s">
        <v>3001</v>
      </c>
      <c r="G153" s="25" t="s">
        <v>81</v>
      </c>
      <c r="H153" s="25" t="s">
        <v>717</v>
      </c>
      <c r="I153" s="26">
        <v>0.87150240892657149</v>
      </c>
      <c r="J153" s="26">
        <v>1.0326106692813306</v>
      </c>
      <c r="K153" s="26">
        <v>0.2258188007767167</v>
      </c>
      <c r="L153" s="26">
        <v>0.23521577645608782</v>
      </c>
      <c r="M153" s="27">
        <v>20.101626361674285</v>
      </c>
      <c r="N153" s="27">
        <v>15.739785130753505</v>
      </c>
      <c r="O153" s="27">
        <v>26.874699827360164</v>
      </c>
      <c r="P153" s="28">
        <v>9.7444229586601665</v>
      </c>
      <c r="Q153" s="28">
        <v>10.221740981361171</v>
      </c>
      <c r="R153" s="26">
        <v>0.13144871312195469</v>
      </c>
      <c r="S153" s="29">
        <v>0.7266612372937592</v>
      </c>
      <c r="T153" s="26">
        <v>0.31945262074386893</v>
      </c>
      <c r="U153" s="30">
        <v>3.4184280614268717E-2</v>
      </c>
      <c r="V153" s="29">
        <v>10.142502849913859</v>
      </c>
      <c r="W153" s="29">
        <v>14.017255860880674</v>
      </c>
      <c r="X153" s="29">
        <v>27537000000</v>
      </c>
      <c r="Y153" s="29">
        <v>120889000000</v>
      </c>
      <c r="Z153" s="29">
        <v>988000000</v>
      </c>
      <c r="AA153" s="31">
        <v>34207000000</v>
      </c>
      <c r="AB153" s="26">
        <v>2.888297716841582E-2</v>
      </c>
      <c r="AC153" s="42">
        <v>448878.47262390004</v>
      </c>
      <c r="AD153" s="42">
        <v>482279.47262390004</v>
      </c>
      <c r="AE153" s="60">
        <v>14.683005086993637</v>
      </c>
      <c r="AF153" s="60">
        <v>16.461589653684356</v>
      </c>
      <c r="AG153" s="60">
        <v>7.5322300257977881</v>
      </c>
      <c r="AH153" s="60">
        <v>22.266575273008829</v>
      </c>
      <c r="AI153" s="60">
        <v>5.5816612694029821</v>
      </c>
      <c r="AJ153" s="32" t="s">
        <v>493</v>
      </c>
      <c r="AK153" s="32" t="s">
        <v>494</v>
      </c>
      <c r="AL153" s="32" t="s">
        <v>643</v>
      </c>
      <c r="AM153" s="32" t="s">
        <v>583</v>
      </c>
      <c r="AN153" s="46">
        <v>0.17406530000000001</v>
      </c>
      <c r="AO153" s="46">
        <v>0.2464624</v>
      </c>
      <c r="AP153" s="46">
        <v>0.16753470000000001</v>
      </c>
      <c r="AQ153" t="s">
        <v>4124</v>
      </c>
      <c r="AR153" t="s">
        <v>3550</v>
      </c>
      <c r="AS153" t="str">
        <f t="shared" si="32"/>
        <v>01/03/1992</v>
      </c>
      <c r="AT153" s="63">
        <v>1.5475798446095064</v>
      </c>
      <c r="AU153" s="63">
        <f t="shared" si="33"/>
        <v>1.5475798446095064</v>
      </c>
      <c r="AV153" s="63">
        <f t="shared" si="30"/>
        <v>1.4845503867419185</v>
      </c>
      <c r="AW153" s="63">
        <f t="shared" si="29"/>
        <v>3.0321302313514247</v>
      </c>
      <c r="AX153" s="63">
        <v>29.776341948310137</v>
      </c>
      <c r="AY153" s="63">
        <f t="shared" si="34"/>
        <v>28.56361829025845</v>
      </c>
      <c r="AZ153" s="63">
        <v>58.339960238568587</v>
      </c>
      <c r="BA153" s="63">
        <f>_xll.BDP($G153,BA$1)</f>
        <v>11738</v>
      </c>
      <c r="BB153" s="63">
        <f t="shared" si="31"/>
        <v>448878.47262390004</v>
      </c>
      <c r="BC153">
        <v>23158.348000000002</v>
      </c>
      <c r="BD153">
        <v>25912.087</v>
      </c>
      <c r="BE153">
        <v>29268</v>
      </c>
      <c r="BF153">
        <v>29156.071</v>
      </c>
      <c r="BG153">
        <v>27413.917000000001</v>
      </c>
      <c r="BH153">
        <v>29900.528000000002</v>
      </c>
      <c r="BI153" s="47">
        <f t="shared" si="35"/>
        <v>5.159157636727122E-2</v>
      </c>
      <c r="BJ153" s="47">
        <f t="shared" si="36"/>
        <v>5.7726285799655296E-2</v>
      </c>
      <c r="BK153" s="47">
        <f t="shared" si="37"/>
        <v>6.5202503093799866E-2</v>
      </c>
      <c r="BL153" s="47">
        <f t="shared" si="38"/>
        <v>6.4953150525507333E-2</v>
      </c>
      <c r="BM153" s="47">
        <f t="shared" si="39"/>
        <v>6.1072024327103756E-2</v>
      </c>
      <c r="BN153" s="47">
        <f t="shared" si="40"/>
        <v>6.6611632821725081E-2</v>
      </c>
      <c r="BO153" s="30">
        <f t="shared" si="41"/>
        <v>6.6611632821725081E-2</v>
      </c>
    </row>
    <row r="154" spans="1:67" x14ac:dyDescent="0.3">
      <c r="A154">
        <v>4</v>
      </c>
      <c r="B154" s="32" t="s">
        <v>3421</v>
      </c>
      <c r="C154" s="32">
        <v>1</v>
      </c>
      <c r="D154" s="32">
        <v>1</v>
      </c>
      <c r="E154" s="34">
        <v>0.13</v>
      </c>
      <c r="F154" s="32"/>
      <c r="G154" s="25" t="s">
        <v>153</v>
      </c>
      <c r="H154" s="25" t="s">
        <v>825</v>
      </c>
      <c r="I154" s="26">
        <v>0.56420396113564686</v>
      </c>
      <c r="J154" s="26">
        <v>0.91156462585034015</v>
      </c>
      <c r="K154" s="26">
        <v>0.18300430988502339</v>
      </c>
      <c r="L154" s="26">
        <v>0.29035752979414953</v>
      </c>
      <c r="M154" s="27">
        <v>24.275184275184277</v>
      </c>
      <c r="N154" s="27">
        <v>17.414976841910939</v>
      </c>
      <c r="O154" s="27" t="e">
        <v>#N/A</v>
      </c>
      <c r="P154" s="28">
        <v>23.152008566031334</v>
      </c>
      <c r="Q154" s="28">
        <v>27.573236065200046</v>
      </c>
      <c r="R154" s="26">
        <v>0.85260570304818095</v>
      </c>
      <c r="S154" s="29">
        <v>3.6463414634146343</v>
      </c>
      <c r="T154" s="26">
        <v>-9.2893300900664E-2</v>
      </c>
      <c r="U154" s="30">
        <v>4.6071876305892184E-2</v>
      </c>
      <c r="V154" s="29">
        <v>18.017789510314579</v>
      </c>
      <c r="W154" s="29">
        <v>4.1001132963891518</v>
      </c>
      <c r="X154" s="29">
        <v>2352000000</v>
      </c>
      <c r="Y154" s="29">
        <v>7384000000</v>
      </c>
      <c r="Z154" s="29">
        <v>158000000</v>
      </c>
      <c r="AA154" s="31">
        <v>1737000000</v>
      </c>
      <c r="AB154" s="26">
        <v>9.0961427748992518E-2</v>
      </c>
      <c r="AC154" s="42">
        <v>37743.682687050001</v>
      </c>
      <c r="AD154" s="42">
        <v>46421.682687050001</v>
      </c>
      <c r="AE154" s="60">
        <v>19.194353480371298</v>
      </c>
      <c r="AF154" s="60">
        <v>20.521349372190009</v>
      </c>
      <c r="AG154" s="60">
        <v>4.5284359886375496</v>
      </c>
      <c r="AH154" s="60">
        <v>28.770045895882653</v>
      </c>
      <c r="AI154" s="60" t="s">
        <v>3443</v>
      </c>
      <c r="AJ154" s="32" t="s">
        <v>534</v>
      </c>
      <c r="AK154" s="32" t="s">
        <v>720</v>
      </c>
      <c r="AL154" s="32" t="s">
        <v>721</v>
      </c>
      <c r="AM154" s="32" t="s">
        <v>583</v>
      </c>
      <c r="AN154" s="46" t="e">
        <v>#VALUE!</v>
      </c>
      <c r="AO154" s="46" t="e">
        <v>#VALUE!</v>
      </c>
      <c r="AP154" s="46">
        <v>0.11401770000000001</v>
      </c>
      <c r="AQ154" t="s">
        <v>3551</v>
      </c>
      <c r="AR154" t="s">
        <v>3551</v>
      </c>
      <c r="AS154" t="str">
        <f t="shared" si="32"/>
        <v>12/12/2013</v>
      </c>
      <c r="AT154" s="63">
        <v>0.42435817514807123</v>
      </c>
      <c r="AU154" s="63">
        <f t="shared" si="33"/>
        <v>0.42435817514807123</v>
      </c>
      <c r="AV154" s="63">
        <f t="shared" si="30"/>
        <v>5.5133920666907779</v>
      </c>
      <c r="AW154" s="63">
        <f t="shared" si="29"/>
        <v>5.9377502418388488</v>
      </c>
      <c r="AX154" s="63">
        <v>9.5671268157059544</v>
      </c>
      <c r="AY154" s="63">
        <f t="shared" si="34"/>
        <v>124.29905720169688</v>
      </c>
      <c r="AZ154" s="63">
        <v>133.86618401740284</v>
      </c>
      <c r="BA154" s="63">
        <f>_xll.BDP($G154,BA$1)</f>
        <v>1731.5481012499999</v>
      </c>
      <c r="BB154" s="63">
        <f t="shared" si="31"/>
        <v>37743.682687050001</v>
      </c>
      <c r="BC154">
        <v>1541</v>
      </c>
      <c r="BD154">
        <v>1679</v>
      </c>
      <c r="BE154">
        <v>1860.3</v>
      </c>
      <c r="BF154">
        <v>1626.5</v>
      </c>
      <c r="BG154">
        <v>1812</v>
      </c>
      <c r="BH154">
        <v>2177</v>
      </c>
      <c r="BI154" s="47">
        <f t="shared" si="35"/>
        <v>4.0828024461129833E-2</v>
      </c>
      <c r="BJ154" s="47">
        <f t="shared" si="36"/>
        <v>4.4484265457648921E-2</v>
      </c>
      <c r="BK154" s="47">
        <f t="shared" si="37"/>
        <v>4.9287718303075809E-2</v>
      </c>
      <c r="BL154" s="47">
        <f t="shared" si="38"/>
        <v>4.3093304208973185E-2</v>
      </c>
      <c r="BM154" s="47">
        <f t="shared" si="39"/>
        <v>4.8008033954294128E-2</v>
      </c>
      <c r="BN154" s="47">
        <f t="shared" si="40"/>
        <v>5.7678526445087377E-2</v>
      </c>
      <c r="BO154" s="30">
        <f t="shared" si="41"/>
        <v>5.7678526445087377E-2</v>
      </c>
    </row>
    <row r="155" spans="1:67" x14ac:dyDescent="0.3">
      <c r="A155">
        <v>4</v>
      </c>
      <c r="B155" s="32" t="s">
        <v>3421</v>
      </c>
      <c r="C155" s="32">
        <v>1</v>
      </c>
      <c r="D155" s="32">
        <v>1</v>
      </c>
      <c r="E155" s="34">
        <v>0.18</v>
      </c>
      <c r="F155" s="32"/>
      <c r="G155" s="32" t="s">
        <v>1574</v>
      </c>
      <c r="H155" s="25" t="s">
        <v>1575</v>
      </c>
      <c r="I155" s="26">
        <v>0.2340608852965412</v>
      </c>
      <c r="J155" s="26">
        <v>0.25406869169686225</v>
      </c>
      <c r="K155" s="26">
        <v>0.2340608852965412</v>
      </c>
      <c r="L155" s="26">
        <v>0.25406869169686225</v>
      </c>
      <c r="M155" s="27">
        <v>18.044236927712038</v>
      </c>
      <c r="N155" s="27">
        <v>13.562010577028285</v>
      </c>
      <c r="O155" s="27">
        <v>17.554600711899447</v>
      </c>
      <c r="P155" s="28">
        <v>18.553785064284234</v>
      </c>
      <c r="Q155" s="28">
        <v>22.502490716420613</v>
      </c>
      <c r="R155" s="26">
        <v>-7.6724458160463263E-2</v>
      </c>
      <c r="S155" s="29">
        <v>-0.47671815254578398</v>
      </c>
      <c r="T155" s="26">
        <v>0.60187838380852998</v>
      </c>
      <c r="U155" s="30">
        <v>1.7292039160279573E-2</v>
      </c>
      <c r="V155" s="29">
        <v>13.751944700039243</v>
      </c>
      <c r="W155" s="29">
        <v>20.098490050489183</v>
      </c>
      <c r="X155" s="29">
        <v>518840000</v>
      </c>
      <c r="Y155" s="29">
        <v>518840000</v>
      </c>
      <c r="Z155" s="29">
        <v>2783000</v>
      </c>
      <c r="AA155" s="31">
        <v>52414000</v>
      </c>
      <c r="AB155" s="26">
        <v>5.3096500934864732E-2</v>
      </c>
      <c r="AC155" s="42">
        <v>4334.2215397</v>
      </c>
      <c r="AD155" s="42">
        <v>4260.6025397000003</v>
      </c>
      <c r="AE155" s="60">
        <v>26.834455731787077</v>
      </c>
      <c r="AF155" s="60">
        <v>32.368842119237449</v>
      </c>
      <c r="AG155" s="60">
        <v>1.1390147838266897</v>
      </c>
      <c r="AH155" s="60">
        <v>41.517294660875912</v>
      </c>
      <c r="AI155" s="60">
        <v>7.315814155916275</v>
      </c>
      <c r="AJ155" s="32" t="s">
        <v>493</v>
      </c>
      <c r="AK155" s="32" t="s">
        <v>621</v>
      </c>
      <c r="AL155" s="32" t="s">
        <v>622</v>
      </c>
      <c r="AM155" s="32" t="s">
        <v>1480</v>
      </c>
      <c r="AN155" s="46">
        <v>0.18569530000000001</v>
      </c>
      <c r="AO155" s="46">
        <v>0.25079280000000004</v>
      </c>
      <c r="AP155" s="46">
        <v>0.2353063</v>
      </c>
      <c r="AQ155" t="s">
        <v>4124</v>
      </c>
      <c r="AR155" t="s">
        <v>3443</v>
      </c>
      <c r="AS155" t="str">
        <f t="shared" si="32"/>
        <v>#N/A N/A</v>
      </c>
      <c r="AT155" s="63">
        <v>1.521739061327948</v>
      </c>
      <c r="AU155" s="63">
        <f t="shared" si="33"/>
        <v>1.521739061327948</v>
      </c>
      <c r="AV155" s="63">
        <f t="shared" si="30"/>
        <v>0</v>
      </c>
      <c r="AW155" s="63">
        <f t="shared" si="29"/>
        <v>1.521739061327948</v>
      </c>
      <c r="AX155" s="63">
        <v>66.27316554967193</v>
      </c>
      <c r="AY155" s="63">
        <f t="shared" si="34"/>
        <v>0</v>
      </c>
      <c r="AZ155" s="63">
        <v>66.27316554967193</v>
      </c>
      <c r="BA155" s="63">
        <f>_xll.BDP($G155,BA$1)</f>
        <v>65.957042549999997</v>
      </c>
      <c r="BB155" s="63">
        <f t="shared" si="31"/>
        <v>4260.6025397000003</v>
      </c>
      <c r="BC155">
        <v>110.5</v>
      </c>
      <c r="BD155">
        <v>120.833</v>
      </c>
      <c r="BE155">
        <v>130.75</v>
      </c>
      <c r="BF155">
        <v>65.433000000000007</v>
      </c>
      <c r="BG155">
        <v>119.733</v>
      </c>
      <c r="BH155">
        <v>130.05000000000001</v>
      </c>
      <c r="BI155" s="47">
        <f t="shared" si="35"/>
        <v>2.5935298815218888E-2</v>
      </c>
      <c r="BJ155" s="47">
        <f t="shared" si="36"/>
        <v>2.8360542640175058E-2</v>
      </c>
      <c r="BK155" s="47">
        <f t="shared" si="37"/>
        <v>3.068814769312099E-2</v>
      </c>
      <c r="BL155" s="47">
        <f t="shared" si="38"/>
        <v>1.5357686944581155E-2</v>
      </c>
      <c r="BM155" s="47">
        <f t="shared" si="39"/>
        <v>2.8102363194955685E-2</v>
      </c>
      <c r="BN155" s="47">
        <f t="shared" si="40"/>
        <v>3.0523851682526845E-2</v>
      </c>
      <c r="BO155" s="30">
        <f t="shared" si="41"/>
        <v>3.068814769312099E-2</v>
      </c>
    </row>
    <row r="156" spans="1:67" x14ac:dyDescent="0.3">
      <c r="A156">
        <v>4</v>
      </c>
      <c r="B156" s="32" t="s">
        <v>3421</v>
      </c>
      <c r="C156" s="32">
        <v>2</v>
      </c>
      <c r="D156" s="32">
        <v>2</v>
      </c>
      <c r="E156" s="34">
        <v>0.12</v>
      </c>
      <c r="F156" s="32"/>
      <c r="G156" s="25" t="s">
        <v>83</v>
      </c>
      <c r="H156" s="25" t="s">
        <v>719</v>
      </c>
      <c r="I156" s="26">
        <v>0.82897982987231544</v>
      </c>
      <c r="J156" s="26">
        <v>1.4458838278311743</v>
      </c>
      <c r="K156" s="26">
        <v>0.17527107396076841</v>
      </c>
      <c r="L156" s="26">
        <v>0.30714602751886372</v>
      </c>
      <c r="M156" s="27">
        <v>31.930754576327342</v>
      </c>
      <c r="N156" s="27">
        <v>25.108100525555503</v>
      </c>
      <c r="O156" s="27">
        <v>286.40167364016736</v>
      </c>
      <c r="P156" s="28">
        <v>14.025765859081625</v>
      </c>
      <c r="Q156" s="28">
        <v>18.808068165407018</v>
      </c>
      <c r="R156" s="26">
        <v>0.69722413685067985</v>
      </c>
      <c r="S156" s="29">
        <v>2.6941888619854724</v>
      </c>
      <c r="T156" s="26">
        <v>5.6308570968909627E-3</v>
      </c>
      <c r="U156" s="30">
        <v>3.73255714408013E-2</v>
      </c>
      <c r="V156" s="29">
        <v>14.598483031201843</v>
      </c>
      <c r="W156" s="29">
        <v>16.176141914336071</v>
      </c>
      <c r="X156" s="29">
        <v>2393000000</v>
      </c>
      <c r="Y156" s="29">
        <v>11265000000</v>
      </c>
      <c r="Z156" s="29">
        <v>233000000</v>
      </c>
      <c r="AA156" s="31">
        <v>2474000000</v>
      </c>
      <c r="AB156" s="26">
        <v>9.4179466451091348E-2</v>
      </c>
      <c r="AC156" s="42">
        <v>53769.524328249994</v>
      </c>
      <c r="AD156" s="42">
        <v>64896.524328249994</v>
      </c>
      <c r="AE156" s="60">
        <v>15.654010244325965</v>
      </c>
      <c r="AF156" s="60">
        <v>16.774482086384698</v>
      </c>
      <c r="AG156" s="60">
        <v>4.4062093978469719</v>
      </c>
      <c r="AH156" s="60">
        <v>21.202853811225356</v>
      </c>
      <c r="AI156" s="60">
        <v>382.55085929870603</v>
      </c>
      <c r="AJ156" s="32" t="s">
        <v>534</v>
      </c>
      <c r="AK156" s="32" t="s">
        <v>720</v>
      </c>
      <c r="AL156" s="32" t="s">
        <v>721</v>
      </c>
      <c r="AM156" s="32" t="s">
        <v>583</v>
      </c>
      <c r="AN156" s="46">
        <v>0.12807689999999999</v>
      </c>
      <c r="AO156" s="46">
        <v>0.16036840000000002</v>
      </c>
      <c r="AP156" s="46">
        <v>5.1566099999999997E-2</v>
      </c>
      <c r="AQ156" t="s">
        <v>4153</v>
      </c>
      <c r="AR156" t="s">
        <v>3552</v>
      </c>
      <c r="AS156" t="str">
        <f t="shared" si="32"/>
        <v>23/03/1998</v>
      </c>
      <c r="AT156" s="63">
        <v>1.1839708126742114</v>
      </c>
      <c r="AU156" s="63">
        <f t="shared" si="33"/>
        <v>1.1839708126742114</v>
      </c>
      <c r="AV156" s="63">
        <f t="shared" si="30"/>
        <v>9.4892851817291941</v>
      </c>
      <c r="AW156" s="63">
        <f t="shared" si="29"/>
        <v>10.673255994403405</v>
      </c>
      <c r="AX156" s="63">
        <v>13.593148500405455</v>
      </c>
      <c r="AY156" s="63">
        <f t="shared" si="34"/>
        <v>108.94631967032734</v>
      </c>
      <c r="AZ156" s="63">
        <v>122.5394681707328</v>
      </c>
      <c r="BA156" s="63">
        <f>_xll.BDP($G156,BA$1)</f>
        <v>2924.4</v>
      </c>
      <c r="BB156" s="63">
        <f t="shared" si="31"/>
        <v>53769.524328249994</v>
      </c>
      <c r="BC156">
        <v>2575.6669999999999</v>
      </c>
      <c r="BD156">
        <v>2629.4290000000001</v>
      </c>
      <c r="BE156">
        <v>2879.2139999999999</v>
      </c>
      <c r="BF156">
        <v>2632.9250000000002</v>
      </c>
      <c r="BG156">
        <v>2833.4500000000003</v>
      </c>
      <c r="BH156">
        <v>3362.5</v>
      </c>
      <c r="BI156" s="47">
        <f t="shared" si="35"/>
        <v>4.7901985970271434E-2</v>
      </c>
      <c r="BJ156" s="47">
        <f t="shared" si="36"/>
        <v>4.8901846033600177E-2</v>
      </c>
      <c r="BK156" s="47">
        <f t="shared" si="37"/>
        <v>5.3547321386424991E-2</v>
      </c>
      <c r="BL156" s="47">
        <f t="shared" si="38"/>
        <v>4.8966864276623077E-2</v>
      </c>
      <c r="BM156" s="47">
        <f t="shared" si="39"/>
        <v>5.2696207292117193E-2</v>
      </c>
      <c r="BN156" s="47">
        <f t="shared" si="40"/>
        <v>6.2535423960099548E-2</v>
      </c>
      <c r="BO156" s="30">
        <f t="shared" si="41"/>
        <v>6.2535423960099548E-2</v>
      </c>
    </row>
    <row r="157" spans="1:67" x14ac:dyDescent="0.3">
      <c r="A157">
        <v>4</v>
      </c>
      <c r="B157" s="32" t="s">
        <v>3421</v>
      </c>
      <c r="C157" s="32">
        <v>2</v>
      </c>
      <c r="D157" s="32">
        <v>1</v>
      </c>
      <c r="E157" s="34">
        <v>0.13</v>
      </c>
      <c r="F157" s="32" t="s">
        <v>3201</v>
      </c>
      <c r="G157" s="25" t="s">
        <v>265</v>
      </c>
      <c r="H157" s="25" t="s">
        <v>974</v>
      </c>
      <c r="I157" s="26">
        <v>0.34593900821522822</v>
      </c>
      <c r="J157" s="26">
        <v>0.3468557010023281</v>
      </c>
      <c r="K157" s="26">
        <v>0.10916696779240369</v>
      </c>
      <c r="L157" s="26">
        <v>0.11505771151640709</v>
      </c>
      <c r="M157" s="27">
        <v>11.336629468732896</v>
      </c>
      <c r="N157" s="27">
        <v>9.1565547680910555</v>
      </c>
      <c r="O157" s="27">
        <v>16.078939710589669</v>
      </c>
      <c r="P157" s="28">
        <v>29.433488530543407</v>
      </c>
      <c r="Q157" s="28">
        <v>29.492350847068749</v>
      </c>
      <c r="R157" s="26">
        <v>0.83527442735421031</v>
      </c>
      <c r="S157" s="29">
        <v>3.0443901086435932</v>
      </c>
      <c r="T157" s="26">
        <v>0.34101865797382519</v>
      </c>
      <c r="U157" s="30">
        <v>3.5938933298388154E-2</v>
      </c>
      <c r="V157" s="29">
        <v>7.3423586777040359</v>
      </c>
      <c r="W157" s="29">
        <v>3.8790730231473836</v>
      </c>
      <c r="X157" s="29">
        <v>7173300000</v>
      </c>
      <c r="Y157" s="29">
        <v>21624800000</v>
      </c>
      <c r="Z157" s="29">
        <v>68800000</v>
      </c>
      <c r="AA157" s="31">
        <v>1673600000</v>
      </c>
      <c r="AB157" s="26">
        <v>4.1108986615678779E-2</v>
      </c>
      <c r="AC157" s="42">
        <v>44864.647517549995</v>
      </c>
      <c r="AD157" s="42">
        <v>56942.847517549992</v>
      </c>
      <c r="AE157" s="60">
        <v>14.052601511536565</v>
      </c>
      <c r="AF157" s="60">
        <v>22.204826185900377</v>
      </c>
      <c r="AG157" s="60">
        <v>3.7139778962358871</v>
      </c>
      <c r="AH157" s="60">
        <v>28.340500201137029</v>
      </c>
      <c r="AI157" s="60">
        <v>4.5407621835379626</v>
      </c>
      <c r="AJ157" s="32" t="s">
        <v>498</v>
      </c>
      <c r="AK157" s="32" t="s">
        <v>541</v>
      </c>
      <c r="AL157" s="32" t="s">
        <v>542</v>
      </c>
      <c r="AM157" s="32" t="s">
        <v>583</v>
      </c>
      <c r="AN157" s="46">
        <v>0.1396792</v>
      </c>
      <c r="AO157" s="46">
        <v>0.1779702</v>
      </c>
      <c r="AP157" s="46">
        <v>0.18004870000000001</v>
      </c>
      <c r="AQ157" t="s">
        <v>3452</v>
      </c>
      <c r="AR157" t="s">
        <v>3553</v>
      </c>
      <c r="AS157" t="str">
        <f t="shared" si="32"/>
        <v>01/07/1998</v>
      </c>
      <c r="AT157" s="63">
        <v>1.3914265770017471</v>
      </c>
      <c r="AU157" s="63">
        <f t="shared" si="33"/>
        <v>1.3914265770017471</v>
      </c>
      <c r="AV157" s="63">
        <f t="shared" si="30"/>
        <v>0.4775768399727704</v>
      </c>
      <c r="AW157" s="63">
        <f t="shared" si="29"/>
        <v>1.8690034169745176</v>
      </c>
      <c r="AX157" s="63">
        <v>37.938315843358069</v>
      </c>
      <c r="AY157" s="63">
        <f t="shared" si="34"/>
        <v>13.02149987202457</v>
      </c>
      <c r="AZ157" s="63">
        <v>50.959815715382639</v>
      </c>
      <c r="BA157" s="63">
        <f>_xll.BDP($G157,BA$1)</f>
        <v>796.4</v>
      </c>
      <c r="BB157" s="63">
        <f t="shared" si="31"/>
        <v>44864.647517549995</v>
      </c>
      <c r="BC157">
        <v>1665.625</v>
      </c>
      <c r="BD157">
        <v>1845.6880000000001</v>
      </c>
      <c r="BE157">
        <v>2029</v>
      </c>
      <c r="BF157">
        <v>1909.6590000000001</v>
      </c>
      <c r="BG157">
        <v>2043.865</v>
      </c>
      <c r="BH157">
        <v>2130.672</v>
      </c>
      <c r="BI157" s="47">
        <f t="shared" si="35"/>
        <v>3.712555636034913E-2</v>
      </c>
      <c r="BJ157" s="47">
        <f t="shared" si="36"/>
        <v>4.1139028213205295E-2</v>
      </c>
      <c r="BK157" s="47">
        <f t="shared" si="37"/>
        <v>4.5224917886768259E-2</v>
      </c>
      <c r="BL157" s="47">
        <f t="shared" si="38"/>
        <v>4.2564894759353371E-2</v>
      </c>
      <c r="BM157" s="47">
        <f t="shared" si="39"/>
        <v>4.5556247805145202E-2</v>
      </c>
      <c r="BN157" s="47">
        <f t="shared" si="40"/>
        <v>4.749111199784934E-2</v>
      </c>
      <c r="BO157" s="30">
        <f t="shared" si="41"/>
        <v>4.749111199784934E-2</v>
      </c>
    </row>
    <row r="158" spans="1:67" x14ac:dyDescent="0.3">
      <c r="A158">
        <v>4</v>
      </c>
      <c r="B158" s="32" t="s">
        <v>3421</v>
      </c>
      <c r="C158" s="32">
        <v>2</v>
      </c>
      <c r="D158" s="32">
        <v>1</v>
      </c>
      <c r="E158" s="34">
        <v>0.16</v>
      </c>
      <c r="F158" s="32"/>
      <c r="G158" s="25" t="s">
        <v>89</v>
      </c>
      <c r="H158" s="25" t="s">
        <v>728</v>
      </c>
      <c r="I158" s="26">
        <v>0.81388654048084685</v>
      </c>
      <c r="J158" s="26">
        <v>0.67779000963258562</v>
      </c>
      <c r="K158" s="26">
        <v>0.13126737252251641</v>
      </c>
      <c r="L158" s="26">
        <v>0.12120429154978099</v>
      </c>
      <c r="M158" s="27">
        <v>11.886491745313666</v>
      </c>
      <c r="N158" s="27">
        <v>9.0212326878374824</v>
      </c>
      <c r="O158" s="27">
        <v>14.879525946581849</v>
      </c>
      <c r="P158" s="28">
        <v>32.829818826322843</v>
      </c>
      <c r="Q158" s="28">
        <v>34.278278390328538</v>
      </c>
      <c r="R158" s="26">
        <v>0.53836004617898858</v>
      </c>
      <c r="S158" s="29">
        <v>2.7036367743392815</v>
      </c>
      <c r="T158" s="26">
        <v>0.36156986246166017</v>
      </c>
      <c r="U158" s="30">
        <v>4.0734958568512072E-2</v>
      </c>
      <c r="V158" s="29">
        <v>14.621111770543809</v>
      </c>
      <c r="W158" s="29">
        <v>10.503756043998113</v>
      </c>
      <c r="X158" s="29">
        <v>1453400000</v>
      </c>
      <c r="Y158" s="29">
        <v>8127600000</v>
      </c>
      <c r="Z158" s="29">
        <v>70400000</v>
      </c>
      <c r="AA158" s="31">
        <v>781000000</v>
      </c>
      <c r="AB158" s="26">
        <v>9.014084507042254E-2</v>
      </c>
      <c r="AC158" s="42">
        <v>17994.392108159998</v>
      </c>
      <c r="AD158" s="42">
        <v>21585.092108159999</v>
      </c>
      <c r="AE158" s="60">
        <v>16.734407801884586</v>
      </c>
      <c r="AF158" s="60">
        <v>20.712086788399034</v>
      </c>
      <c r="AG158" s="60">
        <v>4.4562049030170474</v>
      </c>
      <c r="AH158" s="60">
        <v>27.37570992424655</v>
      </c>
      <c r="AI158" s="60">
        <v>3.693531386431526</v>
      </c>
      <c r="AJ158" s="32" t="s">
        <v>502</v>
      </c>
      <c r="AK158" s="32" t="s">
        <v>503</v>
      </c>
      <c r="AL158" s="32" t="s">
        <v>671</v>
      </c>
      <c r="AM158" s="32" t="s">
        <v>583</v>
      </c>
      <c r="AN158" s="46">
        <v>0.11466480000000001</v>
      </c>
      <c r="AO158" s="46">
        <v>0.1568648</v>
      </c>
      <c r="AP158" s="46">
        <v>0.18496970000000001</v>
      </c>
      <c r="AQ158" t="s">
        <v>4124</v>
      </c>
      <c r="AR158" t="s">
        <v>3554</v>
      </c>
      <c r="AS158" t="str">
        <f t="shared" si="32"/>
        <v>01/02/1973</v>
      </c>
      <c r="AT158" s="63">
        <v>0.72871288450637672</v>
      </c>
      <c r="AU158" s="63">
        <f t="shared" si="33"/>
        <v>0.72871288450637672</v>
      </c>
      <c r="AV158" s="63">
        <f t="shared" si="30"/>
        <v>0.53283164831003793</v>
      </c>
      <c r="AW158" s="63">
        <f t="shared" si="29"/>
        <v>1.2615445328164148</v>
      </c>
      <c r="AX158" s="63">
        <v>18.368331137433888</v>
      </c>
      <c r="AY158" s="63">
        <f t="shared" si="34"/>
        <v>13.43084274308292</v>
      </c>
      <c r="AZ158" s="63">
        <v>31.799173880516808</v>
      </c>
      <c r="BA158" s="63">
        <f>_xll.BDP($G158,BA$1)</f>
        <v>201.77084613970001</v>
      </c>
      <c r="BB158" s="63">
        <f t="shared" si="31"/>
        <v>17994.392108159998</v>
      </c>
      <c r="BC158">
        <v>711.66700000000003</v>
      </c>
      <c r="BD158">
        <v>787.5</v>
      </c>
      <c r="BE158">
        <v>869.57100000000003</v>
      </c>
      <c r="BF158">
        <v>847.846</v>
      </c>
      <c r="BG158">
        <v>1074.433</v>
      </c>
      <c r="BH158">
        <v>1252.55</v>
      </c>
      <c r="BI158" s="47">
        <f t="shared" si="35"/>
        <v>3.954937714607637E-2</v>
      </c>
      <c r="BJ158" s="47">
        <f t="shared" si="36"/>
        <v>4.3763634540501584E-2</v>
      </c>
      <c r="BK158" s="47">
        <f t="shared" si="37"/>
        <v>4.8324555493356833E-2</v>
      </c>
      <c r="BL158" s="47">
        <f t="shared" si="38"/>
        <v>4.7117234908731563E-2</v>
      </c>
      <c r="BM158" s="47">
        <f t="shared" si="39"/>
        <v>5.9709324635244108E-2</v>
      </c>
      <c r="BN158" s="47">
        <f t="shared" si="40"/>
        <v>6.9607797388832077E-2</v>
      </c>
      <c r="BO158" s="30">
        <f t="shared" si="41"/>
        <v>6.9607797388832077E-2</v>
      </c>
    </row>
    <row r="159" spans="1:67" x14ac:dyDescent="0.3">
      <c r="A159">
        <v>4</v>
      </c>
      <c r="B159" s="32" t="s">
        <v>3421</v>
      </c>
      <c r="C159" s="32">
        <v>3</v>
      </c>
      <c r="D159" s="32">
        <v>1</v>
      </c>
      <c r="E159" s="34">
        <v>0.21</v>
      </c>
      <c r="F159" s="32" t="s">
        <v>3136</v>
      </c>
      <c r="G159" s="25" t="s">
        <v>1226</v>
      </c>
      <c r="H159" s="25" t="s">
        <v>1227</v>
      </c>
      <c r="I159" s="26">
        <v>0.86081512496591728</v>
      </c>
      <c r="J159" s="26">
        <v>1.2235912955757313</v>
      </c>
      <c r="K159" s="26">
        <v>0.57930934728475802</v>
      </c>
      <c r="L159" s="26">
        <v>0.79892729860384148</v>
      </c>
      <c r="M159" s="27">
        <v>31.494840542484749</v>
      </c>
      <c r="N159" s="27">
        <v>25.133465646826892</v>
      </c>
      <c r="O159" s="27">
        <v>22.871426970894152</v>
      </c>
      <c r="P159" s="28">
        <v>35.2422667855203</v>
      </c>
      <c r="Q159" s="28">
        <v>36.18055178160607</v>
      </c>
      <c r="R159" s="26">
        <v>-0.57558602843098328</v>
      </c>
      <c r="S159" s="29">
        <v>-2.2815365803953536</v>
      </c>
      <c r="T159" s="26">
        <v>0.74789130125547265</v>
      </c>
      <c r="U159" s="30" t="e">
        <v>#N/A</v>
      </c>
      <c r="V159" s="29">
        <v>14.630043017736664</v>
      </c>
      <c r="W159" s="29">
        <v>12.956614935032373</v>
      </c>
      <c r="X159" s="29">
        <v>55512000</v>
      </c>
      <c r="Y159" s="29">
        <v>85019000</v>
      </c>
      <c r="Z159" s="29">
        <v>2607000</v>
      </c>
      <c r="AA159" s="31">
        <v>71273000</v>
      </c>
      <c r="AB159" s="26">
        <v>3.6577666156889704E-2</v>
      </c>
      <c r="AC159" s="42">
        <v>4843.2967722100002</v>
      </c>
      <c r="AD159" s="42">
        <v>3034.7476867068608</v>
      </c>
      <c r="AE159" s="60">
        <v>34.467445535847041</v>
      </c>
      <c r="AF159" s="60">
        <v>39.282086970424324</v>
      </c>
      <c r="AG159" s="60">
        <v>2.1972752921089271</v>
      </c>
      <c r="AH159" s="60">
        <v>52.087571844316514</v>
      </c>
      <c r="AI159" s="60">
        <v>11.438886260720743</v>
      </c>
      <c r="AJ159" s="32" t="s">
        <v>498</v>
      </c>
      <c r="AK159" s="32" t="s">
        <v>599</v>
      </c>
      <c r="AL159" s="32" t="s">
        <v>1228</v>
      </c>
      <c r="AM159" s="32" t="s">
        <v>2465</v>
      </c>
      <c r="AN159" s="46">
        <v>0.28797879999999998</v>
      </c>
      <c r="AO159" s="46">
        <v>0.41079579999999999</v>
      </c>
      <c r="AP159" s="46">
        <v>0.14632700000000001</v>
      </c>
      <c r="AQ159" t="s">
        <v>3555</v>
      </c>
      <c r="AR159" t="s">
        <v>3555</v>
      </c>
      <c r="AS159" t="str">
        <f t="shared" si="32"/>
        <v>04/08/1999</v>
      </c>
      <c r="AT159" s="63">
        <v>1.8056157037725136</v>
      </c>
      <c r="AU159" s="63">
        <f t="shared" si="33"/>
        <v>1.8056157037725136</v>
      </c>
      <c r="AV159" s="63">
        <f t="shared" si="30"/>
        <v>2.305698231045335E-16</v>
      </c>
      <c r="AW159" s="63">
        <f t="shared" si="29"/>
        <v>1.8056157037725138</v>
      </c>
      <c r="AX159" s="63">
        <v>111.28664667520356</v>
      </c>
      <c r="AY159" s="63">
        <f t="shared" si="34"/>
        <v>1.4210854715202004E-14</v>
      </c>
      <c r="AZ159" s="63">
        <v>111.28664667520357</v>
      </c>
      <c r="BA159" s="63">
        <f>_xll.BDP($G159,BA$1)</f>
        <v>61.790463840000001</v>
      </c>
      <c r="BB159" s="63">
        <f t="shared" si="31"/>
        <v>3034.7476867068608</v>
      </c>
      <c r="BC159">
        <v>65.847000000000008</v>
      </c>
      <c r="BD159">
        <v>82.433000000000007</v>
      </c>
      <c r="BE159">
        <v>101.45</v>
      </c>
      <c r="BF159">
        <v>51.794000000000004</v>
      </c>
      <c r="BG159">
        <v>81.108000000000004</v>
      </c>
      <c r="BH159">
        <v>109.67700000000001</v>
      </c>
      <c r="BI159" s="47">
        <f t="shared" si="35"/>
        <v>2.1697685210678424E-2</v>
      </c>
      <c r="BJ159" s="47">
        <f t="shared" si="36"/>
        <v>2.7163048961560198E-2</v>
      </c>
      <c r="BK159" s="47">
        <f t="shared" si="37"/>
        <v>3.342946777565152E-2</v>
      </c>
      <c r="BL159" s="47">
        <f t="shared" si="38"/>
        <v>1.7066987224959043E-2</v>
      </c>
      <c r="BM159" s="47">
        <f t="shared" si="39"/>
        <v>2.6726439352858983E-2</v>
      </c>
      <c r="BN159" s="47">
        <f t="shared" si="40"/>
        <v>3.6140401549828803E-2</v>
      </c>
      <c r="BO159" s="30">
        <f t="shared" si="41"/>
        <v>3.6140401549828803E-2</v>
      </c>
    </row>
    <row r="160" spans="1:67" x14ac:dyDescent="0.3">
      <c r="A160">
        <v>4</v>
      </c>
      <c r="B160" s="32" t="s">
        <v>3421</v>
      </c>
      <c r="C160" s="32">
        <v>3</v>
      </c>
      <c r="D160" s="32">
        <v>2</v>
      </c>
      <c r="E160" s="34">
        <v>0.13</v>
      </c>
      <c r="F160" s="32" t="s">
        <v>3201</v>
      </c>
      <c r="G160" s="25" t="s">
        <v>339</v>
      </c>
      <c r="H160" s="25" t="s">
        <v>1068</v>
      </c>
      <c r="I160" s="26">
        <v>0.25839875981551075</v>
      </c>
      <c r="J160" s="26">
        <v>0.27846905024413293</v>
      </c>
      <c r="K160" s="26">
        <v>0.15270631135833604</v>
      </c>
      <c r="L160" s="26">
        <v>0.16057399754779528</v>
      </c>
      <c r="M160" s="27">
        <v>15.967896222673291</v>
      </c>
      <c r="N160" s="27">
        <v>11.431422865225628</v>
      </c>
      <c r="O160" s="27">
        <v>32.400631367484571</v>
      </c>
      <c r="P160" s="28">
        <v>28.9650793893755</v>
      </c>
      <c r="Q160" s="28">
        <v>28.683115037059601</v>
      </c>
      <c r="R160" s="26">
        <v>0.68864485555454302</v>
      </c>
      <c r="S160" s="29">
        <v>2.7563377712930879</v>
      </c>
      <c r="T160" s="26">
        <v>0.21757750079897731</v>
      </c>
      <c r="U160" s="30" t="e">
        <v>#N/A</v>
      </c>
      <c r="V160" s="29">
        <v>6.6662402923384958</v>
      </c>
      <c r="W160" s="29">
        <v>3.2637608563476528</v>
      </c>
      <c r="X160" s="29">
        <v>12698000000</v>
      </c>
      <c r="Y160" s="29">
        <v>22021000000</v>
      </c>
      <c r="Z160" s="29">
        <v>85000000</v>
      </c>
      <c r="AA160" s="31">
        <v>1493000000</v>
      </c>
      <c r="AB160" s="26">
        <v>5.6932350971198926E-2</v>
      </c>
      <c r="AC160" s="42">
        <v>65713.241806200007</v>
      </c>
      <c r="AD160" s="42">
        <v>80840.241806200007</v>
      </c>
      <c r="AE160" s="60">
        <v>14.562100998200469</v>
      </c>
      <c r="AF160" s="60">
        <v>23.146909395594967</v>
      </c>
      <c r="AG160" s="60">
        <v>2.2444695899483977</v>
      </c>
      <c r="AH160" s="60">
        <v>28.911084339933581</v>
      </c>
      <c r="AI160" s="60">
        <v>9.6847872019428909</v>
      </c>
      <c r="AJ160" s="32" t="s">
        <v>498</v>
      </c>
      <c r="AK160" s="32" t="s">
        <v>541</v>
      </c>
      <c r="AL160" s="32" t="s">
        <v>542</v>
      </c>
      <c r="AM160" s="32" t="s">
        <v>583</v>
      </c>
      <c r="AN160" s="46">
        <v>0.12697549999999999</v>
      </c>
      <c r="AO160" s="46">
        <v>0.17149439999999999</v>
      </c>
      <c r="AP160" s="46">
        <v>0.16444310000000001</v>
      </c>
      <c r="AQ160" t="s">
        <v>4124</v>
      </c>
      <c r="AR160" t="s">
        <v>3556</v>
      </c>
      <c r="AS160" t="str">
        <f t="shared" si="32"/>
        <v>15/06/1988</v>
      </c>
      <c r="AT160" s="63">
        <v>1.7339608324970797</v>
      </c>
      <c r="AU160" s="63">
        <f t="shared" si="33"/>
        <v>1.7339608324970797</v>
      </c>
      <c r="AV160" s="63">
        <f t="shared" si="30"/>
        <v>2.456847010576177</v>
      </c>
      <c r="AW160" s="63">
        <f t="shared" si="29"/>
        <v>4.1908078430732569</v>
      </c>
      <c r="AX160" s="63">
        <v>45.443421463472269</v>
      </c>
      <c r="AY160" s="63">
        <f t="shared" si="34"/>
        <v>64.388729018810267</v>
      </c>
      <c r="AZ160" s="63">
        <v>109.83215048228254</v>
      </c>
      <c r="BA160" s="63">
        <f>_xll.BDP($G160,BA$1)</f>
        <v>2603</v>
      </c>
      <c r="BB160" s="63">
        <f t="shared" si="31"/>
        <v>65713.241806200007</v>
      </c>
      <c r="BC160">
        <v>2458.625</v>
      </c>
      <c r="BD160">
        <v>2699.125</v>
      </c>
      <c r="BE160">
        <v>3065.1109999999999</v>
      </c>
      <c r="BF160">
        <v>1572.0240000000001</v>
      </c>
      <c r="BG160">
        <v>2447.4610000000002</v>
      </c>
      <c r="BH160">
        <v>2932.9490000000001</v>
      </c>
      <c r="BI160" s="47">
        <f t="shared" si="35"/>
        <v>3.7414453045109548E-2</v>
      </c>
      <c r="BJ160" s="47">
        <f t="shared" si="36"/>
        <v>4.1074293792417026E-2</v>
      </c>
      <c r="BK160" s="47">
        <f t="shared" si="37"/>
        <v>4.6643734440001534E-2</v>
      </c>
      <c r="BL160" s="47">
        <f t="shared" si="38"/>
        <v>2.3922484369834886E-2</v>
      </c>
      <c r="BM160" s="47">
        <f t="shared" si="39"/>
        <v>3.7244563389795871E-2</v>
      </c>
      <c r="BN160" s="47">
        <f t="shared" si="40"/>
        <v>4.4632541621516503E-2</v>
      </c>
      <c r="BO160" s="30">
        <f t="shared" si="41"/>
        <v>4.6643734440001534E-2</v>
      </c>
    </row>
    <row r="161" spans="1:67" x14ac:dyDescent="0.3">
      <c r="A161">
        <v>4</v>
      </c>
      <c r="B161" s="32" t="s">
        <v>3421</v>
      </c>
      <c r="C161" s="32">
        <v>9</v>
      </c>
      <c r="D161" s="32">
        <v>3</v>
      </c>
      <c r="E161" s="34">
        <v>0.18</v>
      </c>
      <c r="F161" s="32" t="s">
        <v>3156</v>
      </c>
      <c r="G161" s="25" t="s">
        <v>2120</v>
      </c>
      <c r="H161" s="25" t="s">
        <v>2121</v>
      </c>
      <c r="I161" s="26">
        <v>0.27722907457708679</v>
      </c>
      <c r="J161" s="26">
        <v>0.32445106476884034</v>
      </c>
      <c r="K161" s="26">
        <v>0.18435932120082854</v>
      </c>
      <c r="L161" s="26">
        <v>0.22009318687898805</v>
      </c>
      <c r="M161" s="27">
        <v>18.834263672273426</v>
      </c>
      <c r="N161" s="27">
        <v>14.332019152600326</v>
      </c>
      <c r="O161" s="27">
        <v>33.71389393984559</v>
      </c>
      <c r="P161" s="28">
        <v>30.390061682078841</v>
      </c>
      <c r="Q161" s="28">
        <v>35.051620475722814</v>
      </c>
      <c r="R161" s="26">
        <v>0.53386476922491533</v>
      </c>
      <c r="S161" s="29">
        <v>2.1383067896060353</v>
      </c>
      <c r="T161" s="26">
        <v>0.36726635748847763</v>
      </c>
      <c r="U161" s="30" t="e">
        <v>#N/A</v>
      </c>
      <c r="V161" s="29">
        <v>23.86828363282315</v>
      </c>
      <c r="W161" s="29">
        <v>37.361424893809605</v>
      </c>
      <c r="X161" s="29">
        <v>3625200000</v>
      </c>
      <c r="Y161" s="29">
        <v>5344100000</v>
      </c>
      <c r="Z161" s="29" t="e">
        <v>#N/A</v>
      </c>
      <c r="AA161" s="31">
        <v>144700000</v>
      </c>
      <c r="AB161" s="26">
        <v>0</v>
      </c>
      <c r="AC161" s="42">
        <v>22857.119999999999</v>
      </c>
      <c r="AD161" s="42">
        <v>26294.019999999997</v>
      </c>
      <c r="AE161" s="60">
        <v>18.861721128182936</v>
      </c>
      <c r="AF161" s="60">
        <v>23.997801027900149</v>
      </c>
      <c r="AG161" s="60">
        <v>0.74936719163356269</v>
      </c>
      <c r="AH161" s="60">
        <v>33.550407125296843</v>
      </c>
      <c r="AI161" s="60">
        <v>10.62720149447356</v>
      </c>
      <c r="AJ161" s="32" t="s">
        <v>498</v>
      </c>
      <c r="AK161" s="32" t="s">
        <v>599</v>
      </c>
      <c r="AL161" s="32" t="s">
        <v>600</v>
      </c>
      <c r="AM161" s="32" t="s">
        <v>2468</v>
      </c>
      <c r="AN161" s="46">
        <v>0.31039539999999999</v>
      </c>
      <c r="AO161" s="46">
        <v>0.28927790000000003</v>
      </c>
      <c r="AP161" s="46">
        <v>0.1741423</v>
      </c>
      <c r="AQ161" t="s">
        <v>4124</v>
      </c>
      <c r="AR161" t="s">
        <v>3557</v>
      </c>
      <c r="AS161" t="str">
        <f t="shared" si="32"/>
        <v>10/07/1990</v>
      </c>
      <c r="AT161" s="63">
        <v>0.52189779107588052</v>
      </c>
      <c r="AU161" s="63">
        <f t="shared" si="33"/>
        <v>0.52189779107588052</v>
      </c>
      <c r="AV161" s="63">
        <f t="shared" si="30"/>
        <v>0</v>
      </c>
      <c r="AW161" s="63">
        <f t="shared" si="29"/>
        <v>0.52189779107588052</v>
      </c>
      <c r="AX161" s="63">
        <v>14.864155029290099</v>
      </c>
      <c r="AY161" s="63">
        <f t="shared" si="34"/>
        <v>0</v>
      </c>
      <c r="AZ161" s="63">
        <v>14.864155029290099</v>
      </c>
      <c r="BA161" s="63">
        <f>_xll.BDP($G161,BA$1)</f>
        <v>107.0784</v>
      </c>
      <c r="BB161" s="63">
        <f t="shared" si="31"/>
        <v>22857.119999999999</v>
      </c>
      <c r="BC161">
        <v>571</v>
      </c>
      <c r="BD161">
        <v>653.88200000000006</v>
      </c>
      <c r="BE161">
        <v>774.43799999999999</v>
      </c>
      <c r="BF161">
        <v>681.10599999999999</v>
      </c>
      <c r="BG161">
        <v>710.05000000000007</v>
      </c>
      <c r="BH161">
        <v>855.19299999999998</v>
      </c>
      <c r="BI161" s="47">
        <f t="shared" si="35"/>
        <v>2.4981274981274983E-2</v>
      </c>
      <c r="BJ161" s="47">
        <f t="shared" si="36"/>
        <v>2.8607366107366111E-2</v>
      </c>
      <c r="BK161" s="47">
        <f t="shared" si="37"/>
        <v>3.3881696381696386E-2</v>
      </c>
      <c r="BL161" s="47">
        <f t="shared" si="38"/>
        <v>2.9798417298417298E-2</v>
      </c>
      <c r="BM161" s="47">
        <f t="shared" si="39"/>
        <v>3.1064718564718569E-2</v>
      </c>
      <c r="BN161" s="47">
        <f t="shared" si="40"/>
        <v>3.7414731164731166E-2</v>
      </c>
      <c r="BO161" s="30">
        <f t="shared" si="41"/>
        <v>3.7414731164731166E-2</v>
      </c>
    </row>
    <row r="162" spans="1:67" x14ac:dyDescent="0.3">
      <c r="A162">
        <v>4</v>
      </c>
      <c r="B162" s="32" t="s">
        <v>3421</v>
      </c>
      <c r="C162" s="32">
        <v>9</v>
      </c>
      <c r="D162" s="32">
        <v>1</v>
      </c>
      <c r="E162" s="34">
        <v>0.13</v>
      </c>
      <c r="F162" s="32"/>
      <c r="G162" s="25" t="s">
        <v>2107</v>
      </c>
      <c r="H162" s="25" t="s">
        <v>2108</v>
      </c>
      <c r="I162" s="26">
        <v>0.44155180597731025</v>
      </c>
      <c r="J162" s="26">
        <v>0.41947713458920005</v>
      </c>
      <c r="K162" s="26">
        <v>0.29547657841546238</v>
      </c>
      <c r="L162" s="26">
        <v>0.29045704938452782</v>
      </c>
      <c r="M162" s="27">
        <v>16.947203545410417</v>
      </c>
      <c r="N162" s="27">
        <v>12.057707442413028</v>
      </c>
      <c r="O162" s="27">
        <v>15.042885656717447</v>
      </c>
      <c r="P162" s="28">
        <v>21.940421738781978</v>
      </c>
      <c r="Q162" s="28">
        <v>24.989384266431788</v>
      </c>
      <c r="R162" s="26">
        <v>-0.22858738958588518</v>
      </c>
      <c r="S162" s="29">
        <v>-1.2189318945611669</v>
      </c>
      <c r="T162" s="26">
        <v>0.72400357816586791</v>
      </c>
      <c r="U162" s="30">
        <v>5.0670727076107362E-2</v>
      </c>
      <c r="V162" s="29">
        <v>11.261743480275168</v>
      </c>
      <c r="W162" s="29">
        <v>15.431476071637174</v>
      </c>
      <c r="X162" s="29">
        <v>967247000</v>
      </c>
      <c r="Y162" s="29">
        <v>1396895000</v>
      </c>
      <c r="Z162" s="29" t="e">
        <v>#N/A</v>
      </c>
      <c r="AA162" s="31">
        <v>102086000</v>
      </c>
      <c r="AB162" s="26">
        <v>0</v>
      </c>
      <c r="AC162" s="42">
        <v>9789.2703865000003</v>
      </c>
      <c r="AD162" s="42">
        <v>9271.6053864999994</v>
      </c>
      <c r="AE162" s="60">
        <v>21.217902757296724</v>
      </c>
      <c r="AF162" s="60">
        <v>25.582379321381236</v>
      </c>
      <c r="AG162" s="60">
        <v>1.050514115519849</v>
      </c>
      <c r="AH162" s="60">
        <v>34.919388608880645</v>
      </c>
      <c r="AI162" s="60">
        <v>4.9515495655806259</v>
      </c>
      <c r="AJ162" s="32" t="s">
        <v>493</v>
      </c>
      <c r="AK162" s="32" t="s">
        <v>538</v>
      </c>
      <c r="AL162" s="32" t="s">
        <v>2109</v>
      </c>
      <c r="AM162" s="32" t="s">
        <v>2468</v>
      </c>
      <c r="AN162" s="46">
        <v>0.16122620000000001</v>
      </c>
      <c r="AO162" s="46">
        <v>0.16730899999999999</v>
      </c>
      <c r="AP162" s="46">
        <v>0.1264216</v>
      </c>
      <c r="AQ162" t="s">
        <v>4154</v>
      </c>
      <c r="AR162" t="s">
        <v>3443</v>
      </c>
      <c r="AS162" t="str">
        <f t="shared" si="32"/>
        <v>22/03/2000</v>
      </c>
      <c r="AT162" s="63">
        <v>1.010565019606668</v>
      </c>
      <c r="AU162" s="63">
        <f t="shared" si="33"/>
        <v>1.010565019606668</v>
      </c>
      <c r="AV162" s="63">
        <f t="shared" si="30"/>
        <v>0</v>
      </c>
      <c r="AW162" s="63">
        <f t="shared" si="29"/>
        <v>1.010565019606668</v>
      </c>
      <c r="AX162" s="63">
        <v>26.821442334685159</v>
      </c>
      <c r="AY162" s="63">
        <f t="shared" si="34"/>
        <v>0</v>
      </c>
      <c r="AZ162" s="63">
        <v>26.821442334685159</v>
      </c>
      <c r="BA162" s="63">
        <f>_xll.BDP($G162,BA$1)</f>
        <v>80.497</v>
      </c>
      <c r="BB162" s="63">
        <f t="shared" si="31"/>
        <v>9271.6053864999994</v>
      </c>
      <c r="BC162">
        <v>276.43799999999999</v>
      </c>
      <c r="BD162">
        <v>322.375</v>
      </c>
      <c r="BE162">
        <v>372.57100000000003</v>
      </c>
      <c r="BF162">
        <v>238.27199999999999</v>
      </c>
      <c r="BG162">
        <v>302.15500000000003</v>
      </c>
      <c r="BH162">
        <v>360.26400000000001</v>
      </c>
      <c r="BI162" s="47">
        <f t="shared" si="35"/>
        <v>2.9815548492013035E-2</v>
      </c>
      <c r="BJ162" s="47">
        <f t="shared" si="36"/>
        <v>3.4770138132647115E-2</v>
      </c>
      <c r="BK162" s="47">
        <f t="shared" si="37"/>
        <v>4.0184087271712972E-2</v>
      </c>
      <c r="BL162" s="47">
        <f t="shared" si="38"/>
        <v>2.5699109276904514E-2</v>
      </c>
      <c r="BM162" s="47">
        <f t="shared" si="39"/>
        <v>3.2589286041008109E-2</v>
      </c>
      <c r="BN162" s="47">
        <f t="shared" si="40"/>
        <v>3.8856701184086795E-2</v>
      </c>
      <c r="BO162" s="30">
        <f t="shared" si="41"/>
        <v>4.0184087271712972E-2</v>
      </c>
    </row>
    <row r="163" spans="1:67" x14ac:dyDescent="0.3">
      <c r="A163">
        <v>5</v>
      </c>
      <c r="B163" s="32" t="s">
        <v>3421</v>
      </c>
      <c r="C163" s="32">
        <v>1</v>
      </c>
      <c r="D163" s="32">
        <v>1</v>
      </c>
      <c r="E163" s="34">
        <v>0.16</v>
      </c>
      <c r="F163" s="32" t="s">
        <v>3267</v>
      </c>
      <c r="G163" s="32" t="s">
        <v>1350</v>
      </c>
      <c r="H163" s="25" t="s">
        <v>1372</v>
      </c>
      <c r="I163" s="26">
        <v>0.20688916263706036</v>
      </c>
      <c r="J163" s="26">
        <v>0.18619331533196812</v>
      </c>
      <c r="K163" s="26">
        <v>0.16644259429744804</v>
      </c>
      <c r="L163" s="26">
        <v>0.15371176280889798</v>
      </c>
      <c r="M163" s="27">
        <v>13.419536252576982</v>
      </c>
      <c r="N163" s="27">
        <v>10.947466183801668</v>
      </c>
      <c r="O163" s="27">
        <v>15.36455912095119</v>
      </c>
      <c r="P163" s="28">
        <v>25.055721005811094</v>
      </c>
      <c r="Q163" s="28">
        <v>20.080321881623245</v>
      </c>
      <c r="R163" s="26">
        <v>9.7224364933756274E-2</v>
      </c>
      <c r="S163" s="29">
        <v>0.62862567396189473</v>
      </c>
      <c r="T163" s="26">
        <v>0.52910658516621478</v>
      </c>
      <c r="U163" s="30">
        <v>9.398769289729967E-3</v>
      </c>
      <c r="V163" s="29">
        <v>10.704556699872018</v>
      </c>
      <c r="W163" s="29">
        <v>11.919233470856906</v>
      </c>
      <c r="X163" s="29">
        <v>993258000</v>
      </c>
      <c r="Y163" s="29">
        <v>1203148000</v>
      </c>
      <c r="Z163" s="29">
        <v>0</v>
      </c>
      <c r="AA163" s="31">
        <v>-3172000.0000000112</v>
      </c>
      <c r="AB163" s="26">
        <v>0</v>
      </c>
      <c r="AC163" s="42">
        <v>2673.2295989999998</v>
      </c>
      <c r="AD163" s="42">
        <v>2842.7535989999997</v>
      </c>
      <c r="AE163" s="60">
        <v>10.535946842802092</v>
      </c>
      <c r="AF163" s="60">
        <v>15.404616435778475</v>
      </c>
      <c r="AG163" s="60">
        <v>-5.9833230065964339E-2</v>
      </c>
      <c r="AH163" s="60">
        <v>18.055530747773005</v>
      </c>
      <c r="AI163" s="60">
        <v>2.5922142487300199</v>
      </c>
      <c r="AJ163" s="32" t="s">
        <v>498</v>
      </c>
      <c r="AK163" s="32" t="s">
        <v>510</v>
      </c>
      <c r="AL163" s="32" t="s">
        <v>1097</v>
      </c>
      <c r="AM163" s="32" t="s">
        <v>1354</v>
      </c>
      <c r="AN163" s="46">
        <v>0.1757697</v>
      </c>
      <c r="AO163" s="46">
        <v>0.17438580000000001</v>
      </c>
      <c r="AP163" s="46">
        <v>8.0360379999999995E-2</v>
      </c>
      <c r="AQ163" t="s">
        <v>4124</v>
      </c>
      <c r="AR163" t="s">
        <v>3443</v>
      </c>
      <c r="AS163" t="str">
        <f t="shared" si="32"/>
        <v>#N/A N/A</v>
      </c>
      <c r="AT163" s="63">
        <v>1.4014908479988029</v>
      </c>
      <c r="AU163" s="63">
        <f t="shared" si="33"/>
        <v>1.4014908479988029</v>
      </c>
      <c r="AV163" s="63">
        <f t="shared" si="30"/>
        <v>2.8869842043809003E-16</v>
      </c>
      <c r="AW163" s="63">
        <f t="shared" si="29"/>
        <v>1.4014908479988031</v>
      </c>
      <c r="AX163" s="63">
        <v>17.246702281375327</v>
      </c>
      <c r="AY163" s="63">
        <f t="shared" si="34"/>
        <v>3.5527136788005009E-15</v>
      </c>
      <c r="AZ163" s="63">
        <v>17.246702281375331</v>
      </c>
      <c r="BA163" s="63">
        <f>_xll.BDP($G163,BA$1)</f>
        <v>27.199343000399999</v>
      </c>
      <c r="BB163" s="63">
        <f t="shared" si="31"/>
        <v>2673.2295989999998</v>
      </c>
      <c r="BC163">
        <v>234</v>
      </c>
      <c r="BD163">
        <v>231.25</v>
      </c>
      <c r="BE163">
        <v>233.625</v>
      </c>
      <c r="BF163">
        <v>98.444000000000003</v>
      </c>
      <c r="BG163">
        <v>202.35</v>
      </c>
      <c r="BH163">
        <v>187.8</v>
      </c>
      <c r="BI163" s="47">
        <f t="shared" si="35"/>
        <v>8.7534568705783661E-2</v>
      </c>
      <c r="BJ163" s="47">
        <f t="shared" si="36"/>
        <v>8.6505850483813984E-2</v>
      </c>
      <c r="BK163" s="47">
        <f t="shared" si="37"/>
        <v>8.7394288948242346E-2</v>
      </c>
      <c r="BL163" s="47">
        <f t="shared" si="38"/>
        <v>3.682586787039388E-2</v>
      </c>
      <c r="BM163" s="47">
        <f t="shared" si="39"/>
        <v>7.5694957169296265E-2</v>
      </c>
      <c r="BN163" s="47">
        <f t="shared" si="40"/>
        <v>7.0252102576693051E-2</v>
      </c>
      <c r="BO163" s="30">
        <f t="shared" si="41"/>
        <v>8.7394288948242346E-2</v>
      </c>
    </row>
    <row r="164" spans="1:67" x14ac:dyDescent="0.3">
      <c r="A164">
        <v>5</v>
      </c>
      <c r="B164" s="32" t="s">
        <v>3421</v>
      </c>
      <c r="C164" s="32">
        <v>2</v>
      </c>
      <c r="D164" s="32">
        <v>2</v>
      </c>
      <c r="E164" s="34">
        <v>0.2</v>
      </c>
      <c r="F164" s="32" t="s">
        <v>2924</v>
      </c>
      <c r="G164" s="25" t="s">
        <v>2287</v>
      </c>
      <c r="H164" s="25" t="s">
        <v>2288</v>
      </c>
      <c r="I164" s="26">
        <v>1.0919666319552381</v>
      </c>
      <c r="J164" s="26">
        <v>1.1257304763591287</v>
      </c>
      <c r="K164" s="26">
        <v>1.0919666319552381</v>
      </c>
      <c r="L164" s="26">
        <v>1.1257304763591287</v>
      </c>
      <c r="M164" s="27">
        <v>24.803507247521626</v>
      </c>
      <c r="N164" s="27">
        <v>19.487972610936236</v>
      </c>
      <c r="O164" s="27">
        <v>21.170530365264781</v>
      </c>
      <c r="P164" s="28">
        <v>49.962886271313209</v>
      </c>
      <c r="Q164" s="28">
        <v>46.036313806097979</v>
      </c>
      <c r="R164" s="26">
        <v>-0.78275317496874386</v>
      </c>
      <c r="S164" s="29">
        <v>-3.5786702767749698</v>
      </c>
      <c r="T164" s="26">
        <v>0.89458445745870896</v>
      </c>
      <c r="U164" s="30" t="e">
        <v>#N/A</v>
      </c>
      <c r="V164" s="29">
        <v>48.422877579790352</v>
      </c>
      <c r="W164" s="29">
        <v>31.192563092600057</v>
      </c>
      <c r="X164" s="29">
        <v>5647000000</v>
      </c>
      <c r="Y164" s="29">
        <v>5647000000</v>
      </c>
      <c r="Z164" s="29">
        <v>464000000</v>
      </c>
      <c r="AA164" s="31">
        <v>6196000000</v>
      </c>
      <c r="AB164" s="26">
        <v>7.4887023886378315E-2</v>
      </c>
      <c r="AC164" s="42">
        <v>176732.94331</v>
      </c>
      <c r="AD164" s="42">
        <v>152941.94331</v>
      </c>
      <c r="AE164" s="60">
        <v>23.105014080926594</v>
      </c>
      <c r="AF164" s="60">
        <v>24.458938472929933</v>
      </c>
      <c r="AG164" s="60">
        <v>3.5188671217252341</v>
      </c>
      <c r="AH164" s="60">
        <v>33.230115918566106</v>
      </c>
      <c r="AI164" s="60">
        <v>6.520934140639941</v>
      </c>
      <c r="AJ164" s="32" t="s">
        <v>493</v>
      </c>
      <c r="AK164" s="32" t="s">
        <v>602</v>
      </c>
      <c r="AL164" s="32" t="s">
        <v>603</v>
      </c>
      <c r="AM164" s="32" t="s">
        <v>2470</v>
      </c>
      <c r="AN164" s="46">
        <v>0.2430832</v>
      </c>
      <c r="AO164" s="46">
        <v>0.29445959999999999</v>
      </c>
      <c r="AP164" s="46">
        <v>0.23239650000000001</v>
      </c>
      <c r="AQ164" t="s">
        <v>3558</v>
      </c>
      <c r="AR164" t="s">
        <v>3558</v>
      </c>
      <c r="AS164" t="str">
        <f t="shared" si="32"/>
        <v>18/10/2000</v>
      </c>
      <c r="AT164" s="63" t="s">
        <v>3443</v>
      </c>
      <c r="AU164" s="63">
        <f t="shared" si="33"/>
        <v>0</v>
      </c>
      <c r="AV164" s="63">
        <f t="shared" si="30"/>
        <v>0</v>
      </c>
      <c r="AW164" s="63">
        <f t="shared" si="29"/>
        <v>0</v>
      </c>
      <c r="AX164" s="63">
        <v>0</v>
      </c>
      <c r="AY164" s="63">
        <f t="shared" si="34"/>
        <v>0</v>
      </c>
      <c r="AZ164" s="63" t="s">
        <v>3443</v>
      </c>
      <c r="BA164" s="63" t="str">
        <f>_xll.BDP($G164,BA$1)</f>
        <v>#N/A N/A</v>
      </c>
      <c r="BB164" s="63">
        <f t="shared" si="31"/>
        <v>152941.94331</v>
      </c>
      <c r="BC164">
        <v>4354.7269999999999</v>
      </c>
      <c r="BD164">
        <v>5787.8640000000005</v>
      </c>
      <c r="BE164">
        <v>8119.1</v>
      </c>
      <c r="BF164">
        <v>4897.2420000000002</v>
      </c>
      <c r="BG164">
        <v>6608.9009999999998</v>
      </c>
      <c r="BH164">
        <v>8263.773000000001</v>
      </c>
      <c r="BI164" s="47">
        <f t="shared" si="35"/>
        <v>2.8473072237439452E-2</v>
      </c>
      <c r="BJ164" s="47">
        <f t="shared" si="36"/>
        <v>3.7843536408246781E-2</v>
      </c>
      <c r="BK164" s="47">
        <f t="shared" si="37"/>
        <v>5.3086156905586664E-2</v>
      </c>
      <c r="BL164" s="47">
        <f t="shared" si="38"/>
        <v>3.2020267913516157E-2</v>
      </c>
      <c r="BM164" s="47">
        <f t="shared" si="39"/>
        <v>4.3211828338053301E-2</v>
      </c>
      <c r="BN164" s="47">
        <f t="shared" si="40"/>
        <v>5.4032091008874218E-2</v>
      </c>
      <c r="BO164" s="30">
        <f t="shared" si="41"/>
        <v>5.4032091008874218E-2</v>
      </c>
    </row>
    <row r="165" spans="1:67" x14ac:dyDescent="0.3">
      <c r="A165">
        <v>5</v>
      </c>
      <c r="B165" s="32" t="s">
        <v>3421</v>
      </c>
      <c r="C165" s="32">
        <v>2</v>
      </c>
      <c r="D165" s="32">
        <v>1</v>
      </c>
      <c r="E165" s="34">
        <v>0.16</v>
      </c>
      <c r="F165" s="32"/>
      <c r="G165" s="25" t="s">
        <v>1476</v>
      </c>
      <c r="H165" s="25" t="s">
        <v>1477</v>
      </c>
      <c r="I165" s="26">
        <v>0.14046282970528376</v>
      </c>
      <c r="J165" s="26">
        <v>0.13579497543386909</v>
      </c>
      <c r="K165" s="26">
        <v>0.13770485756647116</v>
      </c>
      <c r="L165" s="26">
        <v>0.13286219566478585</v>
      </c>
      <c r="M165" s="27">
        <v>12.693367303402288</v>
      </c>
      <c r="N165" s="27">
        <v>13.104990268144121</v>
      </c>
      <c r="O165" s="27">
        <v>15.262453376999755</v>
      </c>
      <c r="P165" s="28">
        <v>16.492738404704621</v>
      </c>
      <c r="Q165" s="28">
        <v>16.129963941330988</v>
      </c>
      <c r="R165" s="26">
        <v>0.12543956372001841</v>
      </c>
      <c r="S165" s="29">
        <v>0.94350419512047223</v>
      </c>
      <c r="T165" s="26">
        <v>0.57565700745862736</v>
      </c>
      <c r="U165" s="30" t="e">
        <v>#N/A</v>
      </c>
      <c r="V165" s="29">
        <v>6.4237449276322254</v>
      </c>
      <c r="W165" s="29">
        <v>5.9771473274586207</v>
      </c>
      <c r="X165" s="29">
        <v>855039000</v>
      </c>
      <c r="Y165" s="29">
        <v>873913000</v>
      </c>
      <c r="Z165" s="29" t="e">
        <v>#N/A</v>
      </c>
      <c r="AA165" s="31">
        <v>9181630.9987042472</v>
      </c>
      <c r="AB165" s="26">
        <v>0</v>
      </c>
      <c r="AC165" s="42">
        <v>1302.07</v>
      </c>
      <c r="AD165" s="42">
        <v>1550.7459999999999</v>
      </c>
      <c r="AE165" s="60" t="s">
        <v>3443</v>
      </c>
      <c r="AF165" s="60" t="s">
        <v>3443</v>
      </c>
      <c r="AG165" s="60" t="s">
        <v>3443</v>
      </c>
      <c r="AH165" s="60">
        <v>13.060780862404494</v>
      </c>
      <c r="AI165" s="60">
        <v>1.8893250748942372</v>
      </c>
      <c r="AJ165" s="32" t="s">
        <v>498</v>
      </c>
      <c r="AK165" s="32" t="s">
        <v>510</v>
      </c>
      <c r="AL165" s="32" t="s">
        <v>511</v>
      </c>
      <c r="AM165" s="32" t="s">
        <v>2464</v>
      </c>
      <c r="AN165" s="46">
        <v>0.18537489999999998</v>
      </c>
      <c r="AO165" s="46">
        <v>0.2198524</v>
      </c>
      <c r="AP165" s="46">
        <v>-2.7311200000000001E-3</v>
      </c>
      <c r="AQ165" t="s">
        <v>4124</v>
      </c>
      <c r="AR165" t="s">
        <v>3443</v>
      </c>
      <c r="AS165" t="str">
        <f t="shared" si="32"/>
        <v>#N/A N/A</v>
      </c>
      <c r="AT165" s="63">
        <v>2.0429009497470099</v>
      </c>
      <c r="AU165" s="63">
        <f t="shared" si="33"/>
        <v>2.0429009497470099</v>
      </c>
      <c r="AV165" s="63">
        <f t="shared" si="30"/>
        <v>0</v>
      </c>
      <c r="AW165" s="63">
        <f t="shared" si="29"/>
        <v>2.0429009497470099</v>
      </c>
      <c r="AX165" s="63">
        <v>38.755135218696466</v>
      </c>
      <c r="AY165" s="63">
        <f t="shared" si="34"/>
        <v>0</v>
      </c>
      <c r="AZ165" s="63">
        <v>38.755135218696466</v>
      </c>
      <c r="BA165" s="63">
        <f>_xll.BDP($G165,BA$1)</f>
        <v>38.57</v>
      </c>
      <c r="BB165" s="63">
        <f t="shared" si="31"/>
        <v>1302.07</v>
      </c>
      <c r="BC165">
        <v>83.58</v>
      </c>
      <c r="BD165">
        <v>96.22</v>
      </c>
      <c r="BE165">
        <v>110.25</v>
      </c>
      <c r="BF165">
        <v>-8.7330000000000005</v>
      </c>
      <c r="BG165">
        <v>91.744</v>
      </c>
      <c r="BH165">
        <v>98.426000000000002</v>
      </c>
      <c r="BI165" s="47">
        <f t="shared" si="35"/>
        <v>6.4190097306596416E-2</v>
      </c>
      <c r="BJ165" s="47">
        <f t="shared" si="36"/>
        <v>7.3897716712619146E-2</v>
      </c>
      <c r="BK165" s="47">
        <f t="shared" si="37"/>
        <v>8.4672867050158598E-2</v>
      </c>
      <c r="BL165" s="47">
        <f t="shared" si="38"/>
        <v>-6.7070126798098421E-3</v>
      </c>
      <c r="BM165" s="47">
        <f t="shared" si="39"/>
        <v>7.0460113511562367E-2</v>
      </c>
      <c r="BN165" s="47">
        <f t="shared" si="40"/>
        <v>7.5591942061486714E-2</v>
      </c>
      <c r="BO165" s="30">
        <f t="shared" si="41"/>
        <v>8.4672867050158598E-2</v>
      </c>
    </row>
    <row r="166" spans="1:67" x14ac:dyDescent="0.3">
      <c r="A166">
        <v>5</v>
      </c>
      <c r="B166" s="32" t="s">
        <v>3421</v>
      </c>
      <c r="C166" s="32">
        <v>2</v>
      </c>
      <c r="D166" s="32">
        <v>1</v>
      </c>
      <c r="E166" s="34">
        <v>0.18</v>
      </c>
      <c r="F166" s="32" t="s">
        <v>3250</v>
      </c>
      <c r="G166" s="32" t="s">
        <v>1948</v>
      </c>
      <c r="H166" s="25" t="s">
        <v>1949</v>
      </c>
      <c r="I166" s="26">
        <v>0.41044455536018526</v>
      </c>
      <c r="J166" s="26">
        <v>0.21213431330162846</v>
      </c>
      <c r="K166" s="26">
        <v>0.22856229661216859</v>
      </c>
      <c r="L166" s="26">
        <v>0.1380604014256237</v>
      </c>
      <c r="M166" s="27">
        <v>16.284476863460224</v>
      </c>
      <c r="N166" s="27">
        <v>12.450991931523149</v>
      </c>
      <c r="O166" s="27">
        <v>16.861293078894903</v>
      </c>
      <c r="P166" s="28">
        <v>19.066210629342947</v>
      </c>
      <c r="Q166" s="28">
        <v>16.893759873617693</v>
      </c>
      <c r="R166" s="26">
        <v>0.20915793558401241</v>
      </c>
      <c r="S166" s="29">
        <v>1.0517073170731708</v>
      </c>
      <c r="T166" s="26">
        <v>0.61406005407713105</v>
      </c>
      <c r="U166" s="30">
        <v>6.6041014946124438E-2</v>
      </c>
      <c r="V166" s="29">
        <v>20.26605856969109</v>
      </c>
      <c r="W166" s="29">
        <v>16.513426871984095</v>
      </c>
      <c r="X166" s="29">
        <v>693900000</v>
      </c>
      <c r="Y166" s="29">
        <v>1066200000</v>
      </c>
      <c r="Z166" s="29">
        <v>3500000</v>
      </c>
      <c r="AA166" s="31">
        <v>129700000</v>
      </c>
      <c r="AB166" s="26">
        <v>2.6985350809560524E-2</v>
      </c>
      <c r="AC166" s="42">
        <v>4133.6237024399998</v>
      </c>
      <c r="AD166" s="42">
        <v>4355.5237024399994</v>
      </c>
      <c r="AE166" s="60">
        <v>20.767380785400764</v>
      </c>
      <c r="AF166" s="60">
        <v>23.760060112554587</v>
      </c>
      <c r="AG166" s="60">
        <v>3.3695859761901823</v>
      </c>
      <c r="AH166" s="60">
        <v>32.526777601060445</v>
      </c>
      <c r="AI166" s="60">
        <v>4.8219248425586549</v>
      </c>
      <c r="AJ166" s="32" t="s">
        <v>498</v>
      </c>
      <c r="AK166" s="32" t="s">
        <v>758</v>
      </c>
      <c r="AL166" s="32" t="s">
        <v>1950</v>
      </c>
      <c r="AM166" s="32" t="s">
        <v>1706</v>
      </c>
      <c r="AN166" s="46">
        <v>0.23808660000000001</v>
      </c>
      <c r="AO166" s="46">
        <v>0.21385970000000001</v>
      </c>
      <c r="AP166" s="46">
        <v>0.21308550000000001</v>
      </c>
      <c r="AQ166" t="s">
        <v>4124</v>
      </c>
      <c r="AR166" t="s">
        <v>3443</v>
      </c>
      <c r="AS166" t="str">
        <f t="shared" si="32"/>
        <v>#N/A N/A</v>
      </c>
      <c r="AT166" s="63">
        <v>1.7931257858969047</v>
      </c>
      <c r="AU166" s="63">
        <f t="shared" si="33"/>
        <v>1.7931257858969047</v>
      </c>
      <c r="AV166" s="63">
        <f t="shared" si="30"/>
        <v>8.9288812510000828E-2</v>
      </c>
      <c r="AW166" s="63">
        <f t="shared" si="29"/>
        <v>1.8824145984069056</v>
      </c>
      <c r="AX166" s="63">
        <v>57.94029144246722</v>
      </c>
      <c r="AY166" s="63">
        <f t="shared" si="34"/>
        <v>2.8851404960380762</v>
      </c>
      <c r="AZ166" s="63">
        <v>60.825431938505297</v>
      </c>
      <c r="BA166" s="63">
        <f>_xll.BDP($G166,BA$1)</f>
        <v>59.030473442000002</v>
      </c>
      <c r="BB166" s="63">
        <f t="shared" si="31"/>
        <v>4133.6237024399998</v>
      </c>
      <c r="BC166">
        <v>152.81800000000001</v>
      </c>
      <c r="BD166">
        <v>163.364</v>
      </c>
      <c r="BE166">
        <v>175.09100000000001</v>
      </c>
      <c r="BF166">
        <v>146.989</v>
      </c>
      <c r="BG166">
        <v>171.71899999999999</v>
      </c>
      <c r="BH166">
        <v>178.053</v>
      </c>
      <c r="BI166" s="47">
        <f t="shared" si="35"/>
        <v>3.6969499645019561E-2</v>
      </c>
      <c r="BJ166" s="47">
        <f t="shared" si="36"/>
        <v>3.9520772029531699E-2</v>
      </c>
      <c r="BK166" s="47">
        <f t="shared" si="37"/>
        <v>4.2357750149498878E-2</v>
      </c>
      <c r="BL166" s="47">
        <f t="shared" si="38"/>
        <v>3.5559356772904893E-2</v>
      </c>
      <c r="BM166" s="47">
        <f t="shared" si="39"/>
        <v>4.1542001004744949E-2</v>
      </c>
      <c r="BN166" s="47">
        <f t="shared" si="40"/>
        <v>4.3074312713781537E-2</v>
      </c>
      <c r="BO166" s="30">
        <f t="shared" si="41"/>
        <v>4.3074312713781537E-2</v>
      </c>
    </row>
    <row r="167" spans="1:67" x14ac:dyDescent="0.3">
      <c r="A167">
        <v>5</v>
      </c>
      <c r="B167" s="32" t="s">
        <v>3421</v>
      </c>
      <c r="C167" s="32">
        <v>2</v>
      </c>
      <c r="D167" s="32">
        <v>2</v>
      </c>
      <c r="E167" s="34">
        <v>0.2</v>
      </c>
      <c r="F167" s="32" t="s">
        <v>3004</v>
      </c>
      <c r="G167" s="25" t="s">
        <v>430</v>
      </c>
      <c r="H167" s="25" t="s">
        <v>1180</v>
      </c>
      <c r="I167" s="26">
        <v>-0.60275151000854632</v>
      </c>
      <c r="J167" s="26">
        <v>-0.45760000000000001</v>
      </c>
      <c r="K167" s="26">
        <v>-0.78582960140017144</v>
      </c>
      <c r="L167" s="26">
        <v>-0.71144278606965172</v>
      </c>
      <c r="M167" s="27">
        <v>23.860182370820667</v>
      </c>
      <c r="N167" s="27">
        <v>17.80144496252327</v>
      </c>
      <c r="O167" s="27">
        <v>28.115751397566591</v>
      </c>
      <c r="P167" s="28">
        <v>5.9506598853936552</v>
      </c>
      <c r="Q167" s="28">
        <v>5.1197848251704512</v>
      </c>
      <c r="R167" s="26">
        <v>-0.4985002499583403</v>
      </c>
      <c r="S167" s="29">
        <v>-4.0398379473328836</v>
      </c>
      <c r="T167" s="26">
        <v>0.2459053174781243</v>
      </c>
      <c r="U167" s="30">
        <v>4.6199076018479633E-2</v>
      </c>
      <c r="V167" s="29">
        <v>11.728923801296677</v>
      </c>
      <c r="W167" s="29" t="e">
        <v>#N/A</v>
      </c>
      <c r="X167" s="29">
        <v>-3125000000</v>
      </c>
      <c r="Y167" s="29">
        <v>-2010000000</v>
      </c>
      <c r="Z167" s="29">
        <v>128000000</v>
      </c>
      <c r="AA167" s="31">
        <v>685000000</v>
      </c>
      <c r="AB167" s="26">
        <v>0.18686131386861313</v>
      </c>
      <c r="AC167" s="42">
        <v>16560.698</v>
      </c>
      <c r="AD167" s="42">
        <v>10577.698</v>
      </c>
      <c r="AE167" s="60">
        <v>6.2130827505827515</v>
      </c>
      <c r="AF167" s="60">
        <v>7.1506706908115367</v>
      </c>
      <c r="AG167" s="60">
        <v>4.1861169269246883</v>
      </c>
      <c r="AH167" s="60">
        <v>16.153122777707967</v>
      </c>
      <c r="AI167" s="60">
        <v>5.0361922141119217</v>
      </c>
      <c r="AJ167" s="32" t="s">
        <v>493</v>
      </c>
      <c r="AK167" s="32" t="s">
        <v>494</v>
      </c>
      <c r="AL167" s="32" t="s">
        <v>643</v>
      </c>
      <c r="AM167" s="32" t="s">
        <v>583</v>
      </c>
      <c r="AN167" s="46" t="e">
        <v>#VALUE!</v>
      </c>
      <c r="AO167" s="46">
        <v>0.21888549999999998</v>
      </c>
      <c r="AP167" s="46">
        <v>0.26371890000000003</v>
      </c>
      <c r="AQ167" t="s">
        <v>3559</v>
      </c>
      <c r="AR167" t="s">
        <v>3559</v>
      </c>
      <c r="AS167" t="str">
        <f t="shared" si="32"/>
        <v>02/07/2003</v>
      </c>
      <c r="AT167" s="63" t="s">
        <v>3443</v>
      </c>
      <c r="AU167" s="63">
        <f t="shared" si="33"/>
        <v>0</v>
      </c>
      <c r="AV167" s="63">
        <f t="shared" si="30"/>
        <v>1.5339984462007579</v>
      </c>
      <c r="AW167" s="63">
        <f t="shared" si="29"/>
        <v>1.5339984462007579</v>
      </c>
      <c r="AX167" s="63">
        <v>0</v>
      </c>
      <c r="AY167" s="63">
        <f t="shared" si="34"/>
        <v>26.162806385169926</v>
      </c>
      <c r="AZ167" s="63">
        <v>26.162806385169926</v>
      </c>
      <c r="BA167" s="63">
        <f>_xll.BDP($G167,BA$1)</f>
        <v>254.04085000000001</v>
      </c>
      <c r="BB167" s="63">
        <f t="shared" si="31"/>
        <v>10577.698</v>
      </c>
      <c r="BC167">
        <v>1177.9290000000001</v>
      </c>
      <c r="BD167">
        <v>1324.5710000000001</v>
      </c>
      <c r="BE167">
        <v>1472.1000000000001</v>
      </c>
      <c r="BF167">
        <v>1380.7570000000001</v>
      </c>
      <c r="BG167">
        <v>1519.2950000000001</v>
      </c>
      <c r="BH167">
        <v>1838.5509999999999</v>
      </c>
      <c r="BI167" s="47">
        <f t="shared" si="35"/>
        <v>0.11135967391014567</v>
      </c>
      <c r="BJ167" s="47">
        <f t="shared" si="36"/>
        <v>0.12522299275324367</v>
      </c>
      <c r="BK167" s="47">
        <f t="shared" si="37"/>
        <v>0.13917016727079939</v>
      </c>
      <c r="BL167" s="47">
        <f t="shared" si="38"/>
        <v>0.13053473449516143</v>
      </c>
      <c r="BM167" s="47">
        <f t="shared" si="39"/>
        <v>0.14363191310623541</v>
      </c>
      <c r="BN167" s="47">
        <f t="shared" si="40"/>
        <v>0.17381390544521122</v>
      </c>
      <c r="BO167" s="30">
        <f t="shared" si="41"/>
        <v>0.17381390544521122</v>
      </c>
    </row>
    <row r="168" spans="1:67" x14ac:dyDescent="0.3">
      <c r="A168">
        <v>5</v>
      </c>
      <c r="B168" s="32" t="s">
        <v>3421</v>
      </c>
      <c r="C168" s="32">
        <v>3</v>
      </c>
      <c r="D168" s="32">
        <v>3</v>
      </c>
      <c r="E168" s="34">
        <v>0.13</v>
      </c>
      <c r="F168" s="32"/>
      <c r="G168" s="32" t="s">
        <v>1537</v>
      </c>
      <c r="H168" s="25" t="s">
        <v>1538</v>
      </c>
      <c r="I168" s="26">
        <v>0.36661610358740793</v>
      </c>
      <c r="J168" s="26">
        <v>0.42460860765521757</v>
      </c>
      <c r="K168" s="26">
        <v>0.22225044457479104</v>
      </c>
      <c r="L168" s="26">
        <v>0.2598405118457045</v>
      </c>
      <c r="M168" s="27">
        <v>24.006368054015191</v>
      </c>
      <c r="N168" s="27">
        <v>17.990801330877776</v>
      </c>
      <c r="O168" s="27">
        <v>22.48277329298994</v>
      </c>
      <c r="P168" s="28">
        <v>24.61258810385425</v>
      </c>
      <c r="Q168" s="28">
        <v>24.360046627601239</v>
      </c>
      <c r="R168" s="26">
        <v>8.5693137659601737E-2</v>
      </c>
      <c r="S168" s="29">
        <v>0.33063125405037297</v>
      </c>
      <c r="T168" s="26">
        <v>0.58036000187856773</v>
      </c>
      <c r="U168" s="30">
        <v>1.2475888796474897E-2</v>
      </c>
      <c r="V168" s="29">
        <v>8.391535422086978</v>
      </c>
      <c r="W168" s="29">
        <v>10.777523921623411</v>
      </c>
      <c r="X168" s="29">
        <v>18478900000</v>
      </c>
      <c r="Y168" s="29">
        <v>30196600000</v>
      </c>
      <c r="Z168" s="29">
        <v>169000000</v>
      </c>
      <c r="AA168" s="31">
        <v>4935100000</v>
      </c>
      <c r="AB168" s="26">
        <v>3.4244493525967055E-2</v>
      </c>
      <c r="AC168" s="42">
        <v>215055.18865874998</v>
      </c>
      <c r="AD168" s="42">
        <v>218073.28865874998</v>
      </c>
      <c r="AE168" s="60">
        <v>23.44079707455769</v>
      </c>
      <c r="AF168" s="60">
        <v>27.844367532977326</v>
      </c>
      <c r="AG168" s="60">
        <v>2.2905868952308293</v>
      </c>
      <c r="AH168" s="60">
        <v>37.732700237443815</v>
      </c>
      <c r="AI168" s="60">
        <v>7.9159997028533571</v>
      </c>
      <c r="AJ168" s="32" t="s">
        <v>493</v>
      </c>
      <c r="AK168" s="32" t="s">
        <v>621</v>
      </c>
      <c r="AL168" s="32" t="s">
        <v>622</v>
      </c>
      <c r="AM168" s="32" t="s">
        <v>1480</v>
      </c>
      <c r="AN168" s="46">
        <v>0.1165099</v>
      </c>
      <c r="AO168" s="46">
        <v>0.13642180000000001</v>
      </c>
      <c r="AP168" s="46">
        <v>0.15750620000000001</v>
      </c>
      <c r="AQ168" t="s">
        <v>4124</v>
      </c>
      <c r="AR168" t="s">
        <v>3443</v>
      </c>
      <c r="AS168" t="str">
        <f t="shared" si="32"/>
        <v>#N/A N/A</v>
      </c>
      <c r="AT168" s="63">
        <v>1.4927229754944644</v>
      </c>
      <c r="AU168" s="63">
        <f t="shared" si="33"/>
        <v>1.4927229754944644</v>
      </c>
      <c r="AV168" s="63">
        <f t="shared" si="30"/>
        <v>-4.7973617055251716E-2</v>
      </c>
      <c r="AW168" s="63">
        <f t="shared" si="29"/>
        <v>1.4447493584392128</v>
      </c>
      <c r="AX168" s="63">
        <v>54.702043746380028</v>
      </c>
      <c r="AY168" s="63">
        <f t="shared" si="34"/>
        <v>-1.7580320943068344</v>
      </c>
      <c r="AZ168" s="63">
        <v>52.944011652073193</v>
      </c>
      <c r="BA168" s="63">
        <f>_xll.BDP($G168,BA$1)</f>
        <v>3107.9193720000003</v>
      </c>
      <c r="BB168" s="63">
        <f t="shared" si="31"/>
        <v>215055.18865874998</v>
      </c>
      <c r="BC168">
        <v>6442.2730000000001</v>
      </c>
      <c r="BD168">
        <v>7001.1819999999998</v>
      </c>
      <c r="BE168">
        <v>7571.45</v>
      </c>
      <c r="BF168">
        <v>6782.7650000000003</v>
      </c>
      <c r="BG168">
        <v>7348.2939999999999</v>
      </c>
      <c r="BH168">
        <v>7747.9620000000004</v>
      </c>
      <c r="BI168" s="47">
        <f t="shared" si="35"/>
        <v>2.9956370921245767E-2</v>
      </c>
      <c r="BJ168" s="47">
        <f t="shared" si="36"/>
        <v>3.2555280547587669E-2</v>
      </c>
      <c r="BK168" s="47">
        <f t="shared" si="37"/>
        <v>3.5207009173884161E-2</v>
      </c>
      <c r="BL168" s="47">
        <f t="shared" si="38"/>
        <v>3.1539648228450352E-2</v>
      </c>
      <c r="BM168" s="47">
        <f t="shared" si="39"/>
        <v>3.416934065078657E-2</v>
      </c>
      <c r="BN168" s="47">
        <f t="shared" si="40"/>
        <v>3.6027784534389831E-2</v>
      </c>
      <c r="BO168" s="30">
        <f t="shared" si="41"/>
        <v>3.6027784534389831E-2</v>
      </c>
    </row>
    <row r="169" spans="1:67" x14ac:dyDescent="0.3">
      <c r="A169">
        <v>5</v>
      </c>
      <c r="B169" s="32" t="s">
        <v>3421</v>
      </c>
      <c r="C169" s="32">
        <v>3</v>
      </c>
      <c r="D169" s="32">
        <v>2</v>
      </c>
      <c r="E169" s="32" t="s">
        <v>2480</v>
      </c>
      <c r="F169" s="32" t="s">
        <v>3267</v>
      </c>
      <c r="G169" s="32" t="s">
        <v>1560</v>
      </c>
      <c r="H169" s="25" t="s">
        <v>1561</v>
      </c>
      <c r="I169" s="26">
        <v>0.28889885832810591</v>
      </c>
      <c r="J169" s="26">
        <v>0.365248434482355</v>
      </c>
      <c r="K169" s="26">
        <v>0.20711449684345071</v>
      </c>
      <c r="L169" s="26">
        <v>0.25038112813929231</v>
      </c>
      <c r="M169" s="27">
        <v>18.939869391909085</v>
      </c>
      <c r="N169" s="27">
        <v>14.104614753864308</v>
      </c>
      <c r="O169" s="27">
        <v>39.090181735055438</v>
      </c>
      <c r="P169" s="28">
        <v>26.615552013473565</v>
      </c>
      <c r="Q169" s="28">
        <v>27.450395345367745</v>
      </c>
      <c r="R169" s="26">
        <v>0.38952662074997263</v>
      </c>
      <c r="S169" s="29">
        <v>1.6684617185670803</v>
      </c>
      <c r="T169" s="26">
        <v>0.24025930177594707</v>
      </c>
      <c r="U169" s="30">
        <v>3.03875263187845E-2</v>
      </c>
      <c r="V169" s="29">
        <v>7.3407420603835813</v>
      </c>
      <c r="W169" s="29">
        <v>208.55147267630804</v>
      </c>
      <c r="X169" s="29">
        <v>1708700000</v>
      </c>
      <c r="Y169" s="29">
        <v>2492600000</v>
      </c>
      <c r="Z169" s="29">
        <v>6200000</v>
      </c>
      <c r="AA169" s="31">
        <v>308600000</v>
      </c>
      <c r="AB169" s="26">
        <v>2.0090732339598186E-2</v>
      </c>
      <c r="AC169" s="42">
        <v>4201.8563278799993</v>
      </c>
      <c r="AD169" s="42">
        <v>5691.0563278799991</v>
      </c>
      <c r="AE169" s="60">
        <v>6.2550507641739133</v>
      </c>
      <c r="AF169" s="60">
        <v>9.2207125509373498</v>
      </c>
      <c r="AG169" s="60">
        <v>7.3854753046719015</v>
      </c>
      <c r="AH169" s="60">
        <v>12.436077411768292</v>
      </c>
      <c r="AI169" s="60">
        <v>4.2509934559088487</v>
      </c>
      <c r="AJ169" s="32" t="s">
        <v>498</v>
      </c>
      <c r="AK169" s="32" t="s">
        <v>510</v>
      </c>
      <c r="AL169" s="32" t="s">
        <v>1097</v>
      </c>
      <c r="AM169" s="32" t="s">
        <v>1480</v>
      </c>
      <c r="AN169" s="46" t="e">
        <v>#VALUE!</v>
      </c>
      <c r="AO169" s="46" t="e">
        <v>#VALUE!</v>
      </c>
      <c r="AP169" s="46" t="e">
        <v>#VALUE!</v>
      </c>
      <c r="AQ169" t="s">
        <v>3560</v>
      </c>
      <c r="AR169" t="s">
        <v>3560</v>
      </c>
      <c r="AS169" t="str">
        <f t="shared" si="32"/>
        <v>04/10/2019</v>
      </c>
      <c r="AT169" s="63">
        <v>4.0114612497367963</v>
      </c>
      <c r="AU169" s="63">
        <f t="shared" si="33"/>
        <v>4.0114612497367963</v>
      </c>
      <c r="AV169" s="63">
        <f t="shared" si="30"/>
        <v>-0.30459998275783956</v>
      </c>
      <c r="AW169" s="63">
        <f t="shared" si="29"/>
        <v>3.7068612669789567</v>
      </c>
      <c r="AX169" s="63">
        <v>43.747248294365662</v>
      </c>
      <c r="AY169" s="63">
        <f t="shared" si="34"/>
        <v>-3.3218346748434939</v>
      </c>
      <c r="AZ169" s="63">
        <v>40.425413619522168</v>
      </c>
      <c r="BA169" s="63">
        <f>_xll.BDP($G169,BA$1)</f>
        <v>158.20485619999999</v>
      </c>
      <c r="BB169" s="63">
        <f t="shared" si="31"/>
        <v>4201.8563278799993</v>
      </c>
      <c r="BC169">
        <v>473.55599999999998</v>
      </c>
      <c r="BD169">
        <v>485.5</v>
      </c>
      <c r="BE169">
        <v>512.125</v>
      </c>
      <c r="BF169">
        <v>360.29200000000003</v>
      </c>
      <c r="BG169">
        <v>412.84000000000003</v>
      </c>
      <c r="BH169">
        <v>449.66200000000003</v>
      </c>
      <c r="BI169" s="47">
        <f t="shared" si="35"/>
        <v>0.11270161639223097</v>
      </c>
      <c r="BJ169" s="47">
        <f t="shared" si="36"/>
        <v>0.11554416955635266</v>
      </c>
      <c r="BK169" s="47">
        <f t="shared" si="37"/>
        <v>0.12188065465303215</v>
      </c>
      <c r="BL169" s="47">
        <f t="shared" si="38"/>
        <v>8.5745911303393235E-2</v>
      </c>
      <c r="BM169" s="47">
        <f t="shared" si="39"/>
        <v>9.8251812481245385E-2</v>
      </c>
      <c r="BN169" s="47">
        <f t="shared" si="40"/>
        <v>0.10701508212368414</v>
      </c>
      <c r="BO169" s="30">
        <f t="shared" si="41"/>
        <v>0.12188065465303215</v>
      </c>
    </row>
    <row r="170" spans="1:67" x14ac:dyDescent="0.3">
      <c r="A170">
        <v>5</v>
      </c>
      <c r="B170" s="32" t="s">
        <v>3421</v>
      </c>
      <c r="C170" s="32">
        <v>3</v>
      </c>
      <c r="D170" s="32">
        <v>1</v>
      </c>
      <c r="E170" s="34">
        <v>0.25</v>
      </c>
      <c r="F170" s="32" t="s">
        <v>2999</v>
      </c>
      <c r="G170" s="25" t="s">
        <v>457</v>
      </c>
      <c r="H170" s="25" t="s">
        <v>1210</v>
      </c>
      <c r="I170" s="26">
        <v>-15.761917564797546</v>
      </c>
      <c r="J170" s="26">
        <v>-2.8990170073334371</v>
      </c>
      <c r="K170" s="26">
        <v>0.28192996335957787</v>
      </c>
      <c r="L170" s="26">
        <v>0.49217057152090643</v>
      </c>
      <c r="M170" s="27">
        <v>45.670708508219491</v>
      </c>
      <c r="N170" s="27">
        <v>38.657604019868849</v>
      </c>
      <c r="O170" s="27">
        <v>53.965543675271299</v>
      </c>
      <c r="P170" s="28">
        <v>20.992385112702042</v>
      </c>
      <c r="Q170" s="28">
        <v>22.391294222723904</v>
      </c>
      <c r="R170" s="26">
        <v>0.31364725422628648</v>
      </c>
      <c r="S170" s="29">
        <v>0.6572651624259882</v>
      </c>
      <c r="T170" s="26">
        <v>0.24880438310467048</v>
      </c>
      <c r="U170" s="30" t="e">
        <v>#N/A</v>
      </c>
      <c r="V170" s="29">
        <v>26.755749930564434</v>
      </c>
      <c r="W170" s="29">
        <v>46.267896840941745</v>
      </c>
      <c r="X170" s="29">
        <v>-96135000</v>
      </c>
      <c r="Y170" s="29">
        <v>566261000</v>
      </c>
      <c r="Z170" s="29">
        <v>22478000</v>
      </c>
      <c r="AA170" s="31">
        <v>384735000</v>
      </c>
      <c r="AB170" s="26">
        <v>5.8424629940088631E-2</v>
      </c>
      <c r="AC170" s="42">
        <v>6778.4191965</v>
      </c>
      <c r="AD170" s="42">
        <v>7008.4251965000003</v>
      </c>
      <c r="AE170" s="60">
        <v>19.65905004472144</v>
      </c>
      <c r="AF170" s="60">
        <v>22.262711395490957</v>
      </c>
      <c r="AG170" s="60">
        <v>5.621996362560937</v>
      </c>
      <c r="AH170" s="60">
        <v>27.598100493225868</v>
      </c>
      <c r="AI170" s="60">
        <v>19.226757302736967</v>
      </c>
      <c r="AJ170" s="32" t="s">
        <v>493</v>
      </c>
      <c r="AK170" s="32" t="s">
        <v>494</v>
      </c>
      <c r="AL170" s="32" t="s">
        <v>495</v>
      </c>
      <c r="AM170" s="32" t="s">
        <v>583</v>
      </c>
      <c r="AN170" s="46" t="e">
        <v>#VALUE!</v>
      </c>
      <c r="AO170" s="46" t="e">
        <v>#VALUE!</v>
      </c>
      <c r="AP170" s="46">
        <v>0.37443969999999999</v>
      </c>
      <c r="AQ170" t="s">
        <v>3561</v>
      </c>
      <c r="AR170" t="s">
        <v>3561</v>
      </c>
      <c r="AS170" t="str">
        <f t="shared" si="32"/>
        <v>11/08/2016</v>
      </c>
      <c r="AT170" s="63" t="s">
        <v>3443</v>
      </c>
      <c r="AU170" s="63">
        <f t="shared" si="33"/>
        <v>0</v>
      </c>
      <c r="AV170" s="63">
        <f t="shared" si="30"/>
        <v>12.180214531823403</v>
      </c>
      <c r="AW170" s="63">
        <f t="shared" si="29"/>
        <v>12.180214531823403</v>
      </c>
      <c r="AX170" s="63">
        <v>0</v>
      </c>
      <c r="AY170" s="63">
        <f t="shared" si="34"/>
        <v>336.48479019269013</v>
      </c>
      <c r="AZ170" s="63">
        <v>336.48479019269013</v>
      </c>
      <c r="BA170" s="63">
        <f>_xll.BDP($G170,BA$1)</f>
        <v>825.62600000000009</v>
      </c>
      <c r="BB170" s="63">
        <f t="shared" si="31"/>
        <v>6778.4191965</v>
      </c>
      <c r="BC170">
        <v>261</v>
      </c>
      <c r="BD170">
        <v>295</v>
      </c>
      <c r="BE170">
        <v>334.33300000000003</v>
      </c>
      <c r="BF170">
        <v>338.92900000000003</v>
      </c>
      <c r="BG170">
        <v>387.61799999999999</v>
      </c>
      <c r="BH170">
        <v>448.74799999999999</v>
      </c>
      <c r="BI170" s="47">
        <f t="shared" si="35"/>
        <v>3.8504552821809243E-2</v>
      </c>
      <c r="BJ170" s="47">
        <f t="shared" si="36"/>
        <v>4.3520471580205847E-2</v>
      </c>
      <c r="BK170" s="47">
        <f t="shared" si="37"/>
        <v>4.9323151948559192E-2</v>
      </c>
      <c r="BL170" s="47">
        <f t="shared" si="38"/>
        <v>5.0001186143076574E-2</v>
      </c>
      <c r="BM170" s="47">
        <f t="shared" si="39"/>
        <v>5.7184129332122816E-2</v>
      </c>
      <c r="BN170" s="47">
        <f t="shared" si="40"/>
        <v>6.6202456205675303E-2</v>
      </c>
      <c r="BO170" s="30">
        <f t="shared" si="41"/>
        <v>6.6202456205675303E-2</v>
      </c>
    </row>
    <row r="171" spans="1:67" x14ac:dyDescent="0.3">
      <c r="A171">
        <v>5</v>
      </c>
      <c r="B171" s="32" t="s">
        <v>3421</v>
      </c>
      <c r="C171" s="32">
        <v>3</v>
      </c>
      <c r="D171" s="32">
        <v>3</v>
      </c>
      <c r="E171" s="34">
        <v>0.12</v>
      </c>
      <c r="F171" s="32"/>
      <c r="G171" s="32" t="s">
        <v>2028</v>
      </c>
      <c r="H171" s="25" t="s">
        <v>2029</v>
      </c>
      <c r="I171" s="26">
        <v>-36.745385898152755</v>
      </c>
      <c r="J171" s="26">
        <v>-7.572916666666667</v>
      </c>
      <c r="K171" s="26">
        <v>1.2160124109342656</v>
      </c>
      <c r="L171" s="26">
        <v>3.0418410041841004</v>
      </c>
      <c r="M171" s="27">
        <v>45.004913200131021</v>
      </c>
      <c r="N171" s="27">
        <v>34.284674454998729</v>
      </c>
      <c r="O171" s="27" t="e">
        <v>#N/A</v>
      </c>
      <c r="P171" s="28">
        <v>16.776193576227278</v>
      </c>
      <c r="Q171" s="28">
        <v>20.426515930113052</v>
      </c>
      <c r="R171" s="26">
        <v>0.47590827106415873</v>
      </c>
      <c r="S171" s="29">
        <v>2.4463576158940397</v>
      </c>
      <c r="T171" s="26">
        <v>-0.38140417457305503</v>
      </c>
      <c r="U171" s="30">
        <v>1.0272759475735034E-2</v>
      </c>
      <c r="V171" s="29">
        <v>4.0336372338190642</v>
      </c>
      <c r="W171" s="29">
        <v>-6.8067797286035958</v>
      </c>
      <c r="X171" s="29">
        <v>-96000000</v>
      </c>
      <c r="Y171" s="29">
        <v>239000000</v>
      </c>
      <c r="Z171" s="29">
        <v>30000000</v>
      </c>
      <c r="AA171" s="31">
        <v>592000000</v>
      </c>
      <c r="AB171" s="26">
        <v>5.0675675675675678E-2</v>
      </c>
      <c r="AC171" s="42">
        <v>9313.0068012799984</v>
      </c>
      <c r="AD171" s="42">
        <v>13464.991229495838</v>
      </c>
      <c r="AE171" s="60">
        <v>16.865683841983834</v>
      </c>
      <c r="AF171" s="60">
        <v>18.443216856089613</v>
      </c>
      <c r="AG171" s="60">
        <v>4.8781654113382409</v>
      </c>
      <c r="AH171" s="60">
        <v>32.683880773469014</v>
      </c>
      <c r="AI171" s="60" t="s">
        <v>3443</v>
      </c>
      <c r="AJ171" s="32" t="s">
        <v>534</v>
      </c>
      <c r="AK171" s="32" t="s">
        <v>720</v>
      </c>
      <c r="AL171" s="32" t="s">
        <v>721</v>
      </c>
      <c r="AM171" s="32" t="s">
        <v>1706</v>
      </c>
      <c r="AN171" s="46">
        <v>0.15574270000000001</v>
      </c>
      <c r="AO171" s="46">
        <v>0.12817320000000001</v>
      </c>
      <c r="AP171" s="46">
        <v>3.0048230000000002E-2</v>
      </c>
      <c r="AQ171" t="s">
        <v>4155</v>
      </c>
      <c r="AR171" t="s">
        <v>3443</v>
      </c>
      <c r="AS171" t="str">
        <f t="shared" si="32"/>
        <v>31/03/2003</v>
      </c>
      <c r="AT171" s="63">
        <v>2.1177259374547885</v>
      </c>
      <c r="AU171" s="63">
        <f t="shared" si="33"/>
        <v>2.1177259374547885</v>
      </c>
      <c r="AV171" s="63">
        <f t="shared" si="30"/>
        <v>0</v>
      </c>
      <c r="AW171" s="63">
        <f t="shared" si="29"/>
        <v>2.1177259374547885</v>
      </c>
      <c r="AX171" s="63">
        <v>62.482290731317967</v>
      </c>
      <c r="AY171" s="63">
        <f t="shared" si="34"/>
        <v>0</v>
      </c>
      <c r="AZ171" s="63">
        <v>62.482290731317967</v>
      </c>
      <c r="BA171" s="63">
        <f>_xll.BDP($G171,BA$1)</f>
        <v>250.50399999999999</v>
      </c>
      <c r="BB171" s="63">
        <f t="shared" si="31"/>
        <v>9313.0068012799984</v>
      </c>
      <c r="BC171">
        <v>593.42899999999997</v>
      </c>
      <c r="BD171">
        <v>660.81000000000006</v>
      </c>
      <c r="BE171">
        <v>725.524</v>
      </c>
      <c r="BF171">
        <v>566.89099999999996</v>
      </c>
      <c r="BG171">
        <v>659.63499999999999</v>
      </c>
      <c r="BH171">
        <v>722.19600000000003</v>
      </c>
      <c r="BI171" s="47">
        <f t="shared" si="35"/>
        <v>6.372045169326386E-2</v>
      </c>
      <c r="BJ171" s="47">
        <f t="shared" si="36"/>
        <v>7.0955601568891483E-2</v>
      </c>
      <c r="BK171" s="47">
        <f t="shared" si="37"/>
        <v>7.7904377767691796E-2</v>
      </c>
      <c r="BL171" s="47">
        <f t="shared" si="38"/>
        <v>6.0870888650278378E-2</v>
      </c>
      <c r="BM171" s="47">
        <f t="shared" si="39"/>
        <v>7.0829433938493253E-2</v>
      </c>
      <c r="BN171" s="47">
        <f t="shared" si="40"/>
        <v>7.7547028087721348E-2</v>
      </c>
      <c r="BO171" s="30">
        <f t="shared" si="41"/>
        <v>7.7904377767691796E-2</v>
      </c>
    </row>
    <row r="172" spans="1:67" x14ac:dyDescent="0.3">
      <c r="A172">
        <v>5</v>
      </c>
      <c r="B172" s="32" t="s">
        <v>3421</v>
      </c>
      <c r="C172" s="32">
        <v>4</v>
      </c>
      <c r="D172" s="32">
        <v>2</v>
      </c>
      <c r="E172" s="34">
        <v>0.2</v>
      </c>
      <c r="F172" s="32" t="s">
        <v>3166</v>
      </c>
      <c r="G172" s="25" t="s">
        <v>2283</v>
      </c>
      <c r="H172" s="25" t="s">
        <v>2284</v>
      </c>
      <c r="I172" s="26">
        <v>0.7862165549237512</v>
      </c>
      <c r="J172" s="26">
        <v>1.30837430794843</v>
      </c>
      <c r="K172" s="26">
        <v>0.7862165549237512</v>
      </c>
      <c r="L172" s="26">
        <v>1.30837430794843</v>
      </c>
      <c r="M172" s="27">
        <v>57.082588046629247</v>
      </c>
      <c r="N172" s="27">
        <v>44.593825505230079</v>
      </c>
      <c r="O172" s="27">
        <v>48.582655559145124</v>
      </c>
      <c r="P172" s="28">
        <v>41.814292871020882</v>
      </c>
      <c r="Q172" s="28">
        <v>52.179745294503242</v>
      </c>
      <c r="R172" s="26">
        <v>-0.38883171048448367</v>
      </c>
      <c r="S172" s="29">
        <v>-0.85804487674946783</v>
      </c>
      <c r="T172" s="26">
        <v>0.82119564534061862</v>
      </c>
      <c r="U172" s="30" t="e">
        <v>#N/A</v>
      </c>
      <c r="V172" s="29">
        <v>35.420865664174542</v>
      </c>
      <c r="W172" s="29">
        <v>68.733778582854981</v>
      </c>
      <c r="X172" s="29">
        <v>154974000</v>
      </c>
      <c r="Y172" s="29">
        <v>154974000</v>
      </c>
      <c r="Z172" s="29" t="e">
        <v>#N/A</v>
      </c>
      <c r="AA172" s="31">
        <v>135955000</v>
      </c>
      <c r="AB172" s="26">
        <v>0</v>
      </c>
      <c r="AC172" s="42">
        <v>8831.7580925000002</v>
      </c>
      <c r="AD172" s="42">
        <v>8615.2810924999994</v>
      </c>
      <c r="AE172" s="60">
        <v>33.918867950563232</v>
      </c>
      <c r="AF172" s="60">
        <v>36.987082393635411</v>
      </c>
      <c r="AG172" s="60">
        <v>1.548868342308543</v>
      </c>
      <c r="AH172" s="60">
        <v>48.817209383597493</v>
      </c>
      <c r="AI172" s="60">
        <v>19.18425472123187</v>
      </c>
      <c r="AJ172" s="32" t="s">
        <v>498</v>
      </c>
      <c r="AK172" s="32" t="s">
        <v>599</v>
      </c>
      <c r="AL172" s="32" t="s">
        <v>1796</v>
      </c>
      <c r="AM172" s="32" t="s">
        <v>2470</v>
      </c>
      <c r="AN172" s="46" t="e">
        <v>#VALUE!</v>
      </c>
      <c r="AO172" s="46">
        <v>0.62647560000000002</v>
      </c>
      <c r="AP172" s="46">
        <v>0.65628770000000003</v>
      </c>
      <c r="AQ172" t="s">
        <v>4156</v>
      </c>
      <c r="AR172" t="s">
        <v>3443</v>
      </c>
      <c r="AS172" t="str">
        <f t="shared" si="32"/>
        <v>18/12/2006</v>
      </c>
      <c r="AT172" s="63" t="s">
        <v>3443</v>
      </c>
      <c r="AU172" s="63">
        <f t="shared" si="33"/>
        <v>0</v>
      </c>
      <c r="AV172" s="63">
        <f t="shared" si="30"/>
        <v>0</v>
      </c>
      <c r="AW172" s="63">
        <f t="shared" si="29"/>
        <v>0</v>
      </c>
      <c r="AX172" s="63">
        <v>0</v>
      </c>
      <c r="AY172" s="63">
        <f t="shared" si="34"/>
        <v>0</v>
      </c>
      <c r="AZ172" s="63">
        <v>0</v>
      </c>
      <c r="BA172" s="63">
        <f>_xll.BDP($G172,BA$1)</f>
        <v>0</v>
      </c>
      <c r="BB172" s="63">
        <f t="shared" si="31"/>
        <v>8615.2810924999994</v>
      </c>
      <c r="BC172" t="s">
        <v>3443</v>
      </c>
      <c r="BD172" t="s">
        <v>3443</v>
      </c>
      <c r="BE172" t="s">
        <v>3443</v>
      </c>
      <c r="BF172" t="s">
        <v>3443</v>
      </c>
      <c r="BG172" t="s">
        <v>3443</v>
      </c>
      <c r="BH172" t="s">
        <v>3443</v>
      </c>
      <c r="BI172" s="47">
        <f t="shared" si="35"/>
        <v>0</v>
      </c>
      <c r="BJ172" s="47">
        <f t="shared" si="36"/>
        <v>0</v>
      </c>
      <c r="BK172" s="47">
        <f t="shared" si="37"/>
        <v>0</v>
      </c>
      <c r="BL172" s="47">
        <f t="shared" si="38"/>
        <v>0</v>
      </c>
      <c r="BM172" s="47">
        <f t="shared" si="39"/>
        <v>0</v>
      </c>
      <c r="BN172" s="47">
        <f t="shared" si="40"/>
        <v>0</v>
      </c>
      <c r="BO172" s="30">
        <f t="shared" si="41"/>
        <v>0</v>
      </c>
    </row>
    <row r="173" spans="1:67" x14ac:dyDescent="0.3">
      <c r="A173">
        <v>5</v>
      </c>
      <c r="B173" s="32" t="s">
        <v>3421</v>
      </c>
      <c r="C173" s="32">
        <v>4</v>
      </c>
      <c r="D173" s="32">
        <v>3</v>
      </c>
      <c r="E173" s="34">
        <v>0.13</v>
      </c>
      <c r="F173" s="32" t="s">
        <v>3201</v>
      </c>
      <c r="G173" s="32" t="s">
        <v>474</v>
      </c>
      <c r="H173" s="25" t="s">
        <v>540</v>
      </c>
      <c r="I173" s="26">
        <v>0.16290846625400449</v>
      </c>
      <c r="J173" s="26">
        <v>0.17028244152139557</v>
      </c>
      <c r="K173" s="26">
        <v>8.3330685775897126E-2</v>
      </c>
      <c r="L173" s="26">
        <v>8.8947726663758372E-2</v>
      </c>
      <c r="M173" s="27">
        <v>10.04503401185319</v>
      </c>
      <c r="N173" s="27">
        <v>7.9974599671657707</v>
      </c>
      <c r="O173" s="27">
        <v>12.197975708878275</v>
      </c>
      <c r="P173" s="28">
        <v>31.386614869793</v>
      </c>
      <c r="Q173" s="28">
        <v>31.145977756913993</v>
      </c>
      <c r="R173" s="26">
        <v>0.69105053629859714</v>
      </c>
      <c r="S173" s="29">
        <v>3.1612556061788597</v>
      </c>
      <c r="T173" s="26">
        <v>0.42020807455976034</v>
      </c>
      <c r="U173" s="30">
        <v>3.166905308621349E-2</v>
      </c>
      <c r="V173" s="29">
        <v>9.9770777213551334</v>
      </c>
      <c r="W173" s="29">
        <v>4.9472176647967103</v>
      </c>
      <c r="X173" s="29">
        <v>7548359000</v>
      </c>
      <c r="Y173" s="29">
        <v>14450656000</v>
      </c>
      <c r="Z173" s="29">
        <v>67319000</v>
      </c>
      <c r="AA173" s="31">
        <v>1087808000</v>
      </c>
      <c r="AB173" s="26">
        <v>6.1885001765017357E-2</v>
      </c>
      <c r="AC173" s="42">
        <v>46501.833658099997</v>
      </c>
      <c r="AD173" s="42">
        <v>41955.44784828549</v>
      </c>
      <c r="AE173" s="60">
        <v>18.250832073210031</v>
      </c>
      <c r="AF173" s="60">
        <v>31.483885135523504</v>
      </c>
      <c r="AG173" s="60">
        <v>3.1283347978714482</v>
      </c>
      <c r="AH173" s="60">
        <v>39.219086373842181</v>
      </c>
      <c r="AI173" s="60">
        <v>4.8114797858358145</v>
      </c>
      <c r="AJ173" s="32" t="s">
        <v>498</v>
      </c>
      <c r="AK173" s="32" t="s">
        <v>541</v>
      </c>
      <c r="AL173" s="32" t="s">
        <v>542</v>
      </c>
      <c r="AM173" s="32" t="s">
        <v>496</v>
      </c>
      <c r="AN173" s="46">
        <v>0.16422910000000002</v>
      </c>
      <c r="AO173" s="46">
        <v>0.20080950000000003</v>
      </c>
      <c r="AP173" s="46">
        <v>0.14055999999999999</v>
      </c>
      <c r="AQ173" t="s">
        <v>3562</v>
      </c>
      <c r="AR173" t="s">
        <v>3562</v>
      </c>
      <c r="AS173" t="str">
        <f t="shared" si="32"/>
        <v>25/04/2002</v>
      </c>
      <c r="AT173" s="63">
        <v>0.75591301801933974</v>
      </c>
      <c r="AU173" s="63">
        <f t="shared" si="33"/>
        <v>0.75591301801933974</v>
      </c>
      <c r="AV173" s="63">
        <f t="shared" si="30"/>
        <v>-1.0903192938562876E-2</v>
      </c>
      <c r="AW173" s="63">
        <f t="shared" si="29"/>
        <v>0.74500982508077684</v>
      </c>
      <c r="AX173" s="63">
        <v>28.161204239375952</v>
      </c>
      <c r="AY173" s="63">
        <f t="shared" si="34"/>
        <v>-0.4061936173671441</v>
      </c>
      <c r="AZ173" s="63">
        <v>27.755010622008808</v>
      </c>
      <c r="BA173" s="63">
        <f>_xll.BDP($G173,BA$1)</f>
        <v>239.49499900000001</v>
      </c>
      <c r="BB173" s="63">
        <f t="shared" si="31"/>
        <v>41955.44784828549</v>
      </c>
      <c r="BC173">
        <v>1072.2350000000001</v>
      </c>
      <c r="BD173">
        <v>1203.8820000000001</v>
      </c>
      <c r="BE173">
        <v>1350.1110000000001</v>
      </c>
      <c r="BF173">
        <v>1228.5830000000001</v>
      </c>
      <c r="BG173">
        <v>1357.866</v>
      </c>
      <c r="BH173">
        <v>1459.405</v>
      </c>
      <c r="BI173" s="47">
        <f t="shared" si="35"/>
        <v>2.5556514230935971E-2</v>
      </c>
      <c r="BJ173" s="47">
        <f t="shared" si="36"/>
        <v>2.8694295061593454E-2</v>
      </c>
      <c r="BK173" s="47">
        <f t="shared" si="37"/>
        <v>3.2179635047208117E-2</v>
      </c>
      <c r="BL173" s="47">
        <f t="shared" si="38"/>
        <v>2.9283038628086202E-2</v>
      </c>
      <c r="BM173" s="47">
        <f t="shared" si="39"/>
        <v>3.2364473975111892E-2</v>
      </c>
      <c r="BN173" s="47">
        <f t="shared" si="40"/>
        <v>3.478463643809343E-2</v>
      </c>
      <c r="BO173" s="30">
        <f t="shared" si="41"/>
        <v>3.478463643809343E-2</v>
      </c>
    </row>
    <row r="174" spans="1:67" x14ac:dyDescent="0.3">
      <c r="A174">
        <v>5</v>
      </c>
      <c r="B174" s="32" t="s">
        <v>3421</v>
      </c>
      <c r="C174" s="32">
        <v>4</v>
      </c>
      <c r="D174" s="32">
        <v>2</v>
      </c>
      <c r="E174" s="34">
        <v>0.15</v>
      </c>
      <c r="F174" s="32" t="s">
        <v>3255</v>
      </c>
      <c r="G174" s="25" t="s">
        <v>239</v>
      </c>
      <c r="H174" s="25" t="s">
        <v>940</v>
      </c>
      <c r="I174" s="26">
        <v>0.39380975554888348</v>
      </c>
      <c r="J174" s="26">
        <v>0.32408858137309543</v>
      </c>
      <c r="K174" s="26">
        <v>0.1848769217363507</v>
      </c>
      <c r="L174" s="26">
        <v>0.1981154389794601</v>
      </c>
      <c r="M174" s="27">
        <v>13.33420578803713</v>
      </c>
      <c r="N174" s="27">
        <v>10.356980221622795</v>
      </c>
      <c r="O174" s="27">
        <v>16.037542600744679</v>
      </c>
      <c r="P174" s="28">
        <v>20.748519893273915</v>
      </c>
      <c r="Q174" s="28">
        <v>28.766402498409988</v>
      </c>
      <c r="R174" s="26">
        <v>0.65261921164140801</v>
      </c>
      <c r="S174" s="29">
        <v>3.5621272735137244</v>
      </c>
      <c r="T174" s="26">
        <v>0.32092189709260416</v>
      </c>
      <c r="U174" s="30">
        <v>3.6402825973130028E-2</v>
      </c>
      <c r="V174" s="29">
        <v>5.7141930806948062</v>
      </c>
      <c r="W174" s="29">
        <v>9.4311174395512722</v>
      </c>
      <c r="X174" s="29">
        <v>12172672000</v>
      </c>
      <c r="Y174" s="29">
        <v>19912754000</v>
      </c>
      <c r="Z174" s="29">
        <v>144848000</v>
      </c>
      <c r="AA174" s="31">
        <v>2344403000</v>
      </c>
      <c r="AB174" s="26">
        <v>6.1784599320168075E-2</v>
      </c>
      <c r="AC174" s="42">
        <v>46050.603928699995</v>
      </c>
      <c r="AD174" s="42">
        <v>58909.397928699997</v>
      </c>
      <c r="AE174" s="60">
        <v>13.037488366211676</v>
      </c>
      <c r="AF174" s="60">
        <v>15.66296354266988</v>
      </c>
      <c r="AG174" s="60">
        <v>5.1645716639255097</v>
      </c>
      <c r="AH174" s="60">
        <v>20.844256859795866</v>
      </c>
      <c r="AI174" s="60">
        <v>4.6373283989470355</v>
      </c>
      <c r="AJ174" s="32" t="s">
        <v>498</v>
      </c>
      <c r="AK174" s="32" t="s">
        <v>758</v>
      </c>
      <c r="AL174" s="32" t="s">
        <v>759</v>
      </c>
      <c r="AM174" s="32" t="s">
        <v>583</v>
      </c>
      <c r="AN174" s="46">
        <v>0.15093809999999999</v>
      </c>
      <c r="AO174" s="46">
        <v>0.1440321</v>
      </c>
      <c r="AP174" s="46">
        <v>0.15336610000000001</v>
      </c>
      <c r="AQ174" t="s">
        <v>4124</v>
      </c>
      <c r="AR174" t="s">
        <v>3563</v>
      </c>
      <c r="AS174" t="str">
        <f t="shared" si="32"/>
        <v>09/12/1964</v>
      </c>
      <c r="AT174" s="63">
        <v>1.6692984650050602</v>
      </c>
      <c r="AU174" s="63">
        <f t="shared" si="33"/>
        <v>1.6692984650050602</v>
      </c>
      <c r="AV174" s="63">
        <f t="shared" si="30"/>
        <v>1.1058173181829294</v>
      </c>
      <c r="AW174" s="63">
        <f t="shared" si="29"/>
        <v>2.7751157831879896</v>
      </c>
      <c r="AX174" s="63">
        <v>26.015192492588525</v>
      </c>
      <c r="AY174" s="63">
        <f t="shared" si="34"/>
        <v>17.233616993758943</v>
      </c>
      <c r="AZ174" s="63">
        <v>43.248809486347469</v>
      </c>
      <c r="BA174" s="63">
        <f>_xll.BDP($G174,BA$1)</f>
        <v>947.35221878000004</v>
      </c>
      <c r="BB174" s="63">
        <f t="shared" si="31"/>
        <v>46050.603928699995</v>
      </c>
      <c r="BC174">
        <v>2717.9169999999999</v>
      </c>
      <c r="BD174">
        <v>2836.143</v>
      </c>
      <c r="BE174">
        <v>3056.846</v>
      </c>
      <c r="BF174">
        <v>2426.8000000000002</v>
      </c>
      <c r="BG174">
        <v>2838.6210000000001</v>
      </c>
      <c r="BH174">
        <v>3229.6669999999999</v>
      </c>
      <c r="BI174" s="47">
        <f t="shared" si="35"/>
        <v>5.9020224885826519E-2</v>
      </c>
      <c r="BJ174" s="47">
        <f t="shared" si="36"/>
        <v>6.1587531064547847E-2</v>
      </c>
      <c r="BK174" s="47">
        <f t="shared" si="37"/>
        <v>6.6380150078659231E-2</v>
      </c>
      <c r="BL174" s="47">
        <f t="shared" si="38"/>
        <v>5.2698548834612613E-2</v>
      </c>
      <c r="BM174" s="47">
        <f t="shared" si="39"/>
        <v>6.1641341433763347E-2</v>
      </c>
      <c r="BN174" s="47">
        <f t="shared" si="40"/>
        <v>7.013299988422482E-2</v>
      </c>
      <c r="BO174" s="30">
        <f t="shared" si="41"/>
        <v>7.013299988422482E-2</v>
      </c>
    </row>
    <row r="175" spans="1:67" x14ac:dyDescent="0.3">
      <c r="A175">
        <v>5</v>
      </c>
      <c r="B175" s="32" t="s">
        <v>3421</v>
      </c>
      <c r="C175" s="32">
        <v>4</v>
      </c>
      <c r="D175" s="32">
        <v>2</v>
      </c>
      <c r="E175" s="34">
        <v>0.15</v>
      </c>
      <c r="F175" s="32" t="s">
        <v>3098</v>
      </c>
      <c r="G175" s="32" t="s">
        <v>1595</v>
      </c>
      <c r="H175" s="25" t="s">
        <v>1596</v>
      </c>
      <c r="I175" s="26">
        <v>0.22040976343707594</v>
      </c>
      <c r="J175" s="26">
        <v>0.38949152542372883</v>
      </c>
      <c r="K175" s="26">
        <v>0.13976378602406597</v>
      </c>
      <c r="L175" s="26">
        <v>0.21094180282724437</v>
      </c>
      <c r="M175" s="27">
        <v>9.822741891251777</v>
      </c>
      <c r="N175" s="27">
        <v>6.7624990650943628</v>
      </c>
      <c r="O175" s="27">
        <v>-21.150868742473765</v>
      </c>
      <c r="P175" s="28">
        <v>17.479445456659512</v>
      </c>
      <c r="Q175" s="28">
        <v>18.803462582594889</v>
      </c>
      <c r="R175" s="26">
        <v>6.693120428359707E-4</v>
      </c>
      <c r="S175" s="29">
        <v>8.375710439724798E-3</v>
      </c>
      <c r="T175" s="26">
        <v>0.23204065943452634</v>
      </c>
      <c r="U175" s="30">
        <v>1.3511571079488286E-2</v>
      </c>
      <c r="V175" s="29">
        <v>6.8055400260555086</v>
      </c>
      <c r="W175" s="29" t="e">
        <v>#N/A</v>
      </c>
      <c r="X175" s="29">
        <v>5900000000</v>
      </c>
      <c r="Y175" s="29">
        <v>10894000000</v>
      </c>
      <c r="Z175" s="29">
        <v>0</v>
      </c>
      <c r="AA175" s="31">
        <v>3047000000</v>
      </c>
      <c r="AB175" s="26">
        <v>0</v>
      </c>
      <c r="AC175" s="42">
        <v>57278.548126460002</v>
      </c>
      <c r="AD175" s="42">
        <v>57761.548126460002</v>
      </c>
      <c r="AE175" s="60">
        <v>15.683343363775538</v>
      </c>
      <c r="AF175" s="60">
        <v>25.053765660757183</v>
      </c>
      <c r="AG175" s="60">
        <v>5.3440079172303436</v>
      </c>
      <c r="AH175" s="60" t="s">
        <v>3443</v>
      </c>
      <c r="AI175" s="60">
        <v>5.4490003116107077</v>
      </c>
      <c r="AJ175" s="32" t="s">
        <v>498</v>
      </c>
      <c r="AK175" s="32" t="s">
        <v>857</v>
      </c>
      <c r="AL175" s="32" t="s">
        <v>976</v>
      </c>
      <c r="AM175" s="32" t="s">
        <v>1480</v>
      </c>
      <c r="AN175" s="46">
        <v>0.14731640000000001</v>
      </c>
      <c r="AO175" s="46">
        <v>0.14371970000000001</v>
      </c>
      <c r="AP175" s="46">
        <v>6.5066689999999996E-2</v>
      </c>
      <c r="AQ175" t="s">
        <v>4157</v>
      </c>
      <c r="AR175" t="s">
        <v>3443</v>
      </c>
      <c r="AS175" t="str">
        <f t="shared" si="32"/>
        <v>26/07/1999</v>
      </c>
      <c r="AT175" s="63">
        <v>1.0100254555153807</v>
      </c>
      <c r="AU175" s="63">
        <f t="shared" si="33"/>
        <v>1.0100254555153807</v>
      </c>
      <c r="AV175" s="63">
        <f t="shared" si="30"/>
        <v>0</v>
      </c>
      <c r="AW175" s="63">
        <f t="shared" si="29"/>
        <v>1.0100254555153807</v>
      </c>
      <c r="AX175" s="63" t="s">
        <v>3443</v>
      </c>
      <c r="AY175" s="63">
        <f t="shared" si="34"/>
        <v>0</v>
      </c>
      <c r="AZ175" s="63" t="s">
        <v>3443</v>
      </c>
      <c r="BA175" s="63">
        <f>_xll.BDP($G175,BA$1)</f>
        <v>852</v>
      </c>
      <c r="BB175" s="63">
        <f t="shared" si="31"/>
        <v>57278.548126460002</v>
      </c>
      <c r="BC175">
        <v>2174.357</v>
      </c>
      <c r="BD175">
        <v>2759.857</v>
      </c>
      <c r="BE175">
        <v>3338.3850000000002</v>
      </c>
      <c r="BF175">
        <v>2596.36</v>
      </c>
      <c r="BG175">
        <v>2680.127</v>
      </c>
      <c r="BH175">
        <v>3268.9949999999999</v>
      </c>
      <c r="BI175" s="47">
        <f t="shared" si="35"/>
        <v>3.7961105354825657E-2</v>
      </c>
      <c r="BJ175" s="47">
        <f t="shared" si="36"/>
        <v>4.8183082327903408E-2</v>
      </c>
      <c r="BK175" s="47">
        <f t="shared" si="37"/>
        <v>5.828333833863053E-2</v>
      </c>
      <c r="BL175" s="47">
        <f t="shared" si="38"/>
        <v>4.5328662910025887E-2</v>
      </c>
      <c r="BM175" s="47">
        <f t="shared" si="39"/>
        <v>4.6791112688170725E-2</v>
      </c>
      <c r="BN175" s="47">
        <f t="shared" si="40"/>
        <v>5.7071890034340406E-2</v>
      </c>
      <c r="BO175" s="30">
        <f t="shared" si="41"/>
        <v>5.828333833863053E-2</v>
      </c>
    </row>
    <row r="176" spans="1:67" x14ac:dyDescent="0.3">
      <c r="A176">
        <v>5</v>
      </c>
      <c r="B176" s="32" t="s">
        <v>3421</v>
      </c>
      <c r="C176" s="32">
        <v>5</v>
      </c>
      <c r="D176" s="32">
        <v>1</v>
      </c>
      <c r="E176" s="34">
        <v>0.18</v>
      </c>
      <c r="F176" s="32" t="s">
        <v>3153</v>
      </c>
      <c r="G176" s="25" t="s">
        <v>268</v>
      </c>
      <c r="H176" s="25" t="s">
        <v>978</v>
      </c>
      <c r="I176" s="26">
        <v>0.33996082563796509</v>
      </c>
      <c r="J176" s="26">
        <v>0.41588653698648409</v>
      </c>
      <c r="K176" s="26">
        <v>0.24199552894424822</v>
      </c>
      <c r="L176" s="26">
        <v>0.2805451822523316</v>
      </c>
      <c r="M176" s="27">
        <v>21.394624966384583</v>
      </c>
      <c r="N176" s="27">
        <v>16.191457422958557</v>
      </c>
      <c r="O176" s="27">
        <v>16.487963148592378</v>
      </c>
      <c r="P176" s="28">
        <v>21.810955731840036</v>
      </c>
      <c r="Q176" s="28">
        <v>20.684161763041757</v>
      </c>
      <c r="R176" s="26">
        <v>-0.23463969901950404</v>
      </c>
      <c r="S176" s="29">
        <v>-0.99630655586334249</v>
      </c>
      <c r="T176" s="26">
        <v>0.72313677074469174</v>
      </c>
      <c r="U176" s="30" t="e">
        <v>#N/A</v>
      </c>
      <c r="V176" s="29">
        <v>8.1225809384668448</v>
      </c>
      <c r="W176" s="29">
        <v>16.438605347135613</v>
      </c>
      <c r="X176" s="29">
        <v>209901000</v>
      </c>
      <c r="Y176" s="29">
        <v>311162000</v>
      </c>
      <c r="Z176" s="29">
        <v>4154000</v>
      </c>
      <c r="AA176" s="31">
        <v>82149999.999999985</v>
      </c>
      <c r="AB176" s="26">
        <v>5.0566037735849063E-2</v>
      </c>
      <c r="AC176" s="42">
        <v>4419.7966175600004</v>
      </c>
      <c r="AD176" s="42">
        <v>4297.8696175600007</v>
      </c>
      <c r="AE176" s="60">
        <v>35.006754822314292</v>
      </c>
      <c r="AF176" s="60">
        <v>45.829455261609574</v>
      </c>
      <c r="AG176" s="60">
        <v>1.870130234672061</v>
      </c>
      <c r="AH176" s="60">
        <v>61.598361906458123</v>
      </c>
      <c r="AI176" s="60">
        <v>9.6193511394532649</v>
      </c>
      <c r="AJ176" s="32" t="s">
        <v>498</v>
      </c>
      <c r="AK176" s="32" t="s">
        <v>599</v>
      </c>
      <c r="AL176" s="32" t="s">
        <v>600</v>
      </c>
      <c r="AM176" s="32" t="s">
        <v>583</v>
      </c>
      <c r="AN176" s="46">
        <v>0.21544460000000001</v>
      </c>
      <c r="AO176" s="46">
        <v>0.21318310000000001</v>
      </c>
      <c r="AP176" s="46">
        <v>0.26975830000000001</v>
      </c>
      <c r="AQ176" t="s">
        <v>4124</v>
      </c>
      <c r="AR176" t="s">
        <v>3443</v>
      </c>
      <c r="AS176" t="str">
        <f t="shared" si="32"/>
        <v>#N/A N/A</v>
      </c>
      <c r="AT176" s="63">
        <v>0.60022006479585321</v>
      </c>
      <c r="AU176" s="63">
        <f t="shared" si="33"/>
        <v>0.60022006479585321</v>
      </c>
      <c r="AV176" s="63">
        <f t="shared" si="30"/>
        <v>-1.6962321335885405E-2</v>
      </c>
      <c r="AW176" s="63">
        <f t="shared" si="29"/>
        <v>0.58325774345996784</v>
      </c>
      <c r="AX176" s="63">
        <v>37.409769008662181</v>
      </c>
      <c r="AY176" s="63">
        <f t="shared" si="34"/>
        <v>-1.0572064485081825</v>
      </c>
      <c r="AZ176" s="63">
        <v>36.352562560153999</v>
      </c>
      <c r="BA176" s="63">
        <f>_xll.BDP($G176,BA$1)</f>
        <v>24.173000000000002</v>
      </c>
      <c r="BB176" s="63">
        <f t="shared" si="31"/>
        <v>4297.8696175600007</v>
      </c>
      <c r="BC176">
        <v>79.180000000000007</v>
      </c>
      <c r="BD176">
        <v>86.174999999999997</v>
      </c>
      <c r="BE176">
        <v>95.132999999999996</v>
      </c>
      <c r="BF176">
        <v>78.268000000000001</v>
      </c>
      <c r="BG176">
        <v>88.204000000000008</v>
      </c>
      <c r="BH176">
        <v>95.576000000000008</v>
      </c>
      <c r="BI176" s="47">
        <f t="shared" si="35"/>
        <v>1.8423080978652934E-2</v>
      </c>
      <c r="BJ176" s="47">
        <f t="shared" si="36"/>
        <v>2.0050631514718569E-2</v>
      </c>
      <c r="BK176" s="47">
        <f t="shared" si="37"/>
        <v>2.2134919963907419E-2</v>
      </c>
      <c r="BL176" s="47">
        <f t="shared" si="38"/>
        <v>1.8210882824415353E-2</v>
      </c>
      <c r="BM176" s="47">
        <f t="shared" si="39"/>
        <v>2.0522725873214239E-2</v>
      </c>
      <c r="BN176" s="47">
        <f t="shared" si="40"/>
        <v>2.2237994286634664E-2</v>
      </c>
      <c r="BO176" s="30">
        <f t="shared" si="41"/>
        <v>2.2237994286634664E-2</v>
      </c>
    </row>
    <row r="177" spans="1:67" x14ac:dyDescent="0.3">
      <c r="A177">
        <v>5</v>
      </c>
      <c r="B177" s="32" t="s">
        <v>3421</v>
      </c>
      <c r="C177" s="32">
        <v>7</v>
      </c>
      <c r="D177" s="32">
        <v>2</v>
      </c>
      <c r="E177" s="34">
        <v>0.2</v>
      </c>
      <c r="F177" s="32"/>
      <c r="G177" s="25" t="s">
        <v>377</v>
      </c>
      <c r="H177" s="25" t="s">
        <v>1111</v>
      </c>
      <c r="I177" s="26">
        <v>0.21042712688550608</v>
      </c>
      <c r="J177" s="26">
        <v>0.30788004574970096</v>
      </c>
      <c r="K177" s="26">
        <v>0.20800484418713677</v>
      </c>
      <c r="L177" s="26">
        <v>0.30426682789458537</v>
      </c>
      <c r="M177" s="27">
        <v>26.48753086282969</v>
      </c>
      <c r="N177" s="27">
        <v>20.186435140831467</v>
      </c>
      <c r="O177" s="27">
        <v>24.068202132251233</v>
      </c>
      <c r="P177" s="28">
        <v>19.084233941173157</v>
      </c>
      <c r="Q177" s="28">
        <v>23.590492600974837</v>
      </c>
      <c r="R177" s="26">
        <v>-9.4459748757564025E-3</v>
      </c>
      <c r="S177" s="29">
        <v>-3.3555107430310434E-2</v>
      </c>
      <c r="T177" s="26">
        <v>0.73610698060771385</v>
      </c>
      <c r="U177" s="30">
        <v>1.7928738936379453E-2</v>
      </c>
      <c r="V177" s="29">
        <v>14.360400935761088</v>
      </c>
      <c r="W177" s="29">
        <v>28.080212268250726</v>
      </c>
      <c r="X177" s="29">
        <v>1528316000</v>
      </c>
      <c r="Y177" s="29">
        <v>1546465000</v>
      </c>
      <c r="Z177" s="29" t="e">
        <v>#N/A</v>
      </c>
      <c r="AA177" s="31">
        <v>46750000.000000015</v>
      </c>
      <c r="AB177" s="26">
        <v>0</v>
      </c>
      <c r="AC177" s="42">
        <v>8021.3894449600002</v>
      </c>
      <c r="AD177" s="42">
        <v>8000.3734449600006</v>
      </c>
      <c r="AE177" s="60">
        <v>12.728241365845216</v>
      </c>
      <c r="AF177" s="60">
        <v>17.100039403250406</v>
      </c>
      <c r="AG177" s="60">
        <v>0.58460013495024643</v>
      </c>
      <c r="AH177" s="60">
        <v>22.700798925952569</v>
      </c>
      <c r="AI177" s="60">
        <v>4.8416447353563186</v>
      </c>
      <c r="AJ177" s="32" t="s">
        <v>498</v>
      </c>
      <c r="AK177" s="32" t="s">
        <v>516</v>
      </c>
      <c r="AL177" s="32" t="s">
        <v>589</v>
      </c>
      <c r="AM177" s="32" t="s">
        <v>583</v>
      </c>
      <c r="AN177" s="46">
        <v>0.19078690000000001</v>
      </c>
      <c r="AO177" s="46">
        <v>0.24446940000000003</v>
      </c>
      <c r="AP177" s="46">
        <v>0.2807615</v>
      </c>
      <c r="AQ177" t="s">
        <v>4158</v>
      </c>
      <c r="AR177" t="s">
        <v>3443</v>
      </c>
      <c r="AS177" t="str">
        <f t="shared" si="32"/>
        <v>05/09/2002</v>
      </c>
      <c r="AT177" s="63" t="s">
        <v>3443</v>
      </c>
      <c r="AU177" s="63">
        <f t="shared" si="33"/>
        <v>0</v>
      </c>
      <c r="AV177" s="63">
        <f t="shared" si="30"/>
        <v>7.9449388503312846E-2</v>
      </c>
      <c r="AW177" s="63">
        <f t="shared" si="29"/>
        <v>7.9449388503312846E-2</v>
      </c>
      <c r="AX177" s="63">
        <v>0</v>
      </c>
      <c r="AY177" s="63">
        <f t="shared" si="34"/>
        <v>1.7828339173561349</v>
      </c>
      <c r="AZ177" s="63">
        <v>1.7828339173561349</v>
      </c>
      <c r="BA177" s="63">
        <f>_xll.BDP($G177,BA$1)</f>
        <v>6.3729448634900008</v>
      </c>
      <c r="BB177" s="63">
        <f t="shared" si="31"/>
        <v>8000.3734449600006</v>
      </c>
      <c r="BC177">
        <v>326.41200000000003</v>
      </c>
      <c r="BD177">
        <v>371.64699999999999</v>
      </c>
      <c r="BE177">
        <v>404.40000000000003</v>
      </c>
      <c r="BF177">
        <v>140.80100000000002</v>
      </c>
      <c r="BG177">
        <v>82.442999999999998</v>
      </c>
      <c r="BH177" t="s">
        <v>3443</v>
      </c>
      <c r="BI177" s="47">
        <f t="shared" si="35"/>
        <v>4.0799595449588666E-2</v>
      </c>
      <c r="BJ177" s="47">
        <f t="shared" si="36"/>
        <v>4.6453706512178707E-2</v>
      </c>
      <c r="BK177" s="47">
        <f t="shared" si="37"/>
        <v>5.0547640404806367E-2</v>
      </c>
      <c r="BL177" s="47">
        <f t="shared" si="38"/>
        <v>1.7599303453603218E-2</v>
      </c>
      <c r="BM177" s="47">
        <f t="shared" si="39"/>
        <v>1.0304893961160858E-2</v>
      </c>
      <c r="BN177" s="47">
        <f t="shared" si="40"/>
        <v>0</v>
      </c>
      <c r="BO177" s="30">
        <f t="shared" si="41"/>
        <v>5.0547640404806367E-2</v>
      </c>
    </row>
    <row r="178" spans="1:67" x14ac:dyDescent="0.3">
      <c r="A178">
        <v>5</v>
      </c>
      <c r="B178" s="32" t="s">
        <v>3421</v>
      </c>
      <c r="C178" s="32">
        <v>4</v>
      </c>
      <c r="D178" s="32">
        <v>3</v>
      </c>
      <c r="E178" s="34">
        <v>0.18</v>
      </c>
      <c r="F178" s="32"/>
      <c r="G178" s="25" t="s">
        <v>1326</v>
      </c>
      <c r="H178" s="25" t="s">
        <v>1327</v>
      </c>
      <c r="I178" s="26">
        <v>-1.4919865231075216</v>
      </c>
      <c r="J178" s="26">
        <v>-1.7770534550195567</v>
      </c>
      <c r="K178" s="26">
        <v>0.16447013110416264</v>
      </c>
      <c r="L178" s="26">
        <v>0.20332662042216754</v>
      </c>
      <c r="M178" s="27">
        <v>10.327281137966924</v>
      </c>
      <c r="N178" s="27">
        <v>6.8549199437519581</v>
      </c>
      <c r="O178" s="27">
        <v>8.2639665947981769</v>
      </c>
      <c r="P178" s="28">
        <v>35.422009206915014</v>
      </c>
      <c r="Q178" s="28">
        <v>43.608169440242065</v>
      </c>
      <c r="R178" s="26">
        <v>-0.18892126208072765</v>
      </c>
      <c r="S178" s="29">
        <v>-1.5261194029850744</v>
      </c>
      <c r="T178" s="26">
        <v>0.45822962537494416</v>
      </c>
      <c r="U178" s="30" t="e">
        <v>#N/A</v>
      </c>
      <c r="V178" s="29">
        <v>17.795993434079111</v>
      </c>
      <c r="W178" s="29">
        <v>12.575141641725418</v>
      </c>
      <c r="X178" s="29">
        <v>-153400000</v>
      </c>
      <c r="Y178" s="29">
        <v>1340700000</v>
      </c>
      <c r="Z178" s="29" t="e">
        <v>#N/A</v>
      </c>
      <c r="AA178" s="31">
        <v>242500000</v>
      </c>
      <c r="AB178" s="26">
        <v>0</v>
      </c>
      <c r="AC178" s="42">
        <v>6117.1295615500003</v>
      </c>
      <c r="AD178" s="42">
        <v>5737.4295615500005</v>
      </c>
      <c r="AE178" s="60">
        <v>15.557021587716923</v>
      </c>
      <c r="AF178" s="60">
        <v>19.900900317551166</v>
      </c>
      <c r="AG178" s="60">
        <v>4.1074296891205915</v>
      </c>
      <c r="AH178" s="60">
        <v>38.971779313101507</v>
      </c>
      <c r="AI178" s="60">
        <v>3.0556213093566131</v>
      </c>
      <c r="AJ178" s="32" t="s">
        <v>502</v>
      </c>
      <c r="AK178" s="32" t="s">
        <v>503</v>
      </c>
      <c r="AL178" s="32" t="s">
        <v>671</v>
      </c>
      <c r="AM178" s="32" t="s">
        <v>2465</v>
      </c>
      <c r="AN178" s="46" t="e">
        <v>#VALUE!</v>
      </c>
      <c r="AO178" s="46" t="e">
        <v>#VALUE!</v>
      </c>
      <c r="AP178" s="46">
        <v>0.2049299</v>
      </c>
      <c r="AQ178" t="s">
        <v>3564</v>
      </c>
      <c r="AR178" t="s">
        <v>3564</v>
      </c>
      <c r="AS178" t="str">
        <f t="shared" si="32"/>
        <v>02/08/2013</v>
      </c>
      <c r="AT178" s="63">
        <v>3.3470798530481467</v>
      </c>
      <c r="AU178" s="63">
        <f t="shared" si="33"/>
        <v>3.3470798530481467</v>
      </c>
      <c r="AV178" s="63">
        <f t="shared" si="30"/>
        <v>0</v>
      </c>
      <c r="AW178" s="63">
        <f t="shared" si="29"/>
        <v>3.3470798530481467</v>
      </c>
      <c r="AX178" s="63">
        <v>77.316138451244001</v>
      </c>
      <c r="AY178" s="63">
        <f t="shared" si="34"/>
        <v>0</v>
      </c>
      <c r="AZ178" s="63" t="s">
        <v>3443</v>
      </c>
      <c r="BA178" s="63" t="str">
        <f>_xll.BDP($G178,BA$1)</f>
        <v>#N/A N/A</v>
      </c>
      <c r="BB178" s="63">
        <f t="shared" si="31"/>
        <v>5737.4295615500005</v>
      </c>
      <c r="BC178">
        <v>250.88900000000001</v>
      </c>
      <c r="BD178">
        <v>272.83300000000003</v>
      </c>
      <c r="BE178">
        <v>292</v>
      </c>
      <c r="BF178">
        <v>324.399</v>
      </c>
      <c r="BG178">
        <v>362.93700000000001</v>
      </c>
      <c r="BH178">
        <v>367.70400000000001</v>
      </c>
      <c r="BI178" s="47">
        <f t="shared" si="35"/>
        <v>4.3728467131232344E-2</v>
      </c>
      <c r="BJ178" s="47">
        <f t="shared" si="36"/>
        <v>4.7553176395997897E-2</v>
      </c>
      <c r="BK178" s="47">
        <f t="shared" si="37"/>
        <v>5.0893871003989191E-2</v>
      </c>
      <c r="BL178" s="47">
        <f t="shared" si="38"/>
        <v>5.6540824862407843E-2</v>
      </c>
      <c r="BM178" s="47">
        <f t="shared" si="39"/>
        <v>6.3257770070461738E-2</v>
      </c>
      <c r="BN178" s="47">
        <f t="shared" si="40"/>
        <v>6.408862994400974E-2</v>
      </c>
      <c r="BO178" s="30">
        <f t="shared" si="41"/>
        <v>6.408862994400974E-2</v>
      </c>
    </row>
    <row r="179" spans="1:67" x14ac:dyDescent="0.3">
      <c r="A179">
        <v>5</v>
      </c>
      <c r="B179" s="32" t="s">
        <v>3421</v>
      </c>
      <c r="C179" s="32">
        <v>7</v>
      </c>
      <c r="D179" s="32">
        <v>4</v>
      </c>
      <c r="E179" s="34">
        <v>0.14000000000000001</v>
      </c>
      <c r="F179" s="32" t="s">
        <v>3002</v>
      </c>
      <c r="G179" s="25" t="s">
        <v>34</v>
      </c>
      <c r="H179" s="25" t="s">
        <v>642</v>
      </c>
      <c r="I179" s="26">
        <v>2.6797512754729071</v>
      </c>
      <c r="J179" s="26">
        <v>3.1645569620253164</v>
      </c>
      <c r="K179" s="26">
        <v>0.30239235040756313</v>
      </c>
      <c r="L179" s="26">
        <v>0.32230735229114482</v>
      </c>
      <c r="M179" s="27">
        <v>13.93154687888585</v>
      </c>
      <c r="N179" s="27">
        <v>10.762301409290632</v>
      </c>
      <c r="O179" s="27">
        <v>16.934175178301128</v>
      </c>
      <c r="P179" s="28">
        <v>7.6641376518214033</v>
      </c>
      <c r="Q179" s="28">
        <v>6.7467032791596155</v>
      </c>
      <c r="R179" s="26">
        <v>-0.14085499062876788</v>
      </c>
      <c r="S179" s="29">
        <v>-1.0849655172413792</v>
      </c>
      <c r="T179" s="26">
        <v>0.34354365370506235</v>
      </c>
      <c r="U179" s="30">
        <v>3.416631906260665E-2</v>
      </c>
      <c r="V179" s="29">
        <v>12.357406248095192</v>
      </c>
      <c r="W179" s="29">
        <v>10.471542680336077</v>
      </c>
      <c r="X179" s="29">
        <v>2765000000</v>
      </c>
      <c r="Y179" s="29">
        <v>27148000000</v>
      </c>
      <c r="Z179" s="29">
        <v>397000000</v>
      </c>
      <c r="AA179" s="31">
        <v>11128000000</v>
      </c>
      <c r="AB179" s="26">
        <v>3.5675772825305534E-2</v>
      </c>
      <c r="AC179" s="42">
        <v>109076.48755465</v>
      </c>
      <c r="AD179" s="42">
        <v>97381.487554649997</v>
      </c>
      <c r="AE179" s="60">
        <v>8.7973321026649511</v>
      </c>
      <c r="AF179" s="60">
        <v>10.600992966319065</v>
      </c>
      <c r="AG179" s="60">
        <v>10.115731270167073</v>
      </c>
      <c r="AH179" s="60">
        <v>16.595513931408398</v>
      </c>
      <c r="AI179" s="60">
        <v>2.9228912171752226</v>
      </c>
      <c r="AJ179" s="32" t="s">
        <v>493</v>
      </c>
      <c r="AK179" s="32" t="s">
        <v>494</v>
      </c>
      <c r="AL179" s="32" t="s">
        <v>643</v>
      </c>
      <c r="AM179" s="32" t="s">
        <v>583</v>
      </c>
      <c r="AN179" s="46">
        <v>0.1434974</v>
      </c>
      <c r="AO179" s="46">
        <v>0.20951110000000001</v>
      </c>
      <c r="AP179" s="46">
        <v>0.16486290000000001</v>
      </c>
      <c r="AQ179" t="s">
        <v>3565</v>
      </c>
      <c r="AR179" t="s">
        <v>3565</v>
      </c>
      <c r="AS179" t="str">
        <f t="shared" si="32"/>
        <v>30/10/2001</v>
      </c>
      <c r="AT179" s="63">
        <v>1.2870964401117395</v>
      </c>
      <c r="AU179" s="63">
        <f t="shared" si="33"/>
        <v>1.2870964401117395</v>
      </c>
      <c r="AV179" s="63">
        <f t="shared" si="30"/>
        <v>2.2181206347897993</v>
      </c>
      <c r="AW179" s="63">
        <f t="shared" si="29"/>
        <v>3.5052170749015388</v>
      </c>
      <c r="AX179" s="63">
        <v>18.825062688690725</v>
      </c>
      <c r="AY179" s="63">
        <f t="shared" si="34"/>
        <v>32.44221543909434</v>
      </c>
      <c r="AZ179" s="63">
        <v>51.267278127785069</v>
      </c>
      <c r="BA179" s="63">
        <f>_xll.BDP($G179,BA$1)</f>
        <v>3347</v>
      </c>
      <c r="BB179" s="63">
        <f t="shared" si="31"/>
        <v>97381.487554649997</v>
      </c>
      <c r="BC179">
        <v>7794.2780000000002</v>
      </c>
      <c r="BD179">
        <v>8617.5259999999998</v>
      </c>
      <c r="BE179">
        <v>9572.7139999999999</v>
      </c>
      <c r="BF179">
        <v>7703.4430000000002</v>
      </c>
      <c r="BG179">
        <v>7635.8760000000002</v>
      </c>
      <c r="BH179">
        <v>8878.0750000000007</v>
      </c>
      <c r="BI179" s="47">
        <f t="shared" si="35"/>
        <v>8.0038600720962402E-2</v>
      </c>
      <c r="BJ179" s="47">
        <f t="shared" si="36"/>
        <v>8.8492445703952594E-2</v>
      </c>
      <c r="BK179" s="47">
        <f t="shared" si="37"/>
        <v>9.8301168326555305E-2</v>
      </c>
      <c r="BL179" s="47">
        <f t="shared" si="38"/>
        <v>7.9105825896085918E-2</v>
      </c>
      <c r="BM179" s="47">
        <f t="shared" si="39"/>
        <v>7.841198765540304E-2</v>
      </c>
      <c r="BN179" s="47">
        <f t="shared" si="40"/>
        <v>9.1167995303190141E-2</v>
      </c>
      <c r="BO179" s="30">
        <f t="shared" si="41"/>
        <v>9.8301168326555305E-2</v>
      </c>
    </row>
    <row r="180" spans="1:67" x14ac:dyDescent="0.3">
      <c r="A180">
        <v>5</v>
      </c>
      <c r="B180" s="32" t="s">
        <v>3421</v>
      </c>
      <c r="C180" s="32">
        <v>8</v>
      </c>
      <c r="D180" s="32">
        <v>3</v>
      </c>
      <c r="E180" s="34">
        <v>0.19</v>
      </c>
      <c r="F180" s="32"/>
      <c r="G180" s="25" t="s">
        <v>1339</v>
      </c>
      <c r="H180" s="25" t="s">
        <v>1340</v>
      </c>
      <c r="I180" s="26">
        <v>0.23232115793454594</v>
      </c>
      <c r="J180" s="26">
        <v>0.28682838632759339</v>
      </c>
      <c r="K180" s="26">
        <v>0.20175661108215234</v>
      </c>
      <c r="L180" s="26">
        <v>0.26014213396466201</v>
      </c>
      <c r="M180" s="27">
        <v>24.394097403170672</v>
      </c>
      <c r="N180" s="27">
        <v>17.711155101165847</v>
      </c>
      <c r="O180" s="27">
        <v>27.02569454874056</v>
      </c>
      <c r="P180" s="28">
        <v>12.615663758340038</v>
      </c>
      <c r="Q180" s="28">
        <v>14.994214819681559</v>
      </c>
      <c r="R180" s="26">
        <v>0.19412881460650286</v>
      </c>
      <c r="S180" s="29">
        <v>0.73546463806126239</v>
      </c>
      <c r="T180" s="26">
        <v>0.50153512281418178</v>
      </c>
      <c r="U180" s="30">
        <v>7.5576613919734843E-3</v>
      </c>
      <c r="V180" s="29">
        <v>17.622323822739602</v>
      </c>
      <c r="W180" s="29">
        <v>31.638964197124043</v>
      </c>
      <c r="X180" s="29">
        <v>2133816000</v>
      </c>
      <c r="Y180" s="29">
        <v>2352710000</v>
      </c>
      <c r="Z180" s="29" t="e">
        <v>#N/A</v>
      </c>
      <c r="AA180" s="31">
        <v>453714000.00000006</v>
      </c>
      <c r="AB180" s="26">
        <v>0</v>
      </c>
      <c r="AC180" s="42">
        <v>6978.4093763999999</v>
      </c>
      <c r="AD180" s="42">
        <v>7604.3103763999998</v>
      </c>
      <c r="AE180" s="60">
        <v>8.9354408743308085</v>
      </c>
      <c r="AF180" s="60">
        <v>12.424551991621449</v>
      </c>
      <c r="AG180" s="60">
        <v>6.5016819098380152</v>
      </c>
      <c r="AH180" s="60">
        <v>16.36305751903895</v>
      </c>
      <c r="AI180" s="60">
        <v>4.0412168825316419</v>
      </c>
      <c r="AJ180" s="32" t="s">
        <v>498</v>
      </c>
      <c r="AK180" s="32" t="s">
        <v>516</v>
      </c>
      <c r="AL180" s="32" t="s">
        <v>589</v>
      </c>
      <c r="AM180" s="32" t="s">
        <v>2466</v>
      </c>
      <c r="AN180" s="46">
        <v>0.26272110000000004</v>
      </c>
      <c r="AO180" s="46">
        <v>0.24205010000000002</v>
      </c>
      <c r="AP180" s="46">
        <v>0.2390727</v>
      </c>
      <c r="AQ180" t="s">
        <v>3566</v>
      </c>
      <c r="AR180" t="s">
        <v>3566</v>
      </c>
      <c r="AS180" t="str">
        <f t="shared" si="32"/>
        <v>14/06/1996</v>
      </c>
      <c r="AT180" s="63">
        <v>3.4471707254605204</v>
      </c>
      <c r="AU180" s="63">
        <f t="shared" si="33"/>
        <v>3.4471707254605204</v>
      </c>
      <c r="AV180" s="63">
        <f t="shared" si="30"/>
        <v>0</v>
      </c>
      <c r="AW180" s="63">
        <f t="shared" si="29"/>
        <v>3.4471707254605204</v>
      </c>
      <c r="AX180" s="63">
        <v>40.612367401682626</v>
      </c>
      <c r="AY180" s="63">
        <f t="shared" si="34"/>
        <v>0</v>
      </c>
      <c r="AZ180" s="63">
        <v>40.612367401682626</v>
      </c>
      <c r="BA180" s="63">
        <f>_xll.BDP($G180,BA$1)</f>
        <v>173.202</v>
      </c>
      <c r="BB180" s="63">
        <f t="shared" si="31"/>
        <v>6978.4093763999999</v>
      </c>
      <c r="BC180">
        <v>348.83300000000003</v>
      </c>
      <c r="BD180">
        <v>383.16700000000003</v>
      </c>
      <c r="BE180">
        <v>427</v>
      </c>
      <c r="BF180">
        <v>263.5</v>
      </c>
      <c r="BG180">
        <v>334</v>
      </c>
      <c r="BH180">
        <v>400.5</v>
      </c>
      <c r="BI180" s="47">
        <f t="shared" si="35"/>
        <v>4.9987465794096894E-2</v>
      </c>
      <c r="BJ180" s="47">
        <f t="shared" si="36"/>
        <v>5.490749816080108E-2</v>
      </c>
      <c r="BK180" s="47">
        <f t="shared" si="37"/>
        <v>6.118872897369048E-2</v>
      </c>
      <c r="BL180" s="47">
        <f t="shared" si="38"/>
        <v>3.7759321041141547E-2</v>
      </c>
      <c r="BM180" s="47">
        <f t="shared" si="39"/>
        <v>4.7861909782699344E-2</v>
      </c>
      <c r="BN180" s="47">
        <f t="shared" si="40"/>
        <v>5.7391301999913436E-2</v>
      </c>
      <c r="BO180" s="30">
        <f t="shared" si="41"/>
        <v>6.118872897369048E-2</v>
      </c>
    </row>
    <row r="181" spans="1:67" x14ac:dyDescent="0.3">
      <c r="A181">
        <v>5</v>
      </c>
      <c r="B181" s="32" t="s">
        <v>3421</v>
      </c>
      <c r="C181" s="32">
        <v>9</v>
      </c>
      <c r="D181" s="32">
        <v>1</v>
      </c>
      <c r="E181" s="34">
        <v>0.24</v>
      </c>
      <c r="F181" s="32" t="s">
        <v>3356</v>
      </c>
      <c r="G181" s="32" t="s">
        <v>1615</v>
      </c>
      <c r="H181" s="25" t="s">
        <v>1616</v>
      </c>
      <c r="I181" s="26">
        <v>0.38132196992096407</v>
      </c>
      <c r="J181" s="26">
        <v>0.91849646445850386</v>
      </c>
      <c r="K181" s="26">
        <v>0.13244327473381129</v>
      </c>
      <c r="L181" s="26">
        <v>0.32225631651106612</v>
      </c>
      <c r="M181" s="27">
        <v>21.005154639175259</v>
      </c>
      <c r="N181" s="27">
        <v>17.567083022361256</v>
      </c>
      <c r="O181" s="27">
        <v>37.972056992668421</v>
      </c>
      <c r="P181" s="28">
        <v>35.555187175797109</v>
      </c>
      <c r="Q181" s="28">
        <v>47.345702385460051</v>
      </c>
      <c r="R181" s="26">
        <v>0.52506711165929043</v>
      </c>
      <c r="S181" s="29">
        <v>1.4555510860820595</v>
      </c>
      <c r="T181" s="26">
        <v>0.3475476150345525</v>
      </c>
      <c r="U181" s="30">
        <v>3.8237664547326945E-2</v>
      </c>
      <c r="V181" s="29">
        <v>7.782634651558455</v>
      </c>
      <c r="W181" s="29">
        <v>30.177528228077932</v>
      </c>
      <c r="X181" s="29">
        <v>5374000000</v>
      </c>
      <c r="Y181" s="29">
        <v>15317000000</v>
      </c>
      <c r="Z181" s="29">
        <v>374000000</v>
      </c>
      <c r="AA181" s="31">
        <v>2637000000</v>
      </c>
      <c r="AB181" s="26">
        <v>0.14182783466059917</v>
      </c>
      <c r="AC181" s="42">
        <v>48429.003668099991</v>
      </c>
      <c r="AD181" s="42">
        <v>55965.003668099991</v>
      </c>
      <c r="AE181" s="60">
        <v>9.83138113410077</v>
      </c>
      <c r="AF181" s="60">
        <v>12.507494894840864</v>
      </c>
      <c r="AG181" s="60">
        <v>5.3917333559169256</v>
      </c>
      <c r="AH181" s="60">
        <v>14.726037554296321</v>
      </c>
      <c r="AI181" s="60">
        <v>6.121367964375648</v>
      </c>
      <c r="AJ181" s="32" t="s">
        <v>506</v>
      </c>
      <c r="AK181" s="32" t="s">
        <v>586</v>
      </c>
      <c r="AL181" s="32" t="s">
        <v>812</v>
      </c>
      <c r="AM181" s="32" t="s">
        <v>1608</v>
      </c>
      <c r="AN181" s="46" t="e">
        <v>#VALUE!</v>
      </c>
      <c r="AO181" s="46">
        <v>0.2002168</v>
      </c>
      <c r="AP181" s="46">
        <v>0.10930680000000001</v>
      </c>
      <c r="AQ181" t="s">
        <v>3567</v>
      </c>
      <c r="AR181" t="s">
        <v>3567</v>
      </c>
      <c r="AS181" t="str">
        <f t="shared" si="32"/>
        <v>06/08/2010</v>
      </c>
      <c r="AT181" s="63">
        <v>2.1645277010948227</v>
      </c>
      <c r="AU181" s="63">
        <f t="shared" si="33"/>
        <v>2.1645277010948227</v>
      </c>
      <c r="AV181" s="63">
        <f t="shared" si="30"/>
        <v>3.3452753577550167</v>
      </c>
      <c r="AW181" s="63">
        <f t="shared" si="29"/>
        <v>5.5098030588498395</v>
      </c>
      <c r="AX181" s="63">
        <v>23.91634274782966</v>
      </c>
      <c r="AY181" s="63">
        <f t="shared" si="34"/>
        <v>36.962683361118401</v>
      </c>
      <c r="AZ181" s="63">
        <v>60.879026108948061</v>
      </c>
      <c r="BA181" s="63">
        <f>_xll.BDP($G181,BA$1)</f>
        <v>2253.1510200000002</v>
      </c>
      <c r="BB181" s="63">
        <f t="shared" si="31"/>
        <v>48429.003668099991</v>
      </c>
      <c r="BC181">
        <v>3491.8</v>
      </c>
      <c r="BD181">
        <v>3586.875</v>
      </c>
      <c r="BE181">
        <v>3843.4549999999999</v>
      </c>
      <c r="BF181">
        <v>2931.1080000000002</v>
      </c>
      <c r="BG181">
        <v>3311.1910000000003</v>
      </c>
      <c r="BH181">
        <v>3362.1390000000001</v>
      </c>
      <c r="BI181" s="47">
        <f t="shared" si="35"/>
        <v>7.2101421369939023E-2</v>
      </c>
      <c r="BJ181" s="47">
        <f t="shared" si="36"/>
        <v>7.4064604437911685E-2</v>
      </c>
      <c r="BK181" s="47">
        <f t="shared" si="37"/>
        <v>7.936266924548914E-2</v>
      </c>
      <c r="BL181" s="47">
        <f t="shared" si="38"/>
        <v>6.0523813789105686E-2</v>
      </c>
      <c r="BM181" s="47">
        <f t="shared" si="39"/>
        <v>6.8372065275030008E-2</v>
      </c>
      <c r="BN181" s="47">
        <f t="shared" si="40"/>
        <v>6.9424079484307635E-2</v>
      </c>
      <c r="BO181" s="30">
        <f t="shared" si="41"/>
        <v>7.936266924548914E-2</v>
      </c>
    </row>
    <row r="182" spans="1:67" x14ac:dyDescent="0.3">
      <c r="A182">
        <v>5</v>
      </c>
      <c r="B182" s="32" t="s">
        <v>3421</v>
      </c>
      <c r="C182" s="32">
        <v>9</v>
      </c>
      <c r="D182" s="32">
        <v>7</v>
      </c>
      <c r="E182" s="34">
        <v>0.13</v>
      </c>
      <c r="F182" s="32"/>
      <c r="G182" s="25" t="s">
        <v>207</v>
      </c>
      <c r="H182" s="25" t="s">
        <v>894</v>
      </c>
      <c r="I182" s="26">
        <v>0.45056317697641407</v>
      </c>
      <c r="J182" s="26">
        <v>0.39945584007101093</v>
      </c>
      <c r="K182" s="26">
        <v>0.37112336583797612</v>
      </c>
      <c r="L182" s="26">
        <v>0.33385748038480456</v>
      </c>
      <c r="M182" s="27">
        <v>23.14318472855058</v>
      </c>
      <c r="N182" s="27">
        <v>20.111195392464502</v>
      </c>
      <c r="O182" s="27">
        <v>55.423659435120754</v>
      </c>
      <c r="P182" s="28">
        <v>33.486190075319811</v>
      </c>
      <c r="Q182" s="28">
        <v>34.346247906549785</v>
      </c>
      <c r="R182" s="26">
        <v>0.30992729665369045</v>
      </c>
      <c r="S182" s="29">
        <v>1.9846206023923507</v>
      </c>
      <c r="T182" s="26">
        <v>0.21245791245791246</v>
      </c>
      <c r="U182" s="30">
        <v>1.8508123451036879E-2</v>
      </c>
      <c r="V182" s="29">
        <v>4.4603174559695704</v>
      </c>
      <c r="W182" s="29">
        <v>42.780518925065671</v>
      </c>
      <c r="X182" s="29">
        <v>20729200000</v>
      </c>
      <c r="Y182" s="29">
        <v>24802200000</v>
      </c>
      <c r="Z182" s="29">
        <v>401300000</v>
      </c>
      <c r="AA182" s="31">
        <v>4158400000</v>
      </c>
      <c r="AB182" s="26">
        <v>9.6503462870334747E-2</v>
      </c>
      <c r="AC182" s="42">
        <v>414234.22977321001</v>
      </c>
      <c r="AD182" s="42">
        <v>429553.02977321</v>
      </c>
      <c r="AE182" s="60">
        <v>51.707323562749231</v>
      </c>
      <c r="AF182" s="60">
        <v>62.509469108021335</v>
      </c>
      <c r="AG182" s="60">
        <v>1.0465342642320712</v>
      </c>
      <c r="AH182" s="60">
        <v>61.255017451182482</v>
      </c>
      <c r="AI182" s="60">
        <v>37.378067168742206</v>
      </c>
      <c r="AJ182" s="32" t="s">
        <v>493</v>
      </c>
      <c r="AK182" s="32" t="s">
        <v>668</v>
      </c>
      <c r="AL182" s="32" t="s">
        <v>669</v>
      </c>
      <c r="AM182" s="32" t="s">
        <v>583</v>
      </c>
      <c r="AN182" s="46">
        <v>0.13844039999999999</v>
      </c>
      <c r="AO182" s="46">
        <v>0.2609863</v>
      </c>
      <c r="AP182" s="46">
        <v>0.40658490000000003</v>
      </c>
      <c r="AQ182" t="s">
        <v>4159</v>
      </c>
      <c r="AR182" t="s">
        <v>3443</v>
      </c>
      <c r="AS182" t="str">
        <f t="shared" si="32"/>
        <v>09/07/1970</v>
      </c>
      <c r="AT182" s="63">
        <v>1.0256526579440461</v>
      </c>
      <c r="AU182" s="63">
        <f t="shared" si="33"/>
        <v>1.0256526579440461</v>
      </c>
      <c r="AV182" s="63">
        <f t="shared" si="30"/>
        <v>0.41951690513437051</v>
      </c>
      <c r="AW182" s="63">
        <f t="shared" si="29"/>
        <v>1.4451695630784167</v>
      </c>
      <c r="AX182" s="63">
        <v>53.553319320153939</v>
      </c>
      <c r="AY182" s="63">
        <f t="shared" si="34"/>
        <v>21.904611280293018</v>
      </c>
      <c r="AZ182" s="63">
        <v>75.457930600446957</v>
      </c>
      <c r="BA182" s="63">
        <f>_xll.BDP($G182,BA$1)</f>
        <v>5167.5967799999999</v>
      </c>
      <c r="BB182" s="63">
        <f t="shared" si="31"/>
        <v>414234.22977321001</v>
      </c>
      <c r="BC182">
        <v>7837.5240000000003</v>
      </c>
      <c r="BD182">
        <v>10930.182000000001</v>
      </c>
      <c r="BE182">
        <v>14724.286</v>
      </c>
      <c r="BF182">
        <v>7008.9719999999998</v>
      </c>
      <c r="BG182">
        <v>8507.362000000001</v>
      </c>
      <c r="BH182">
        <v>11154.323</v>
      </c>
      <c r="BI182" s="47">
        <f t="shared" si="35"/>
        <v>1.8920512687449764E-2</v>
      </c>
      <c r="BJ182" s="47">
        <f t="shared" si="36"/>
        <v>2.6386477056674407E-2</v>
      </c>
      <c r="BK182" s="47">
        <f t="shared" si="37"/>
        <v>3.5545797381499426E-2</v>
      </c>
      <c r="BL182" s="47">
        <f t="shared" si="38"/>
        <v>1.6920311013016373E-2</v>
      </c>
      <c r="BM182" s="47">
        <f t="shared" si="39"/>
        <v>2.0537563988030912E-2</v>
      </c>
      <c r="BN182" s="47">
        <f t="shared" si="40"/>
        <v>2.6927574300431193E-2</v>
      </c>
      <c r="BO182" s="30">
        <f t="shared" si="41"/>
        <v>3.5545797381499426E-2</v>
      </c>
    </row>
    <row r="183" spans="1:67" x14ac:dyDescent="0.3">
      <c r="A183">
        <v>5</v>
      </c>
      <c r="B183" s="32" t="s">
        <v>3421</v>
      </c>
      <c r="C183" s="32">
        <v>9</v>
      </c>
      <c r="D183" s="32">
        <v>1</v>
      </c>
      <c r="E183" s="34">
        <v>0.19</v>
      </c>
      <c r="F183" s="32" t="s">
        <v>3008</v>
      </c>
      <c r="G183" s="25" t="s">
        <v>292</v>
      </c>
      <c r="H183" s="25" t="s">
        <v>1008</v>
      </c>
      <c r="I183" s="26">
        <v>0.30522803907724227</v>
      </c>
      <c r="J183" s="26">
        <v>0.30484560730040072</v>
      </c>
      <c r="K183" s="26">
        <v>0.22788266504896879</v>
      </c>
      <c r="L183" s="26">
        <v>0.23006353240152477</v>
      </c>
      <c r="M183" s="27">
        <v>22.868541594838202</v>
      </c>
      <c r="N183" s="27">
        <v>18.19375684893205</v>
      </c>
      <c r="O183" s="27" t="e">
        <v>#N/A</v>
      </c>
      <c r="P183" s="28">
        <v>20.490548715116045</v>
      </c>
      <c r="Q183" s="28">
        <v>20.762704829578471</v>
      </c>
      <c r="R183" s="26">
        <v>0.92136082187333312</v>
      </c>
      <c r="S183" s="29">
        <v>3.2356055053343105</v>
      </c>
      <c r="T183" s="26">
        <v>4.4013583502494737E-3</v>
      </c>
      <c r="U183" s="30">
        <v>4.4661342797988758E-2</v>
      </c>
      <c r="V183" s="29">
        <v>6.5974788278702761</v>
      </c>
      <c r="W183" s="29">
        <v>21.99267612541118</v>
      </c>
      <c r="X183" s="29">
        <v>29697000000</v>
      </c>
      <c r="Y183" s="29">
        <v>39350000000</v>
      </c>
      <c r="Z183" s="29">
        <v>332000000</v>
      </c>
      <c r="AA183" s="31">
        <v>4249000000</v>
      </c>
      <c r="AB183" s="26">
        <v>7.8136032007531178E-2</v>
      </c>
      <c r="AC183" s="42">
        <v>75272.665993999995</v>
      </c>
      <c r="AD183" s="42">
        <v>117729.665994</v>
      </c>
      <c r="AE183" s="60">
        <v>9.5735438164345634</v>
      </c>
      <c r="AF183" s="60">
        <v>12.659222972431618</v>
      </c>
      <c r="AG183" s="60">
        <v>5.4561273586679517</v>
      </c>
      <c r="AH183" s="60">
        <v>15.449155170812398</v>
      </c>
      <c r="AI183" s="60" t="s">
        <v>3443</v>
      </c>
      <c r="AJ183" s="32" t="s">
        <v>493</v>
      </c>
      <c r="AK183" s="32" t="s">
        <v>494</v>
      </c>
      <c r="AL183" s="32" t="s">
        <v>1009</v>
      </c>
      <c r="AM183" s="32" t="s">
        <v>583</v>
      </c>
      <c r="AN183" s="46" t="e">
        <v>#VALUE!</v>
      </c>
      <c r="AO183" s="46">
        <v>0.21645540000000002</v>
      </c>
      <c r="AP183" s="46">
        <v>0.2170261</v>
      </c>
      <c r="AQ183" t="s">
        <v>3568</v>
      </c>
      <c r="AR183" t="s">
        <v>3568</v>
      </c>
      <c r="AS183" t="str">
        <f t="shared" si="32"/>
        <v>10/03/2011</v>
      </c>
      <c r="AT183" s="63">
        <v>0.88178565091115335</v>
      </c>
      <c r="AU183" s="63">
        <f t="shared" si="33"/>
        <v>0.88178565091115335</v>
      </c>
      <c r="AV183" s="63">
        <f t="shared" si="30"/>
        <v>9.4906118144342475</v>
      </c>
      <c r="AW183" s="63">
        <f t="shared" ref="AW183:AW246" si="42">IFERROR(AV183+AU183,0)</f>
        <v>10.372397465345401</v>
      </c>
      <c r="AX183" s="63">
        <v>13.070327974276527</v>
      </c>
      <c r="AY183" s="63">
        <f t="shared" si="34"/>
        <v>140.67524115755629</v>
      </c>
      <c r="AZ183" s="63">
        <v>153.74556913183281</v>
      </c>
      <c r="BA183" s="63">
        <f>_xll.BDP($G183,BA$1)</f>
        <v>7650.3795200000004</v>
      </c>
      <c r="BB183" s="63">
        <f t="shared" si="31"/>
        <v>75272.665993999995</v>
      </c>
      <c r="BC183">
        <v>5030.5420000000004</v>
      </c>
      <c r="BD183">
        <v>5381.6360000000004</v>
      </c>
      <c r="BE183">
        <v>5866.2349999999997</v>
      </c>
      <c r="BF183">
        <v>4322.8040000000001</v>
      </c>
      <c r="BG183">
        <v>4604.4030000000002</v>
      </c>
      <c r="BH183">
        <v>5436.7</v>
      </c>
      <c r="BI183" s="47">
        <f t="shared" si="35"/>
        <v>6.6830926387023232E-2</v>
      </c>
      <c r="BJ183" s="47">
        <f t="shared" si="36"/>
        <v>7.149522245470849E-2</v>
      </c>
      <c r="BK183" s="47">
        <f t="shared" si="37"/>
        <v>7.7933137116036236E-2</v>
      </c>
      <c r="BL183" s="47">
        <f t="shared" si="38"/>
        <v>5.7428602307570346E-2</v>
      </c>
      <c r="BM183" s="47">
        <f t="shared" si="39"/>
        <v>6.1169654870029691E-2</v>
      </c>
      <c r="BN183" s="47">
        <f t="shared" si="40"/>
        <v>7.2226749620285274E-2</v>
      </c>
      <c r="BO183" s="30">
        <f t="shared" si="41"/>
        <v>7.7933137116036236E-2</v>
      </c>
    </row>
    <row r="184" spans="1:67" x14ac:dyDescent="0.3">
      <c r="A184">
        <v>5</v>
      </c>
      <c r="B184" s="32" t="s">
        <v>3421</v>
      </c>
      <c r="C184" s="32">
        <v>10</v>
      </c>
      <c r="D184" s="32">
        <v>4</v>
      </c>
      <c r="E184" s="34">
        <v>0.14000000000000001</v>
      </c>
      <c r="F184" s="32" t="s">
        <v>3362</v>
      </c>
      <c r="G184" s="25" t="s">
        <v>55</v>
      </c>
      <c r="H184" s="25" t="s">
        <v>678</v>
      </c>
      <c r="I184" s="26">
        <v>1.3025814834798837</v>
      </c>
      <c r="J184" s="26">
        <v>1.2396117682741887</v>
      </c>
      <c r="K184" s="26">
        <v>0.75161068248694707</v>
      </c>
      <c r="L184" s="26">
        <v>0.71339833757426507</v>
      </c>
      <c r="M184" s="27">
        <v>49.11693891670312</v>
      </c>
      <c r="N184" s="27">
        <v>43.474700231845283</v>
      </c>
      <c r="O184" s="27">
        <v>103.73950479425966</v>
      </c>
      <c r="P184" s="28">
        <v>42.564416436949827</v>
      </c>
      <c r="Q184" s="28">
        <v>46.667353460741957</v>
      </c>
      <c r="R184" s="26">
        <v>0.27803055784213082</v>
      </c>
      <c r="S184" s="29">
        <v>0.69015259534406714</v>
      </c>
      <c r="T184" s="26">
        <v>0.19605885870690418</v>
      </c>
      <c r="U184" s="30">
        <v>4.4158187832418448E-2</v>
      </c>
      <c r="V184" s="29">
        <v>22.432159417572169</v>
      </c>
      <c r="W184" s="29">
        <v>40.428360330745036</v>
      </c>
      <c r="X184" s="29">
        <v>3145338000</v>
      </c>
      <c r="Y184" s="29">
        <v>5465387000</v>
      </c>
      <c r="Z184" s="29">
        <v>193348000</v>
      </c>
      <c r="AA184" s="31">
        <v>3193851000</v>
      </c>
      <c r="AB184" s="26">
        <v>6.0537576737299266E-2</v>
      </c>
      <c r="AC184" s="42">
        <v>63627.362791519998</v>
      </c>
      <c r="AD184" s="42">
        <v>66798.226791519992</v>
      </c>
      <c r="AE184" s="60">
        <v>13.812537133543046</v>
      </c>
      <c r="AF184" s="60">
        <v>15.209551995993138</v>
      </c>
      <c r="AG184" s="60">
        <v>4.8256293733599769</v>
      </c>
      <c r="AH184" s="60">
        <v>18.192420585854034</v>
      </c>
      <c r="AI184" s="60">
        <v>23.85589768407085</v>
      </c>
      <c r="AJ184" s="32" t="s">
        <v>506</v>
      </c>
      <c r="AK184" s="32" t="s">
        <v>586</v>
      </c>
      <c r="AL184" s="32" t="s">
        <v>679</v>
      </c>
      <c r="AM184" s="32" t="s">
        <v>583</v>
      </c>
      <c r="AN184" s="46">
        <v>0.154747</v>
      </c>
      <c r="AO184" s="46">
        <v>0.28546900000000003</v>
      </c>
      <c r="AP184" s="46">
        <v>0.33670600000000001</v>
      </c>
      <c r="AQ184" t="s">
        <v>4124</v>
      </c>
      <c r="AR184" t="s">
        <v>3569</v>
      </c>
      <c r="AS184" t="str">
        <f t="shared" si="32"/>
        <v>31/10/1980</v>
      </c>
      <c r="AT184" s="63">
        <v>1.1167185244851578</v>
      </c>
      <c r="AU184" s="63">
        <f t="shared" si="33"/>
        <v>1.1167185244851578</v>
      </c>
      <c r="AV184" s="63">
        <f t="shared" si="30"/>
        <v>6.7322351300392596</v>
      </c>
      <c r="AW184" s="63">
        <f t="shared" si="42"/>
        <v>7.8489536545244176</v>
      </c>
      <c r="AX184" s="63">
        <v>19.890309042070943</v>
      </c>
      <c r="AY184" s="63">
        <f t="shared" si="34"/>
        <v>119.91046476291105</v>
      </c>
      <c r="AZ184" s="63">
        <v>139.80077380498199</v>
      </c>
      <c r="BA184" s="63">
        <f>_xll.BDP($G184,BA$1)</f>
        <v>4487.7529999999997</v>
      </c>
      <c r="BB184" s="63">
        <f t="shared" si="31"/>
        <v>63627.362791519998</v>
      </c>
      <c r="BC184">
        <v>3470.556</v>
      </c>
      <c r="BD184">
        <v>2681.2780000000002</v>
      </c>
      <c r="BE184">
        <v>3295.692</v>
      </c>
      <c r="BF184">
        <v>3302.8989999999999</v>
      </c>
      <c r="BG184">
        <v>3038.9830000000002</v>
      </c>
      <c r="BH184">
        <v>2956.83</v>
      </c>
      <c r="BI184" s="47">
        <f t="shared" si="35"/>
        <v>5.4545023520329555E-2</v>
      </c>
      <c r="BJ184" s="47">
        <f t="shared" si="36"/>
        <v>4.2140328977415209E-2</v>
      </c>
      <c r="BK184" s="47">
        <f t="shared" si="37"/>
        <v>5.1796771945406432E-2</v>
      </c>
      <c r="BL184" s="47">
        <f t="shared" si="38"/>
        <v>5.1910040823508675E-2</v>
      </c>
      <c r="BM184" s="47">
        <f t="shared" si="39"/>
        <v>4.7762202717052164E-2</v>
      </c>
      <c r="BN184" s="47">
        <f t="shared" si="40"/>
        <v>4.6471044378945635E-2</v>
      </c>
      <c r="BO184" s="30">
        <f t="shared" si="41"/>
        <v>5.1796771945406432E-2</v>
      </c>
    </row>
    <row r="185" spans="1:67" x14ac:dyDescent="0.3">
      <c r="A185">
        <v>5</v>
      </c>
      <c r="B185" s="32" t="s">
        <v>3421</v>
      </c>
      <c r="C185" s="32">
        <v>11</v>
      </c>
      <c r="D185" s="32">
        <v>2</v>
      </c>
      <c r="E185" s="34" t="s">
        <v>2480</v>
      </c>
      <c r="F185" s="32"/>
      <c r="G185" s="45" t="s">
        <v>2804</v>
      </c>
      <c r="H185" s="45" t="s">
        <v>2805</v>
      </c>
      <c r="I185" s="26">
        <v>0.16383429648936448</v>
      </c>
      <c r="J185" s="26">
        <v>1.7526595744680851</v>
      </c>
      <c r="K185" s="26">
        <v>-0.19922799191197146</v>
      </c>
      <c r="L185" s="26">
        <v>-0.83207070707070707</v>
      </c>
      <c r="M185" s="27">
        <v>-20.121875388633253</v>
      </c>
      <c r="N185" s="27">
        <v>-21.082452431289642</v>
      </c>
      <c r="O185" s="27">
        <v>-38.093116507017157</v>
      </c>
      <c r="P185" s="28">
        <v>-0.75762103756255639</v>
      </c>
      <c r="Q185" s="28">
        <v>-4.1613370853585741</v>
      </c>
      <c r="R185" s="26">
        <v>-0.26247254471289616</v>
      </c>
      <c r="S185" s="29">
        <v>2.6513470681458005</v>
      </c>
      <c r="T185" s="26">
        <v>0.3110638863062824</v>
      </c>
      <c r="U185" s="30">
        <v>2.3229461756373939E-2</v>
      </c>
      <c r="V185" s="29">
        <v>22.965616217311734</v>
      </c>
      <c r="W185" s="29" t="e">
        <v>#N/A</v>
      </c>
      <c r="X185" s="29">
        <v>-376000000</v>
      </c>
      <c r="Y185" s="29">
        <v>792000000</v>
      </c>
      <c r="Z185" s="29">
        <v>418000000</v>
      </c>
      <c r="AA185" s="31">
        <v>51000000</v>
      </c>
      <c r="AB185" s="26">
        <v>8.1960784313725483</v>
      </c>
      <c r="AC185" s="42">
        <v>28685.860561080117</v>
      </c>
      <c r="AD185" s="42">
        <v>25063.751385105897</v>
      </c>
      <c r="AE185" s="60" t="s">
        <v>3443</v>
      </c>
      <c r="AF185" s="60" t="s">
        <v>3443</v>
      </c>
      <c r="AG185" s="60">
        <v>0.19046900620291804</v>
      </c>
      <c r="AH185" s="60" t="s">
        <v>3443</v>
      </c>
      <c r="AI185" s="60">
        <v>11.6448865931958</v>
      </c>
      <c r="AJ185" s="32" t="s">
        <v>544</v>
      </c>
      <c r="AK185" s="32" t="s">
        <v>576</v>
      </c>
      <c r="AL185" s="32" t="s">
        <v>597</v>
      </c>
      <c r="AM185" s="32" t="s">
        <v>2739</v>
      </c>
      <c r="AN185" s="46" t="e">
        <v>#VALUE!</v>
      </c>
      <c r="AO185" s="46" t="e">
        <v>#VALUE!</v>
      </c>
      <c r="AP185" s="46">
        <v>-1.142454E-2</v>
      </c>
      <c r="AQ185" t="s">
        <v>4160</v>
      </c>
      <c r="AR185" t="s">
        <v>3443</v>
      </c>
      <c r="AS185" t="str">
        <f t="shared" si="32"/>
        <v>03/04/2018</v>
      </c>
      <c r="AT185" s="63" t="s">
        <v>3443</v>
      </c>
      <c r="AU185" s="63">
        <f t="shared" si="33"/>
        <v>0</v>
      </c>
      <c r="AV185" s="63">
        <f t="shared" si="30"/>
        <v>0</v>
      </c>
      <c r="AW185" s="63">
        <f t="shared" si="42"/>
        <v>0</v>
      </c>
      <c r="AX185" s="63" t="s">
        <v>3443</v>
      </c>
      <c r="AY185" s="63">
        <f t="shared" si="34"/>
        <v>0</v>
      </c>
      <c r="AZ185" s="63" t="s">
        <v>3443</v>
      </c>
      <c r="BA185" s="63">
        <f>_xll.BDP($G185,BA$1)</f>
        <v>-43</v>
      </c>
      <c r="BB185" s="63">
        <f t="shared" si="31"/>
        <v>25063.751385105897</v>
      </c>
      <c r="BC185">
        <v>-463.33300000000003</v>
      </c>
      <c r="BD185">
        <v>-10.288</v>
      </c>
      <c r="BE185">
        <v>351.07100000000003</v>
      </c>
      <c r="BF185">
        <v>281.22899999999998</v>
      </c>
      <c r="BG185">
        <v>594.21</v>
      </c>
      <c r="BH185">
        <v>980.68399999999997</v>
      </c>
      <c r="BI185" s="47">
        <f t="shared" si="35"/>
        <v>-1.8486179218779479E-2</v>
      </c>
      <c r="BJ185" s="47">
        <f t="shared" si="36"/>
        <v>-4.10473270418475E-4</v>
      </c>
      <c r="BK185" s="47">
        <f t="shared" si="37"/>
        <v>1.4007121065229826E-2</v>
      </c>
      <c r="BL185" s="47">
        <f t="shared" si="38"/>
        <v>1.1220546983526175E-2</v>
      </c>
      <c r="BM185" s="47">
        <f t="shared" si="39"/>
        <v>2.3707943430731147E-2</v>
      </c>
      <c r="BN185" s="47">
        <f t="shared" si="40"/>
        <v>3.9127582496799353E-2</v>
      </c>
      <c r="BO185" s="30">
        <f t="shared" si="41"/>
        <v>3.9127582496799353E-2</v>
      </c>
    </row>
    <row r="186" spans="1:67" x14ac:dyDescent="0.3">
      <c r="A186">
        <v>5</v>
      </c>
      <c r="B186" s="32" t="s">
        <v>3421</v>
      </c>
      <c r="C186" s="32">
        <v>11</v>
      </c>
      <c r="D186" s="32">
        <v>5</v>
      </c>
      <c r="E186" s="34">
        <v>0.14000000000000001</v>
      </c>
      <c r="F186" s="32" t="s">
        <v>3365</v>
      </c>
      <c r="G186" s="25" t="s">
        <v>105</v>
      </c>
      <c r="H186" s="25" t="s">
        <v>755</v>
      </c>
      <c r="I186" s="26">
        <v>0.72467095549137617</v>
      </c>
      <c r="J186" s="26">
        <v>0.66947709078521545</v>
      </c>
      <c r="K186" s="26">
        <v>0.48821651048406417</v>
      </c>
      <c r="L186" s="26">
        <v>0.50906618313689933</v>
      </c>
      <c r="M186" s="27">
        <v>42.756503385323867</v>
      </c>
      <c r="N186" s="27">
        <v>36.757677592390905</v>
      </c>
      <c r="O186" s="27">
        <v>50.482340127586745</v>
      </c>
      <c r="P186" s="28">
        <v>30.35572214247431</v>
      </c>
      <c r="Q186" s="28">
        <v>32.569323249951523</v>
      </c>
      <c r="R186" s="26">
        <v>3.6365785430046101E-2</v>
      </c>
      <c r="S186" s="29">
        <v>0.1099594948772933</v>
      </c>
      <c r="T186" s="26">
        <v>0.48566616251890554</v>
      </c>
      <c r="U186" s="30">
        <v>3.8697890715827937E-2</v>
      </c>
      <c r="V186" s="29">
        <v>10.929851354864569</v>
      </c>
      <c r="W186" s="29">
        <v>20.609787215306753</v>
      </c>
      <c r="X186" s="29">
        <v>11742000000</v>
      </c>
      <c r="Y186" s="29">
        <v>15442000000</v>
      </c>
      <c r="Z186" s="29">
        <v>455000000</v>
      </c>
      <c r="AA186" s="31">
        <v>5913000000</v>
      </c>
      <c r="AB186" s="26">
        <v>7.6949095213935392E-2</v>
      </c>
      <c r="AC186" s="42">
        <v>113374.29849914998</v>
      </c>
      <c r="AD186" s="42">
        <v>114297.29849914998</v>
      </c>
      <c r="AE186" s="60">
        <v>13.471771867176427</v>
      </c>
      <c r="AF186" s="60">
        <v>14.489897646545153</v>
      </c>
      <c r="AG186" s="60">
        <v>5.1671097243783821</v>
      </c>
      <c r="AH186" s="60">
        <v>17.330574503078733</v>
      </c>
      <c r="AI186" s="60">
        <v>8.0111826739330443</v>
      </c>
      <c r="AJ186" s="32" t="s">
        <v>506</v>
      </c>
      <c r="AK186" s="32" t="s">
        <v>586</v>
      </c>
      <c r="AL186" s="32" t="s">
        <v>679</v>
      </c>
      <c r="AM186" s="32" t="s">
        <v>583</v>
      </c>
      <c r="AN186" s="46">
        <v>0.13012190000000001</v>
      </c>
      <c r="AO186" s="46">
        <v>0.26064360000000003</v>
      </c>
      <c r="AP186" s="46">
        <v>0.2281571</v>
      </c>
      <c r="AQ186" t="s">
        <v>4124</v>
      </c>
      <c r="AR186" t="s">
        <v>3570</v>
      </c>
      <c r="AS186" t="str">
        <f t="shared" si="32"/>
        <v>01/10/1972</v>
      </c>
      <c r="AT186" s="63">
        <v>0.95181437491803289</v>
      </c>
      <c r="AU186" s="63">
        <f t="shared" si="33"/>
        <v>0.95181437491803289</v>
      </c>
      <c r="AV186" s="63">
        <f t="shared" si="30"/>
        <v>6.4370126798580367</v>
      </c>
      <c r="AW186" s="63">
        <f t="shared" si="42"/>
        <v>7.3888270547760699</v>
      </c>
      <c r="AX186" s="63">
        <v>13.414259373079288</v>
      </c>
      <c r="AY186" s="63">
        <f t="shared" si="34"/>
        <v>90.719114935464049</v>
      </c>
      <c r="AZ186" s="63">
        <v>104.13337430854334</v>
      </c>
      <c r="BA186" s="63">
        <f>_xll.BDP($G186,BA$1)</f>
        <v>6777</v>
      </c>
      <c r="BB186" s="63">
        <f t="shared" si="31"/>
        <v>113374.29849914998</v>
      </c>
      <c r="BC186">
        <v>6206.37</v>
      </c>
      <c r="BD186">
        <v>5749.8850000000002</v>
      </c>
      <c r="BE186">
        <v>6769.6880000000001</v>
      </c>
      <c r="BF186">
        <v>6976.0020000000004</v>
      </c>
      <c r="BG186">
        <v>5659.3150000000005</v>
      </c>
      <c r="BH186">
        <v>6193.8910000000005</v>
      </c>
      <c r="BI186" s="47">
        <f t="shared" si="35"/>
        <v>5.4742301228408764E-2</v>
      </c>
      <c r="BJ186" s="47">
        <f t="shared" si="36"/>
        <v>5.0715947759915884E-2</v>
      </c>
      <c r="BK186" s="47">
        <f t="shared" si="37"/>
        <v>5.9710958212021534E-2</v>
      </c>
      <c r="BL186" s="47">
        <f t="shared" si="38"/>
        <v>6.1530718093504258E-2</v>
      </c>
      <c r="BM186" s="47">
        <f t="shared" si="39"/>
        <v>4.9917089454294891E-2</v>
      </c>
      <c r="BN186" s="47">
        <f t="shared" si="40"/>
        <v>5.4632232190141745E-2</v>
      </c>
      <c r="BO186" s="30">
        <f t="shared" si="41"/>
        <v>5.9710958212021534E-2</v>
      </c>
    </row>
    <row r="187" spans="1:67" x14ac:dyDescent="0.3">
      <c r="A187">
        <v>5</v>
      </c>
      <c r="B187" s="32" t="s">
        <v>3421</v>
      </c>
      <c r="C187" s="32">
        <v>12</v>
      </c>
      <c r="D187" s="32">
        <v>5</v>
      </c>
      <c r="E187" s="34">
        <v>0.18</v>
      </c>
      <c r="F187" s="32"/>
      <c r="G187" s="25" t="s">
        <v>27</v>
      </c>
      <c r="H187" s="25" t="s">
        <v>631</v>
      </c>
      <c r="I187" s="26">
        <v>6.8769059200841571</v>
      </c>
      <c r="J187" s="26">
        <v>24.229415105053999</v>
      </c>
      <c r="K187" s="26">
        <v>3.1567563890773807</v>
      </c>
      <c r="L187" s="26">
        <v>7.4269799825935641</v>
      </c>
      <c r="M187" s="27">
        <v>77.804131938286929</v>
      </c>
      <c r="N187" s="27">
        <v>64.895399378905694</v>
      </c>
      <c r="O187" s="27">
        <v>98.30497186053482</v>
      </c>
      <c r="P187" s="28">
        <v>40.113096934565782</v>
      </c>
      <c r="Q187" s="28">
        <v>42.568165175132428</v>
      </c>
      <c r="R187" s="26">
        <v>-0.21316460168058746</v>
      </c>
      <c r="S187" s="29">
        <v>-0.45172588968209404</v>
      </c>
      <c r="T187" s="26">
        <v>0.38031282285384782</v>
      </c>
      <c r="U187" s="30" t="e">
        <v>#N/A</v>
      </c>
      <c r="V187" s="29">
        <v>14.461147831105469</v>
      </c>
      <c r="W187" s="29">
        <v>17.17709249338597</v>
      </c>
      <c r="X187" s="29">
        <v>1760999.9999999963</v>
      </c>
      <c r="Y187" s="29">
        <v>5744999.9999999963</v>
      </c>
      <c r="Z187" s="29">
        <v>4726000</v>
      </c>
      <c r="AA187" s="31">
        <v>39420000</v>
      </c>
      <c r="AB187" s="26">
        <v>0.11988838153221715</v>
      </c>
      <c r="AC187" s="42">
        <v>637.39359893999995</v>
      </c>
      <c r="AD187" s="42">
        <v>620.49859893999997</v>
      </c>
      <c r="AE187" s="60">
        <v>15.167777235816077</v>
      </c>
      <c r="AF187" s="60">
        <v>15.751715116299549</v>
      </c>
      <c r="AG187" s="60">
        <v>5.4532522820699478</v>
      </c>
      <c r="AH187" s="60">
        <v>21.398892649004399</v>
      </c>
      <c r="AI187" s="60">
        <v>21.446849060168848</v>
      </c>
      <c r="AJ187" s="32" t="s">
        <v>502</v>
      </c>
      <c r="AK187" s="32" t="s">
        <v>529</v>
      </c>
      <c r="AL187" s="32" t="s">
        <v>530</v>
      </c>
      <c r="AM187" s="32" t="s">
        <v>583</v>
      </c>
      <c r="AN187" s="46" t="e">
        <v>#VALUE!</v>
      </c>
      <c r="AO187" s="46">
        <v>0.26935179999999997</v>
      </c>
      <c r="AP187" s="46">
        <v>0.2005431</v>
      </c>
      <c r="AQ187" t="s">
        <v>4161</v>
      </c>
      <c r="AR187" t="s">
        <v>3443</v>
      </c>
      <c r="AS187" t="str">
        <f t="shared" si="32"/>
        <v>16/09/2009</v>
      </c>
      <c r="AT187" s="63">
        <v>1.263157944930227</v>
      </c>
      <c r="AU187" s="63">
        <f t="shared" si="33"/>
        <v>1.263157944930227</v>
      </c>
      <c r="AV187" s="63">
        <f t="shared" si="30"/>
        <v>0.13734098510299111</v>
      </c>
      <c r="AW187" s="63">
        <f t="shared" si="42"/>
        <v>1.4004989300332182</v>
      </c>
      <c r="AX187" s="63">
        <v>72.678509744975955</v>
      </c>
      <c r="AY187" s="63">
        <f t="shared" si="34"/>
        <v>7.9022090343133584</v>
      </c>
      <c r="AZ187" s="63">
        <v>80.580718779289313</v>
      </c>
      <c r="BA187" s="63">
        <f>_xll.BDP($G187,BA$1)</f>
        <v>28.552270840000002</v>
      </c>
      <c r="BB187" s="63">
        <f t="shared" si="31"/>
        <v>620.49859893999997</v>
      </c>
      <c r="BC187">
        <v>29.400000000000002</v>
      </c>
      <c r="BD187">
        <v>32.1</v>
      </c>
      <c r="BE187" t="s">
        <v>3443</v>
      </c>
      <c r="BF187">
        <v>23.882999999999999</v>
      </c>
      <c r="BG187">
        <v>38.965000000000003</v>
      </c>
      <c r="BH187" t="s">
        <v>3443</v>
      </c>
      <c r="BI187" s="47">
        <f t="shared" si="35"/>
        <v>4.7381251223168157E-2</v>
      </c>
      <c r="BJ187" s="47">
        <f t="shared" si="36"/>
        <v>5.1732590621214214E-2</v>
      </c>
      <c r="BK187" s="47">
        <f t="shared" si="37"/>
        <v>0</v>
      </c>
      <c r="BL187" s="47">
        <f t="shared" si="38"/>
        <v>3.8490014386494048E-2</v>
      </c>
      <c r="BM187" s="47">
        <f t="shared" si="39"/>
        <v>6.2796273942542433E-2</v>
      </c>
      <c r="BN187" s="47">
        <f t="shared" si="40"/>
        <v>0</v>
      </c>
      <c r="BO187" s="30">
        <f t="shared" si="41"/>
        <v>6.2796273942542433E-2</v>
      </c>
    </row>
    <row r="188" spans="1:67" x14ac:dyDescent="0.3">
      <c r="A188">
        <v>5</v>
      </c>
      <c r="B188" s="32" t="s">
        <v>3421</v>
      </c>
      <c r="C188" s="32">
        <v>13</v>
      </c>
      <c r="D188" s="32">
        <v>2</v>
      </c>
      <c r="E188" s="34">
        <v>0.3</v>
      </c>
      <c r="F188" s="32" t="s">
        <v>2500</v>
      </c>
      <c r="G188" s="25" t="s">
        <v>39</v>
      </c>
      <c r="H188" s="25" t="s">
        <v>651</v>
      </c>
      <c r="I188" s="26">
        <v>2.2424023174224033</v>
      </c>
      <c r="J188" s="26">
        <v>0.67620753206102491</v>
      </c>
      <c r="K188" s="26">
        <v>0.85437704232821399</v>
      </c>
      <c r="L188" s="26">
        <v>0.54566785763845571</v>
      </c>
      <c r="M188" s="27">
        <v>-27.568094761022603</v>
      </c>
      <c r="N188" s="27">
        <v>-29.21012005847285</v>
      </c>
      <c r="O188" s="27" t="e">
        <v>#N/A</v>
      </c>
      <c r="P188" s="28">
        <v>21.497998679678243</v>
      </c>
      <c r="Q188" s="28">
        <v>19.260468467653968</v>
      </c>
      <c r="R188" s="26">
        <v>0.5714579594324608</v>
      </c>
      <c r="S188" s="29">
        <v>-2.3703691998679672</v>
      </c>
      <c r="T188" s="26">
        <v>-0.2160284514431077</v>
      </c>
      <c r="U188" s="30">
        <v>3.2429107101007732E-3</v>
      </c>
      <c r="V188" s="29">
        <v>46.949876259584364</v>
      </c>
      <c r="W188" s="29" t="e">
        <v>#N/A</v>
      </c>
      <c r="X188" s="29">
        <v>575699000</v>
      </c>
      <c r="Y188" s="29">
        <v>713423000</v>
      </c>
      <c r="Z188" s="29">
        <v>363928000</v>
      </c>
      <c r="AA188" s="31">
        <v>649967000</v>
      </c>
      <c r="AB188" s="26">
        <v>0.55991765735798893</v>
      </c>
      <c r="AC188" s="42">
        <v>10801.926671129999</v>
      </c>
      <c r="AD188" s="42">
        <v>12151.984671129998</v>
      </c>
      <c r="AE188" s="60">
        <v>25.111750572586434</v>
      </c>
      <c r="AF188" s="60">
        <v>31.354787721578536</v>
      </c>
      <c r="AG188" s="60">
        <v>5.9753949218152611</v>
      </c>
      <c r="AH188" s="60">
        <v>34.923919814011711</v>
      </c>
      <c r="AI188" s="60" t="s">
        <v>3443</v>
      </c>
      <c r="AJ188" s="32" t="s">
        <v>544</v>
      </c>
      <c r="AK188" s="32" t="s">
        <v>576</v>
      </c>
      <c r="AL188" s="32" t="s">
        <v>652</v>
      </c>
      <c r="AM188" s="32" t="s">
        <v>583</v>
      </c>
      <c r="AN188" s="46" t="e">
        <v>#VALUE!</v>
      </c>
      <c r="AO188" s="46" t="e">
        <v>#VALUE!</v>
      </c>
      <c r="AP188" s="46">
        <v>0.2015972</v>
      </c>
      <c r="AQ188" t="s">
        <v>3571</v>
      </c>
      <c r="AR188" t="s">
        <v>3571</v>
      </c>
      <c r="AS188" t="str">
        <f t="shared" si="32"/>
        <v>16/04/2015</v>
      </c>
      <c r="AT188" s="63" t="s">
        <v>3443</v>
      </c>
      <c r="AU188" s="63">
        <f t="shared" si="33"/>
        <v>0</v>
      </c>
      <c r="AV188" s="63">
        <f t="shared" si="30"/>
        <v>4.5361599598670619</v>
      </c>
      <c r="AW188" s="63">
        <f t="shared" si="42"/>
        <v>4.5361599598670619</v>
      </c>
      <c r="AX188" s="63">
        <v>0</v>
      </c>
      <c r="AY188" s="63">
        <f t="shared" si="34"/>
        <v>138.82003824974208</v>
      </c>
      <c r="AZ188" s="63">
        <v>138.82003824974208</v>
      </c>
      <c r="BA188" s="63">
        <f>_xll.BDP($G188,BA$1)</f>
        <v>489.99267255000001</v>
      </c>
      <c r="BB188" s="63">
        <f t="shared" si="31"/>
        <v>10801.926671129999</v>
      </c>
      <c r="BC188">
        <v>462.15000000000003</v>
      </c>
      <c r="BD188">
        <v>541.25</v>
      </c>
      <c r="BE188">
        <v>610.56299999999999</v>
      </c>
      <c r="BF188">
        <v>689.04</v>
      </c>
      <c r="BG188">
        <v>792.19500000000005</v>
      </c>
      <c r="BH188">
        <v>895.47800000000007</v>
      </c>
      <c r="BI188" s="47">
        <f t="shared" si="35"/>
        <v>4.278403418856519E-2</v>
      </c>
      <c r="BJ188" s="47">
        <f t="shared" si="36"/>
        <v>5.0106801914012566E-2</v>
      </c>
      <c r="BK188" s="47">
        <f t="shared" si="37"/>
        <v>5.6523527569561666E-2</v>
      </c>
      <c r="BL188" s="47">
        <f t="shared" si="38"/>
        <v>6.3788620398764373E-2</v>
      </c>
      <c r="BM188" s="47">
        <f t="shared" si="39"/>
        <v>7.3338305667013742E-2</v>
      </c>
      <c r="BN188" s="47">
        <f t="shared" si="40"/>
        <v>8.2899840673175323E-2</v>
      </c>
      <c r="BO188" s="30">
        <f t="shared" si="41"/>
        <v>8.2899840673175323E-2</v>
      </c>
    </row>
    <row r="189" spans="1:67" x14ac:dyDescent="0.3">
      <c r="A189">
        <v>5</v>
      </c>
      <c r="B189" s="32" t="s">
        <v>3421</v>
      </c>
      <c r="C189" s="32">
        <v>13</v>
      </c>
      <c r="D189" s="32">
        <v>6</v>
      </c>
      <c r="E189" s="34">
        <v>0.17</v>
      </c>
      <c r="F189" s="32" t="s">
        <v>3361</v>
      </c>
      <c r="G189" s="32" t="s">
        <v>1642</v>
      </c>
      <c r="H189" s="25" t="s">
        <v>1643</v>
      </c>
      <c r="I189" s="26">
        <v>0.23972659785139952</v>
      </c>
      <c r="J189" s="26">
        <v>0.42141613958267776</v>
      </c>
      <c r="K189" s="26">
        <v>0.22704244002092508</v>
      </c>
      <c r="L189" s="26">
        <v>0.36381697198803092</v>
      </c>
      <c r="M189" s="27">
        <v>23.914255346802229</v>
      </c>
      <c r="N189" s="27">
        <v>19.974480323765238</v>
      </c>
      <c r="O189" s="27">
        <v>22.798322545315312</v>
      </c>
      <c r="P189" s="28">
        <v>30.375537197952593</v>
      </c>
      <c r="Q189" s="28">
        <v>40.238837592345185</v>
      </c>
      <c r="R189" s="26">
        <v>-0.14437809380601691</v>
      </c>
      <c r="S189" s="29">
        <v>-0.66291762274895183</v>
      </c>
      <c r="T189" s="26">
        <v>0.74599498171039236</v>
      </c>
      <c r="U189" s="30" t="e">
        <v>#N/A</v>
      </c>
      <c r="V189" s="29">
        <v>29.28920840239514</v>
      </c>
      <c r="W189" s="29">
        <v>12.240973052910231</v>
      </c>
      <c r="X189" s="29">
        <v>2011539000</v>
      </c>
      <c r="Y189" s="29">
        <v>2330004000</v>
      </c>
      <c r="Z189" s="29" t="e">
        <v>#N/A</v>
      </c>
      <c r="AA189" s="31">
        <v>549874000</v>
      </c>
      <c r="AB189" s="26">
        <v>0</v>
      </c>
      <c r="AC189" s="42">
        <v>18990.448141599998</v>
      </c>
      <c r="AD189" s="42">
        <v>18438.642141599998</v>
      </c>
      <c r="AE189" s="60">
        <v>22.264029801352358</v>
      </c>
      <c r="AF189" s="60">
        <v>26.717715460777725</v>
      </c>
      <c r="AG189" s="60">
        <v>2.908476140545313</v>
      </c>
      <c r="AH189" s="60">
        <v>30.353903712541928</v>
      </c>
      <c r="AI189" s="60">
        <v>6.1663294436938019</v>
      </c>
      <c r="AJ189" s="32" t="s">
        <v>506</v>
      </c>
      <c r="AK189" s="32" t="s">
        <v>586</v>
      </c>
      <c r="AL189" s="32" t="s">
        <v>679</v>
      </c>
      <c r="AM189" s="32" t="s">
        <v>1608</v>
      </c>
      <c r="AN189" s="46">
        <v>0.2152019</v>
      </c>
      <c r="AO189" s="46">
        <v>0.36097940000000001</v>
      </c>
      <c r="AP189" s="46">
        <v>0.56841160000000002</v>
      </c>
      <c r="AQ189" t="s">
        <v>4124</v>
      </c>
      <c r="AR189" t="s">
        <v>3572</v>
      </c>
      <c r="AS189" t="str">
        <f t="shared" si="32"/>
        <v>12/12/1996</v>
      </c>
      <c r="AT189" s="63">
        <v>0.64724919093851141</v>
      </c>
      <c r="AU189" s="63">
        <f t="shared" si="33"/>
        <v>0.64724919093851141</v>
      </c>
      <c r="AV189" s="63">
        <f t="shared" si="30"/>
        <v>1.3215168262125811E-16</v>
      </c>
      <c r="AW189" s="63">
        <f t="shared" si="42"/>
        <v>0.64724919093851152</v>
      </c>
      <c r="AX189" s="63">
        <v>17.400391796978205</v>
      </c>
      <c r="AY189" s="63">
        <f t="shared" si="34"/>
        <v>3.5527136788005009E-15</v>
      </c>
      <c r="AZ189" s="63">
        <v>17.400391796978209</v>
      </c>
      <c r="BA189" s="63">
        <f>_xll.BDP($G189,BA$1)</f>
        <v>123.3157975</v>
      </c>
      <c r="BB189" s="63">
        <f t="shared" si="31"/>
        <v>18438.642141599998</v>
      </c>
      <c r="BC189">
        <v>592.45000000000005</v>
      </c>
      <c r="BD189">
        <v>692.81000000000006</v>
      </c>
      <c r="BE189">
        <v>827.9</v>
      </c>
      <c r="BF189">
        <v>535.01700000000005</v>
      </c>
      <c r="BG189">
        <v>478.29500000000002</v>
      </c>
      <c r="BH189">
        <v>642.96699999999998</v>
      </c>
      <c r="BI189" s="47">
        <f t="shared" si="35"/>
        <v>3.2130890954456731E-2</v>
      </c>
      <c r="BJ189" s="47">
        <f t="shared" si="36"/>
        <v>3.7573808021195323E-2</v>
      </c>
      <c r="BK189" s="47">
        <f t="shared" si="37"/>
        <v>4.4900269425596634E-2</v>
      </c>
      <c r="BL189" s="47">
        <f t="shared" si="38"/>
        <v>2.9016073737497809E-2</v>
      </c>
      <c r="BM189" s="47">
        <f t="shared" si="39"/>
        <v>2.5939816843719946E-2</v>
      </c>
      <c r="BN189" s="47">
        <f t="shared" si="40"/>
        <v>3.4870626321738846E-2</v>
      </c>
      <c r="BO189" s="30">
        <f t="shared" si="41"/>
        <v>4.4900269425596634E-2</v>
      </c>
    </row>
    <row r="190" spans="1:67" x14ac:dyDescent="0.3">
      <c r="A190">
        <v>5</v>
      </c>
      <c r="B190" s="32" t="s">
        <v>3421</v>
      </c>
      <c r="C190" s="32">
        <v>13</v>
      </c>
      <c r="D190" s="32">
        <v>6</v>
      </c>
      <c r="E190" s="34">
        <v>0.13</v>
      </c>
      <c r="F190" s="32" t="s">
        <v>3171</v>
      </c>
      <c r="G190" s="32" t="s">
        <v>1877</v>
      </c>
      <c r="H190" s="25" t="s">
        <v>1878</v>
      </c>
      <c r="I190" s="26">
        <v>0.35197448424547528</v>
      </c>
      <c r="J190" s="26">
        <v>0.33063973063973062</v>
      </c>
      <c r="K190" s="26">
        <v>0.20476432062606015</v>
      </c>
      <c r="L190" s="26">
        <v>0.19726797910807553</v>
      </c>
      <c r="M190" s="27">
        <v>15.319983195630865</v>
      </c>
      <c r="N190" s="27">
        <v>12.418471226761381</v>
      </c>
      <c r="O190" s="27">
        <v>14.398654331370899</v>
      </c>
      <c r="P190" s="28">
        <v>18.627731450644909</v>
      </c>
      <c r="Q190" s="28">
        <v>18.513476722025594</v>
      </c>
      <c r="R190" s="26">
        <v>-0.14083601286173633</v>
      </c>
      <c r="S190" s="29">
        <v>-0.87367021276595747</v>
      </c>
      <c r="T190" s="26">
        <v>0.55671194214147113</v>
      </c>
      <c r="U190" s="30" t="e">
        <v>#N/A</v>
      </c>
      <c r="V190" s="29">
        <v>6.0675193537911243</v>
      </c>
      <c r="W190" s="29">
        <v>3.2174974990613947</v>
      </c>
      <c r="X190" s="29">
        <v>148500000</v>
      </c>
      <c r="Y190" s="29">
        <v>248900000</v>
      </c>
      <c r="Z190" s="29">
        <v>2200000</v>
      </c>
      <c r="AA190" s="31">
        <v>40300000.000000007</v>
      </c>
      <c r="AB190" s="26">
        <v>5.4590570719602965E-2</v>
      </c>
      <c r="AC190" s="42">
        <v>1578.5981306000001</v>
      </c>
      <c r="AD190" s="42">
        <v>1512.8981306000001</v>
      </c>
      <c r="AE190" s="60">
        <v>20.152408743624161</v>
      </c>
      <c r="AF190" s="60">
        <v>27.80286021111111</v>
      </c>
      <c r="AG190" s="60">
        <v>2.5786962891295815</v>
      </c>
      <c r="AH190" s="60">
        <v>36.523943025339413</v>
      </c>
      <c r="AI190" s="60">
        <v>4.9626173954372623</v>
      </c>
      <c r="AJ190" s="32" t="s">
        <v>498</v>
      </c>
      <c r="AK190" s="32" t="s">
        <v>599</v>
      </c>
      <c r="AL190" s="32" t="s">
        <v>600</v>
      </c>
      <c r="AM190" s="32" t="s">
        <v>1706</v>
      </c>
      <c r="AN190" s="46">
        <v>0.17655789999999999</v>
      </c>
      <c r="AO190" s="46">
        <v>6.3173079999999993E-2</v>
      </c>
      <c r="AP190" s="46">
        <v>0.25683149999999999</v>
      </c>
      <c r="AQ190" t="s">
        <v>4124</v>
      </c>
      <c r="AR190" t="s">
        <v>3443</v>
      </c>
      <c r="AS190" t="str">
        <f t="shared" si="32"/>
        <v>#N/A N/A</v>
      </c>
      <c r="AT190" s="63">
        <v>0.67155960502974488</v>
      </c>
      <c r="AU190" s="63">
        <f t="shared" si="33"/>
        <v>0.67155960502974488</v>
      </c>
      <c r="AV190" s="63">
        <f t="shared" si="30"/>
        <v>-6.4353640337728637E-3</v>
      </c>
      <c r="AW190" s="63">
        <f t="shared" si="42"/>
        <v>0.665124240995972</v>
      </c>
      <c r="AX190" s="63">
        <v>25.962869935599041</v>
      </c>
      <c r="AY190" s="63">
        <f t="shared" si="34"/>
        <v>-0.2487947728626061</v>
      </c>
      <c r="AZ190" s="63">
        <v>25.714075162736435</v>
      </c>
      <c r="BA190" s="63">
        <f>_xll.BDP($G190,BA$1)</f>
        <v>10.335456355000002</v>
      </c>
      <c r="BB190" s="63">
        <f t="shared" si="31"/>
        <v>1512.8981306000001</v>
      </c>
      <c r="BC190">
        <v>61.480000000000004</v>
      </c>
      <c r="BD190">
        <v>62.6</v>
      </c>
      <c r="BE190">
        <v>66.7</v>
      </c>
      <c r="BF190">
        <v>30.19</v>
      </c>
      <c r="BG190">
        <v>54.514000000000003</v>
      </c>
      <c r="BH190">
        <v>58.97</v>
      </c>
      <c r="BI190" s="47">
        <f t="shared" si="35"/>
        <v>4.0637237072675643E-2</v>
      </c>
      <c r="BJ190" s="47">
        <f t="shared" si="36"/>
        <v>4.1377538073348978E-2</v>
      </c>
      <c r="BK190" s="47">
        <f t="shared" si="37"/>
        <v>4.4087568522242444E-2</v>
      </c>
      <c r="BL190" s="47">
        <f t="shared" si="38"/>
        <v>1.9955077866364308E-2</v>
      </c>
      <c r="BM190" s="47">
        <f t="shared" si="39"/>
        <v>3.6032829241702022E-2</v>
      </c>
      <c r="BN190" s="47">
        <f t="shared" si="40"/>
        <v>3.8978169651523793E-2</v>
      </c>
      <c r="BO190" s="30">
        <f t="shared" si="41"/>
        <v>4.4087568522242444E-2</v>
      </c>
    </row>
    <row r="191" spans="1:67" x14ac:dyDescent="0.3">
      <c r="A191">
        <v>5</v>
      </c>
      <c r="B191" s="32" t="s">
        <v>3421</v>
      </c>
      <c r="C191" s="32">
        <v>16</v>
      </c>
      <c r="D191" s="32">
        <v>4</v>
      </c>
      <c r="E191" s="34">
        <v>0.14000000000000001</v>
      </c>
      <c r="F191" s="32" t="s">
        <v>2714</v>
      </c>
      <c r="G191" s="32" t="s">
        <v>1760</v>
      </c>
      <c r="H191" s="25" t="s">
        <v>1761</v>
      </c>
      <c r="I191" s="26">
        <v>1.1374261968881438</v>
      </c>
      <c r="J191" s="26">
        <v>1.3427922814982973</v>
      </c>
      <c r="K191" s="26">
        <v>0.2213388399532617</v>
      </c>
      <c r="L191" s="26">
        <v>0.23310344827586207</v>
      </c>
      <c r="M191" s="27">
        <v>21.269328409877684</v>
      </c>
      <c r="N191" s="27">
        <v>17.636935703707522</v>
      </c>
      <c r="O191" s="27">
        <v>46.6324200913242</v>
      </c>
      <c r="P191" s="28">
        <v>35.946577357726682</v>
      </c>
      <c r="Q191" s="28">
        <v>36.840874546942594</v>
      </c>
      <c r="R191" s="26">
        <v>0.85956188684316626</v>
      </c>
      <c r="S191" s="29">
        <v>2.070573000971188</v>
      </c>
      <c r="T191" s="26">
        <v>0.2371596436919578</v>
      </c>
      <c r="U191" s="30">
        <v>2.7043090638930165E-2</v>
      </c>
      <c r="V191" s="29">
        <v>3.4815379140882157</v>
      </c>
      <c r="W191" s="29">
        <v>0.89733103108717849</v>
      </c>
      <c r="X191" s="29">
        <v>1762000000</v>
      </c>
      <c r="Y191" s="29">
        <v>10150000000</v>
      </c>
      <c r="Z191" s="29">
        <v>46000000</v>
      </c>
      <c r="AA191" s="31">
        <v>2398000000</v>
      </c>
      <c r="AB191" s="26">
        <v>1.9182652210175146E-2</v>
      </c>
      <c r="AC191" s="42">
        <v>48858.1722095</v>
      </c>
      <c r="AD191" s="42">
        <v>55232.1722095</v>
      </c>
      <c r="AE191" s="60">
        <v>17.353832063840052</v>
      </c>
      <c r="AF191" s="60">
        <v>23.111548957379544</v>
      </c>
      <c r="AG191" s="60">
        <v>4.9086128940972733</v>
      </c>
      <c r="AH191" s="60">
        <v>29.90038684946694</v>
      </c>
      <c r="AI191" s="60">
        <v>12.874965572033899</v>
      </c>
      <c r="AJ191" s="32" t="s">
        <v>493</v>
      </c>
      <c r="AK191" s="32" t="s">
        <v>525</v>
      </c>
      <c r="AL191" s="32" t="s">
        <v>525</v>
      </c>
      <c r="AM191" s="32" t="s">
        <v>1706</v>
      </c>
      <c r="AN191" s="46">
        <v>0.11455399999999999</v>
      </c>
      <c r="AO191" s="46">
        <v>0.1577141</v>
      </c>
      <c r="AP191" s="46">
        <v>0.1131288</v>
      </c>
      <c r="AQ191" t="s">
        <v>4124</v>
      </c>
      <c r="AR191" t="s">
        <v>3443</v>
      </c>
      <c r="AS191" t="str">
        <f t="shared" si="32"/>
        <v>#N/A N/A</v>
      </c>
      <c r="AT191" s="63">
        <v>2.1436984088779387</v>
      </c>
      <c r="AU191" s="63">
        <f t="shared" si="33"/>
        <v>2.1436984088779387</v>
      </c>
      <c r="AV191" s="63">
        <f t="shared" si="30"/>
        <v>1.2830275143847316</v>
      </c>
      <c r="AW191" s="63">
        <f t="shared" si="42"/>
        <v>3.4267259232626701</v>
      </c>
      <c r="AX191" s="63">
        <v>61.509557522123892</v>
      </c>
      <c r="AY191" s="63">
        <f t="shared" si="34"/>
        <v>36.814159292035406</v>
      </c>
      <c r="AZ191" s="63">
        <v>98.323716814159297</v>
      </c>
      <c r="BA191" s="63">
        <f>_xll.BDP($G191,BA$1)</f>
        <v>1666.587</v>
      </c>
      <c r="BB191" s="63">
        <f t="shared" si="31"/>
        <v>48858.1722095</v>
      </c>
      <c r="BC191">
        <v>2134.2139999999999</v>
      </c>
      <c r="BD191">
        <v>2325.9290000000001</v>
      </c>
      <c r="BE191">
        <v>2485.8180000000002</v>
      </c>
      <c r="BF191">
        <v>2143.1779999999999</v>
      </c>
      <c r="BG191">
        <v>2303.0660000000003</v>
      </c>
      <c r="BH191">
        <v>2491.2080000000001</v>
      </c>
      <c r="BI191" s="47">
        <f t="shared" si="35"/>
        <v>4.3681822374538659E-2</v>
      </c>
      <c r="BJ191" s="47">
        <f t="shared" si="36"/>
        <v>4.7605730931288205E-2</v>
      </c>
      <c r="BK191" s="47">
        <f t="shared" si="37"/>
        <v>5.0878243855316731E-2</v>
      </c>
      <c r="BL191" s="47">
        <f t="shared" si="38"/>
        <v>4.3865292193294117E-2</v>
      </c>
      <c r="BM191" s="47">
        <f t="shared" si="39"/>
        <v>4.7137784649917608E-2</v>
      </c>
      <c r="BN191" s="47">
        <f t="shared" si="40"/>
        <v>5.0988563168468441E-2</v>
      </c>
      <c r="BO191" s="30">
        <f t="shared" si="41"/>
        <v>5.0988563168468441E-2</v>
      </c>
    </row>
    <row r="192" spans="1:67" x14ac:dyDescent="0.3">
      <c r="A192">
        <v>5</v>
      </c>
      <c r="B192" s="32" t="s">
        <v>3421</v>
      </c>
      <c r="C192" s="32">
        <v>16</v>
      </c>
      <c r="D192" s="32">
        <v>2</v>
      </c>
      <c r="E192" s="34">
        <v>0.14000000000000001</v>
      </c>
      <c r="F192" s="32" t="s">
        <v>2956</v>
      </c>
      <c r="G192" s="25" t="s">
        <v>307</v>
      </c>
      <c r="H192" s="25" t="s">
        <v>1030</v>
      </c>
      <c r="I192" s="26">
        <v>0.29267629405107176</v>
      </c>
      <c r="J192" s="26">
        <v>0.35830476038593412</v>
      </c>
      <c r="K192" s="26">
        <v>0.10659913473288829</v>
      </c>
      <c r="L192" s="26">
        <v>0.13861554122836783</v>
      </c>
      <c r="M192" s="27">
        <v>11.711400646875198</v>
      </c>
      <c r="N192" s="27">
        <v>10.117191032868224</v>
      </c>
      <c r="O192" s="27">
        <v>14.498644986449866</v>
      </c>
      <c r="P192" s="28">
        <v>31.275499963923608</v>
      </c>
      <c r="Q192" s="28">
        <v>36.376346477709639</v>
      </c>
      <c r="R192" s="26">
        <v>0.29995131019830029</v>
      </c>
      <c r="S192" s="29">
        <v>1.2878183200304067</v>
      </c>
      <c r="T192" s="26">
        <v>0.60543273753527749</v>
      </c>
      <c r="U192" s="30">
        <v>1.074909229887254E-2</v>
      </c>
      <c r="V192" s="29">
        <v>11.525425014668432</v>
      </c>
      <c r="W192" s="29">
        <v>20.78365147603467</v>
      </c>
      <c r="X192" s="29">
        <v>25082000000</v>
      </c>
      <c r="Y192" s="29">
        <v>64834000000</v>
      </c>
      <c r="Z192" s="29">
        <v>697000000</v>
      </c>
      <c r="AA192" s="31">
        <v>7321000000</v>
      </c>
      <c r="AB192" s="26">
        <v>9.520557300915175E-2</v>
      </c>
      <c r="AC192" s="42">
        <v>175265.72036328001</v>
      </c>
      <c r="AD192" s="42">
        <v>190546.72036328001</v>
      </c>
      <c r="AE192" s="60">
        <v>17.649872804507883</v>
      </c>
      <c r="AF192" s="60">
        <v>22.244442867903587</v>
      </c>
      <c r="AG192" s="60">
        <v>4.264558904187397</v>
      </c>
      <c r="AH192" s="60">
        <v>24.410076103943471</v>
      </c>
      <c r="AI192" s="60">
        <v>3.4538737621926061</v>
      </c>
      <c r="AJ192" s="32" t="s">
        <v>493</v>
      </c>
      <c r="AK192" s="32" t="s">
        <v>538</v>
      </c>
      <c r="AL192" s="32" t="s">
        <v>715</v>
      </c>
      <c r="AM192" s="32" t="s">
        <v>583</v>
      </c>
      <c r="AN192" s="46">
        <v>0.1594294</v>
      </c>
      <c r="AO192" s="46">
        <v>0.17784179999999999</v>
      </c>
      <c r="AP192" s="46">
        <v>0.18753740000000002</v>
      </c>
      <c r="AQ192" t="s">
        <v>4162</v>
      </c>
      <c r="AR192" t="s">
        <v>3443</v>
      </c>
      <c r="AS192" t="str">
        <f t="shared" si="32"/>
        <v>10/12/1969</v>
      </c>
      <c r="AT192" s="63">
        <v>0.45841382156469551</v>
      </c>
      <c r="AU192" s="63">
        <f t="shared" si="33"/>
        <v>0.45841382156469551</v>
      </c>
      <c r="AV192" s="63">
        <f t="shared" si="30"/>
        <v>-1.9598439482148004E-2</v>
      </c>
      <c r="AW192" s="63">
        <f t="shared" si="42"/>
        <v>0.4388153820825475</v>
      </c>
      <c r="AX192" s="63">
        <v>10.111063551543081</v>
      </c>
      <c r="AY192" s="63">
        <f t="shared" si="34"/>
        <v>-0.43227550696157024</v>
      </c>
      <c r="AZ192" s="63">
        <v>9.6787880445815109</v>
      </c>
      <c r="BA192" s="63">
        <f>_xll.BDP($G192,BA$1)</f>
        <v>694.1</v>
      </c>
      <c r="BB192" s="63">
        <f t="shared" si="31"/>
        <v>175265.72036328001</v>
      </c>
      <c r="BC192">
        <v>7025.8</v>
      </c>
      <c r="BD192">
        <v>7705.05</v>
      </c>
      <c r="BE192">
        <v>8486.4709999999995</v>
      </c>
      <c r="BF192">
        <v>7160.67</v>
      </c>
      <c r="BG192">
        <v>7807.4960000000001</v>
      </c>
      <c r="BH192">
        <v>8667.6049999999996</v>
      </c>
      <c r="BI192" s="47">
        <f t="shared" si="35"/>
        <v>4.0086561053909196E-2</v>
      </c>
      <c r="BJ192" s="47">
        <f t="shared" si="36"/>
        <v>4.3962104991377926E-2</v>
      </c>
      <c r="BK192" s="47">
        <f t="shared" si="37"/>
        <v>4.8420598063384925E-2</v>
      </c>
      <c r="BL192" s="47">
        <f t="shared" si="38"/>
        <v>4.0856078331563087E-2</v>
      </c>
      <c r="BM192" s="47">
        <f t="shared" si="39"/>
        <v>4.4546623172044726E-2</v>
      </c>
      <c r="BN192" s="47">
        <f t="shared" si="40"/>
        <v>4.945408025045811E-2</v>
      </c>
      <c r="BO192" s="30">
        <f t="shared" si="41"/>
        <v>4.945408025045811E-2</v>
      </c>
    </row>
    <row r="193" spans="1:67" x14ac:dyDescent="0.3">
      <c r="A193">
        <v>5</v>
      </c>
      <c r="B193" s="32" t="s">
        <v>3421</v>
      </c>
      <c r="C193" s="32">
        <v>24</v>
      </c>
      <c r="D193" s="32">
        <v>6</v>
      </c>
      <c r="E193" s="34">
        <v>0.16</v>
      </c>
      <c r="F193" s="32" t="s">
        <v>3322</v>
      </c>
      <c r="G193" s="25" t="s">
        <v>37</v>
      </c>
      <c r="H193" s="25" t="s">
        <v>647</v>
      </c>
      <c r="I193" s="26">
        <v>2.5483190896443517</v>
      </c>
      <c r="J193" s="26">
        <v>1.9558841698512714</v>
      </c>
      <c r="K193" s="26">
        <v>0.81372277108279589</v>
      </c>
      <c r="L193" s="26">
        <v>0.68053809664986664</v>
      </c>
      <c r="M193" s="27">
        <v>11.238032837332385</v>
      </c>
      <c r="N193" s="27">
        <v>13.09421453615148</v>
      </c>
      <c r="O193" s="27">
        <v>14.807787044355871</v>
      </c>
      <c r="P193" s="28">
        <v>27.518269450786921</v>
      </c>
      <c r="Q193" s="28">
        <v>23.396703572058318</v>
      </c>
      <c r="R193" s="26">
        <v>-0.77597456786778118</v>
      </c>
      <c r="S193" s="29">
        <v>-8.0914046255135794</v>
      </c>
      <c r="T193" s="26">
        <v>0.78494377280590522</v>
      </c>
      <c r="U193" s="30" t="e">
        <v>#N/A</v>
      </c>
      <c r="V193" s="29">
        <v>24.82578632512838</v>
      </c>
      <c r="W193" s="29">
        <v>26.702382246645872</v>
      </c>
      <c r="X193" s="29">
        <v>234723000</v>
      </c>
      <c r="Y193" s="29">
        <v>674600000</v>
      </c>
      <c r="Z193" s="29">
        <v>375493000</v>
      </c>
      <c r="AA193" s="31">
        <v>791143000</v>
      </c>
      <c r="AB193" s="26">
        <v>0.47462089660149936</v>
      </c>
      <c r="AC193" s="42">
        <v>30263.084565599998</v>
      </c>
      <c r="AD193" s="42">
        <v>26706.410565599999</v>
      </c>
      <c r="AE193" s="60">
        <v>60.789674070779554</v>
      </c>
      <c r="AF193" s="60">
        <v>67.198717213100338</v>
      </c>
      <c r="AG193" s="60">
        <v>2.6458734221807885</v>
      </c>
      <c r="AH193" s="60">
        <v>59.053125381469727</v>
      </c>
      <c r="AI193" s="60">
        <v>7.6775435839084798</v>
      </c>
      <c r="AJ193" s="32" t="s">
        <v>506</v>
      </c>
      <c r="AK193" s="32" t="s">
        <v>507</v>
      </c>
      <c r="AL193" s="32" t="s">
        <v>610</v>
      </c>
      <c r="AM193" s="32" t="s">
        <v>583</v>
      </c>
      <c r="AN193" s="46" t="e">
        <v>#VALUE!</v>
      </c>
      <c r="AO193" s="46" t="e">
        <v>#VALUE!</v>
      </c>
      <c r="AP193" s="46">
        <v>0.1644611</v>
      </c>
      <c r="AQ193" t="s">
        <v>3573</v>
      </c>
      <c r="AR193" t="s">
        <v>3573</v>
      </c>
      <c r="AS193" t="str">
        <f t="shared" si="32"/>
        <v>16/10/2013</v>
      </c>
      <c r="AT193" s="63" t="s">
        <v>3443</v>
      </c>
      <c r="AU193" s="63">
        <f t="shared" si="33"/>
        <v>0</v>
      </c>
      <c r="AV193" s="63">
        <f t="shared" si="30"/>
        <v>-0.14424834952092569</v>
      </c>
      <c r="AW193" s="63">
        <f t="shared" si="42"/>
        <v>-0.14424834952092569</v>
      </c>
      <c r="AX193" s="63">
        <v>0</v>
      </c>
      <c r="AY193" s="63">
        <f t="shared" si="34"/>
        <v>-8.9508843442565809</v>
      </c>
      <c r="AZ193" s="63">
        <v>-8.9508843442565809</v>
      </c>
      <c r="BA193" s="63">
        <f>_xll.BDP($G193,BA$1)</f>
        <v>-43.654000000000003</v>
      </c>
      <c r="BB193" s="63">
        <f t="shared" si="31"/>
        <v>26706.410565599999</v>
      </c>
      <c r="BC193">
        <v>744.19</v>
      </c>
      <c r="BD193">
        <v>897.66700000000003</v>
      </c>
      <c r="BE193">
        <v>1018.364</v>
      </c>
      <c r="BF193">
        <v>896.80399999999997</v>
      </c>
      <c r="BG193">
        <v>1013.615</v>
      </c>
      <c r="BH193">
        <v>1115.549</v>
      </c>
      <c r="BI193" s="47">
        <f t="shared" si="35"/>
        <v>2.7865594223979186E-2</v>
      </c>
      <c r="BJ193" s="47">
        <f t="shared" si="36"/>
        <v>3.3612416681568849E-2</v>
      </c>
      <c r="BK193" s="47">
        <f t="shared" si="37"/>
        <v>3.8131818482253645E-2</v>
      </c>
      <c r="BL193" s="47">
        <f t="shared" si="38"/>
        <v>3.3580102342736971E-2</v>
      </c>
      <c r="BM193" s="47">
        <f t="shared" si="39"/>
        <v>3.7953996008195032E-2</v>
      </c>
      <c r="BN193" s="47">
        <f t="shared" si="40"/>
        <v>4.1770832409688055E-2</v>
      </c>
      <c r="BO193" s="30">
        <f t="shared" si="41"/>
        <v>4.1770832409688055E-2</v>
      </c>
    </row>
    <row r="194" spans="1:67" x14ac:dyDescent="0.3">
      <c r="A194">
        <v>5</v>
      </c>
      <c r="B194" s="32" t="s">
        <v>3421</v>
      </c>
      <c r="C194" s="32">
        <v>27</v>
      </c>
      <c r="D194" s="32">
        <v>1</v>
      </c>
      <c r="E194" s="32" t="s">
        <v>2480</v>
      </c>
      <c r="F194" s="32" t="s">
        <v>3333</v>
      </c>
      <c r="G194" s="25" t="s">
        <v>193</v>
      </c>
      <c r="H194" s="25" t="s">
        <v>879</v>
      </c>
      <c r="I194" s="26">
        <v>0.46917623603426628</v>
      </c>
      <c r="J194" s="26">
        <v>0.45572358931771495</v>
      </c>
      <c r="K194" s="26">
        <v>0.19953428502531212</v>
      </c>
      <c r="L194" s="26">
        <v>0.20668430911956231</v>
      </c>
      <c r="M194" s="27">
        <v>13.00286468027255</v>
      </c>
      <c r="N194" s="27">
        <v>7.818225019993859</v>
      </c>
      <c r="O194" s="27">
        <v>9.5562116729801581</v>
      </c>
      <c r="P194" s="28">
        <v>14.769650664537888</v>
      </c>
      <c r="Q194" s="28">
        <v>11.168076576501774</v>
      </c>
      <c r="R194" s="26">
        <v>-6.9842310912643008E-2</v>
      </c>
      <c r="S194" s="29">
        <v>-0.40391087151261773</v>
      </c>
      <c r="T194" s="26">
        <v>0.58222113420133226</v>
      </c>
      <c r="U194" s="30">
        <v>4.4241247518344573E-2</v>
      </c>
      <c r="V194" s="29">
        <v>25.649718574838904</v>
      </c>
      <c r="W194" s="29">
        <v>5.7579141078619722</v>
      </c>
      <c r="X194" s="29">
        <v>228790000</v>
      </c>
      <c r="Y194" s="29">
        <v>504465000</v>
      </c>
      <c r="Z194" s="29">
        <v>16491000</v>
      </c>
      <c r="AA194" s="31">
        <v>52227000.000000015</v>
      </c>
      <c r="AB194" s="26">
        <v>0.31575621804813592</v>
      </c>
      <c r="AC194" s="42">
        <v>1937.6147290499998</v>
      </c>
      <c r="AD194" s="42">
        <v>1905.4507290499998</v>
      </c>
      <c r="AE194" s="60">
        <v>15.358998316937154</v>
      </c>
      <c r="AF194" s="60">
        <v>18.750843657901804</v>
      </c>
      <c r="AG194" s="60">
        <v>3.4493574567664167</v>
      </c>
      <c r="AH194" s="60">
        <v>24.369866199884516</v>
      </c>
      <c r="AI194" s="60">
        <v>2.7968174056292243</v>
      </c>
      <c r="AJ194" s="32" t="s">
        <v>506</v>
      </c>
      <c r="AK194" s="32" t="s">
        <v>507</v>
      </c>
      <c r="AL194" s="32" t="s">
        <v>615</v>
      </c>
      <c r="AM194" s="32" t="s">
        <v>583</v>
      </c>
      <c r="AN194" s="46" t="e">
        <v>#VALUE!</v>
      </c>
      <c r="AO194" s="46">
        <v>0.15466460000000001</v>
      </c>
      <c r="AP194" s="46">
        <v>0.17991679999999999</v>
      </c>
      <c r="AQ194" t="s">
        <v>4124</v>
      </c>
      <c r="AR194" t="s">
        <v>3443</v>
      </c>
      <c r="AS194" t="str">
        <f t="shared" si="32"/>
        <v>#N/A N/A</v>
      </c>
      <c r="AT194" s="63" t="s">
        <v>3443</v>
      </c>
      <c r="AU194" s="63">
        <f t="shared" si="33"/>
        <v>0</v>
      </c>
      <c r="AV194" s="63">
        <f t="shared" si="30"/>
        <v>0</v>
      </c>
      <c r="AW194" s="63">
        <f t="shared" si="42"/>
        <v>0</v>
      </c>
      <c r="AX194" s="63">
        <v>0</v>
      </c>
      <c r="AY194" s="63">
        <f t="shared" si="34"/>
        <v>0</v>
      </c>
      <c r="AZ194" s="63" t="s">
        <v>3443</v>
      </c>
      <c r="BA194" s="63" t="str">
        <f>_xll.BDP($G194,BA$1)</f>
        <v>#N/A N/A</v>
      </c>
      <c r="BB194" s="63">
        <f t="shared" si="31"/>
        <v>1905.4507290499998</v>
      </c>
      <c r="BC194">
        <v>56.800000000000004</v>
      </c>
      <c r="BD194">
        <v>63.133000000000003</v>
      </c>
      <c r="BE194">
        <v>87.3</v>
      </c>
      <c r="BF194">
        <v>30.5</v>
      </c>
      <c r="BG194">
        <v>75.600000000000009</v>
      </c>
      <c r="BH194" t="s">
        <v>3443</v>
      </c>
      <c r="BI194" s="47">
        <f t="shared" si="35"/>
        <v>2.980922000975526E-2</v>
      </c>
      <c r="BJ194" s="47">
        <f t="shared" si="36"/>
        <v>3.3132843078800683E-2</v>
      </c>
      <c r="BK194" s="47">
        <f t="shared" si="37"/>
        <v>4.5815931458655527E-2</v>
      </c>
      <c r="BL194" s="47">
        <f t="shared" si="38"/>
        <v>1.6006711448900271E-2</v>
      </c>
      <c r="BM194" s="47">
        <f t="shared" si="39"/>
        <v>3.9675651984815104E-2</v>
      </c>
      <c r="BN194" s="47">
        <f t="shared" si="40"/>
        <v>0</v>
      </c>
      <c r="BO194" s="30">
        <f t="shared" si="41"/>
        <v>4.5815931458655527E-2</v>
      </c>
    </row>
    <row r="195" spans="1:67" x14ac:dyDescent="0.3">
      <c r="A195">
        <v>5</v>
      </c>
      <c r="B195" s="32" t="s">
        <v>3421</v>
      </c>
      <c r="C195" s="32">
        <v>28</v>
      </c>
      <c r="D195" s="32">
        <v>1</v>
      </c>
      <c r="E195" s="34">
        <v>0.2</v>
      </c>
      <c r="F195" s="32" t="s">
        <v>3300</v>
      </c>
      <c r="G195" s="32" t="s">
        <v>1535</v>
      </c>
      <c r="H195" s="25" t="s">
        <v>1536</v>
      </c>
      <c r="I195" s="26">
        <v>0.3967727630932476</v>
      </c>
      <c r="J195" s="26">
        <v>0.3926671802208283</v>
      </c>
      <c r="K195" s="26">
        <v>0.33093022043545706</v>
      </c>
      <c r="L195" s="26">
        <v>0.30243826637283155</v>
      </c>
      <c r="M195" s="27">
        <v>17.573063774075852</v>
      </c>
      <c r="N195" s="27">
        <v>14.68019990151109</v>
      </c>
      <c r="O195" s="27">
        <v>19.955874549669058</v>
      </c>
      <c r="P195" s="28">
        <v>20.353581548927838</v>
      </c>
      <c r="Q195" s="28">
        <v>20.002893318321625</v>
      </c>
      <c r="R195" s="26">
        <v>-0.19070213275820752</v>
      </c>
      <c r="S195" s="29">
        <v>-0.87582541978491923</v>
      </c>
      <c r="T195" s="26">
        <v>0.60769093339740388</v>
      </c>
      <c r="U195" s="30" t="e">
        <v>#N/A</v>
      </c>
      <c r="V195" s="29">
        <v>15.97964971162801</v>
      </c>
      <c r="W195" s="29">
        <v>19.395064935552742</v>
      </c>
      <c r="X195" s="29">
        <v>54522000</v>
      </c>
      <c r="Y195" s="29">
        <v>70788000</v>
      </c>
      <c r="Z195" s="29" t="e">
        <v>#N/A</v>
      </c>
      <c r="AA195" s="31">
        <v>7509999.9999999981</v>
      </c>
      <c r="AB195" s="26">
        <v>0</v>
      </c>
      <c r="AC195" s="42">
        <v>904.19144999999992</v>
      </c>
      <c r="AD195" s="42">
        <v>876.33844999999997</v>
      </c>
      <c r="AE195" s="60">
        <v>27.973081082950756</v>
      </c>
      <c r="AF195" s="60">
        <v>41.552614535942823</v>
      </c>
      <c r="AG195" s="60">
        <v>0.85934557830452618</v>
      </c>
      <c r="AH195" s="60">
        <v>49.393436562451122</v>
      </c>
      <c r="AI195" s="60">
        <v>9.2358107656346888</v>
      </c>
      <c r="AJ195" s="32" t="s">
        <v>506</v>
      </c>
      <c r="AK195" s="32" t="s">
        <v>507</v>
      </c>
      <c r="AL195" s="32" t="s">
        <v>556</v>
      </c>
      <c r="AM195" s="32" t="s">
        <v>1480</v>
      </c>
      <c r="AN195" s="46">
        <v>0.21768889999999999</v>
      </c>
      <c r="AO195" s="46">
        <v>0.28047740000000004</v>
      </c>
      <c r="AP195" s="46">
        <v>0.1923705</v>
      </c>
      <c r="AQ195" t="s">
        <v>3574</v>
      </c>
      <c r="AR195" t="s">
        <v>3574</v>
      </c>
      <c r="AS195" t="str">
        <f t="shared" si="32"/>
        <v>02/07/1997</v>
      </c>
      <c r="AT195" s="63">
        <v>0.54169401712348719</v>
      </c>
      <c r="AU195" s="63">
        <f t="shared" si="33"/>
        <v>0.54169401712348719</v>
      </c>
      <c r="AV195" s="63">
        <f t="shared" ref="AV195:AV258" si="43">IFERROR(IFERROR((AY195/AX195)*AT195,(BA195/AC195)*(AY195/AZ195)*100),0)</f>
        <v>0</v>
      </c>
      <c r="AW195" s="63">
        <f t="shared" si="42"/>
        <v>0.54169401712348719</v>
      </c>
      <c r="AX195" s="63">
        <v>21.509714870150511</v>
      </c>
      <c r="AY195" s="63">
        <f t="shared" si="34"/>
        <v>0</v>
      </c>
      <c r="AZ195" s="63" t="s">
        <v>3443</v>
      </c>
      <c r="BA195" s="63" t="str">
        <f>_xll.BDP($G195,BA$1)</f>
        <v>#N/A N/A</v>
      </c>
      <c r="BB195" s="63">
        <f t="shared" ref="BB195:BB258" si="44">IF(AD195&lt;AC195,AD195,AC195)</f>
        <v>876.33844999999997</v>
      </c>
      <c r="BC195">
        <v>18.657</v>
      </c>
      <c r="BD195">
        <v>22.029</v>
      </c>
      <c r="BE195">
        <v>27.975000000000001</v>
      </c>
      <c r="BF195">
        <v>18.62</v>
      </c>
      <c r="BG195">
        <v>20</v>
      </c>
      <c r="BH195">
        <v>22.8</v>
      </c>
      <c r="BI195" s="47">
        <f t="shared" si="35"/>
        <v>2.1289719742412307E-2</v>
      </c>
      <c r="BJ195" s="47">
        <f t="shared" si="36"/>
        <v>2.5137548169888016E-2</v>
      </c>
      <c r="BK195" s="47">
        <f t="shared" si="37"/>
        <v>3.1922597941468851E-2</v>
      </c>
      <c r="BL195" s="47">
        <f t="shared" si="38"/>
        <v>2.1247498611980338E-2</v>
      </c>
      <c r="BM195" s="47">
        <f t="shared" si="39"/>
        <v>2.2822232665929473E-2</v>
      </c>
      <c r="BN195" s="47">
        <f t="shared" si="40"/>
        <v>2.6017345239159599E-2</v>
      </c>
      <c r="BO195" s="30">
        <f t="shared" si="41"/>
        <v>3.1922597941468851E-2</v>
      </c>
    </row>
    <row r="196" spans="1:67" x14ac:dyDescent="0.3">
      <c r="A196">
        <v>5</v>
      </c>
      <c r="B196" s="32" t="s">
        <v>3421</v>
      </c>
      <c r="C196" s="32">
        <v>29</v>
      </c>
      <c r="D196" s="32">
        <v>1</v>
      </c>
      <c r="E196" s="32" t="s">
        <v>2480</v>
      </c>
      <c r="F196" s="32" t="s">
        <v>3329</v>
      </c>
      <c r="G196" s="25" t="s">
        <v>2326</v>
      </c>
      <c r="H196" s="25" t="s">
        <v>2327</v>
      </c>
      <c r="I196" s="26">
        <v>0.20577552137124969</v>
      </c>
      <c r="J196" s="26">
        <v>0.15435832564176205</v>
      </c>
      <c r="K196" s="26">
        <v>0.1350902212936132</v>
      </c>
      <c r="L196" s="26">
        <v>0.10999907822437893</v>
      </c>
      <c r="M196" s="27">
        <v>11.692110635466602</v>
      </c>
      <c r="N196" s="27">
        <v>8.0781855463169396</v>
      </c>
      <c r="O196" s="27">
        <v>13.932623358092973</v>
      </c>
      <c r="P196" s="28">
        <v>37.657403619590099</v>
      </c>
      <c r="Q196" s="28">
        <v>31.591514201792066</v>
      </c>
      <c r="R196" s="26">
        <v>0.38093489374450362</v>
      </c>
      <c r="S196" s="29">
        <v>2.4565368675800037</v>
      </c>
      <c r="T196" s="26">
        <v>0.52735345031570291</v>
      </c>
      <c r="U196" s="30" t="e">
        <v>#N/A</v>
      </c>
      <c r="V196" s="29">
        <v>58.392651443585784</v>
      </c>
      <c r="W196" s="29" t="e">
        <v>#N/A</v>
      </c>
      <c r="X196" s="29">
        <v>456127000</v>
      </c>
      <c r="Y196" s="29">
        <v>640069000</v>
      </c>
      <c r="Z196" s="29">
        <v>1409000</v>
      </c>
      <c r="AA196" s="31">
        <v>43172000</v>
      </c>
      <c r="AB196" s="26">
        <v>3.2636894283331788E-2</v>
      </c>
      <c r="AC196" s="42">
        <v>12244.336518</v>
      </c>
      <c r="AD196" s="42">
        <v>1287.1777219040609</v>
      </c>
      <c r="AE196" s="60">
        <v>13.425331840277474</v>
      </c>
      <c r="AF196" s="60">
        <v>16.215186896048518</v>
      </c>
      <c r="AG196" s="60" t="s">
        <v>3443</v>
      </c>
      <c r="AH196" s="60">
        <v>18.861198039893694</v>
      </c>
      <c r="AI196" s="60">
        <v>2.481257403328673</v>
      </c>
      <c r="AJ196" s="32" t="s">
        <v>506</v>
      </c>
      <c r="AK196" s="32" t="s">
        <v>507</v>
      </c>
      <c r="AL196" s="32" t="s">
        <v>608</v>
      </c>
      <c r="AM196" s="32" t="s">
        <v>2470</v>
      </c>
      <c r="AN196" s="46" t="e">
        <v>#VALUE!</v>
      </c>
      <c r="AO196" s="46" t="e">
        <v>#VALUE!</v>
      </c>
      <c r="AP196" s="46">
        <v>0.32415539999999998</v>
      </c>
      <c r="AQ196" t="s">
        <v>3575</v>
      </c>
      <c r="AR196" t="s">
        <v>3575</v>
      </c>
      <c r="AS196" t="str">
        <f t="shared" ref="AS196:AS259" si="45">IF(AQ196=$AQ$1,AR196,AQ196)</f>
        <v>08/06/2018</v>
      </c>
      <c r="AT196" s="63" t="s">
        <v>3443</v>
      </c>
      <c r="AU196" s="63">
        <f t="shared" ref="AU196:AU259" si="46">IF(AT196=$AV$1,0,AT196)</f>
        <v>0</v>
      </c>
      <c r="AV196" s="63">
        <f t="shared" si="43"/>
        <v>-5.0472314207592904E-3</v>
      </c>
      <c r="AW196" s="63">
        <f t="shared" si="42"/>
        <v>-5.0472314207592904E-3</v>
      </c>
      <c r="AX196" s="63">
        <v>0</v>
      </c>
      <c r="AY196" s="63">
        <f t="shared" ref="AY196:AY259" si="47">IFERROR(AZ196-AX196,0)</f>
        <v>-1.2843661466022904</v>
      </c>
      <c r="AZ196" s="63">
        <v>-1.2843661466022904</v>
      </c>
      <c r="BA196" s="63">
        <f>_xll.BDP($G196,BA$1)</f>
        <v>-0.61799999999999999</v>
      </c>
      <c r="BB196" s="63">
        <f t="shared" si="44"/>
        <v>1287.1777219040609</v>
      </c>
      <c r="BC196">
        <v>64.466999999999999</v>
      </c>
      <c r="BD196">
        <v>85.9</v>
      </c>
      <c r="BE196">
        <v>106.333</v>
      </c>
      <c r="BF196">
        <v>34</v>
      </c>
      <c r="BG196">
        <v>67.5</v>
      </c>
      <c r="BH196">
        <v>113.5</v>
      </c>
      <c r="BI196" s="47">
        <f t="shared" ref="BI196:BI259" si="48">IFERROR(BC196/$BB196,0)</f>
        <v>5.0083992989435076E-2</v>
      </c>
      <c r="BJ196" s="47">
        <f t="shared" ref="BJ196:BJ259" si="49">IFERROR(BD196/$BB196,0)</f>
        <v>6.6735151283485714E-2</v>
      </c>
      <c r="BK196" s="47">
        <f t="shared" ref="BK196:BK259" si="50">IFERROR(BE196/$BB196,0)</f>
        <v>8.2609416081803097E-2</v>
      </c>
      <c r="BL196" s="47">
        <f t="shared" ref="BL196:BL259" si="51">IFERROR(BF196/$BB196,0)</f>
        <v>2.6414378854930313E-2</v>
      </c>
      <c r="BM196" s="47">
        <f t="shared" ref="BM196:BM259" si="52">IFERROR(BG196/$BB196,0)</f>
        <v>5.2440310961994009E-2</v>
      </c>
      <c r="BN196" s="47">
        <f t="shared" ref="BN196:BN259" si="53">IFERROR(BH196/$BB196,0)</f>
        <v>8.817741176572326E-2</v>
      </c>
      <c r="BO196" s="30">
        <f t="shared" si="41"/>
        <v>8.817741176572326E-2</v>
      </c>
    </row>
    <row r="197" spans="1:67" x14ac:dyDescent="0.3">
      <c r="A197">
        <v>5</v>
      </c>
      <c r="B197" s="32" t="s">
        <v>3421</v>
      </c>
      <c r="C197" s="32">
        <v>30</v>
      </c>
      <c r="D197" s="32">
        <v>1</v>
      </c>
      <c r="E197" s="34">
        <v>0.17</v>
      </c>
      <c r="F197" s="32"/>
      <c r="G197" s="25" t="s">
        <v>454</v>
      </c>
      <c r="H197" s="25" t="s">
        <v>1206</v>
      </c>
      <c r="I197" s="26">
        <v>-9.3407257101862058</v>
      </c>
      <c r="J197" s="26">
        <v>-30.773869346733669</v>
      </c>
      <c r="K197" s="26">
        <v>0.37058765883673617</v>
      </c>
      <c r="L197" s="26">
        <v>0.48649507467429298</v>
      </c>
      <c r="M197" s="27">
        <v>32.872876107386169</v>
      </c>
      <c r="N197" s="27">
        <v>25.683459363464994</v>
      </c>
      <c r="O197" s="27">
        <v>33.85868982523855</v>
      </c>
      <c r="P197" s="28">
        <v>38.778426169378299</v>
      </c>
      <c r="Q197" s="28">
        <v>40.332841076905602</v>
      </c>
      <c r="R197" s="26">
        <v>-0.11005405405405405</v>
      </c>
      <c r="S197" s="29">
        <v>-0.21942807874694639</v>
      </c>
      <c r="T197" s="26">
        <v>0.53271834102073723</v>
      </c>
      <c r="U197" s="30">
        <v>2.8114396509936985E-2</v>
      </c>
      <c r="V197" s="29">
        <v>18.593123240018663</v>
      </c>
      <c r="W197" s="29">
        <v>21.970734597047105</v>
      </c>
      <c r="X197" s="29">
        <v>-199000000</v>
      </c>
      <c r="Y197" s="29">
        <v>12588000000</v>
      </c>
      <c r="Z197" s="29">
        <v>1539000000</v>
      </c>
      <c r="AA197" s="31">
        <v>7319000000</v>
      </c>
      <c r="AB197" s="26">
        <v>0.21027462768137722</v>
      </c>
      <c r="AC197" s="42">
        <v>191883.38400000002</v>
      </c>
      <c r="AD197" s="42">
        <v>190356.38400000002</v>
      </c>
      <c r="AE197" s="60">
        <v>28.086455044172133</v>
      </c>
      <c r="AF197" s="60">
        <v>31.982920898912873</v>
      </c>
      <c r="AG197" s="60">
        <v>3.6242267340134866</v>
      </c>
      <c r="AH197" s="60">
        <v>42.033394674459899</v>
      </c>
      <c r="AI197" s="60">
        <v>13.991810584494585</v>
      </c>
      <c r="AJ197" s="32" t="s">
        <v>506</v>
      </c>
      <c r="AK197" s="32" t="s">
        <v>507</v>
      </c>
      <c r="AL197" s="32" t="s">
        <v>1207</v>
      </c>
      <c r="AM197" s="32" t="s">
        <v>583</v>
      </c>
      <c r="AN197" s="46">
        <v>0.17138690000000001</v>
      </c>
      <c r="AO197" s="46">
        <v>0.25541069999999999</v>
      </c>
      <c r="AP197" s="46">
        <v>0.10873960000000001</v>
      </c>
      <c r="AQ197" t="s">
        <v>4124</v>
      </c>
      <c r="AR197" t="s">
        <v>3576</v>
      </c>
      <c r="AS197" t="str">
        <f t="shared" si="45"/>
        <v>01/08/1986</v>
      </c>
      <c r="AT197" s="63" t="s">
        <v>3443</v>
      </c>
      <c r="AU197" s="63">
        <f t="shared" si="46"/>
        <v>0</v>
      </c>
      <c r="AV197" s="63">
        <f t="shared" si="43"/>
        <v>2.9236356390295883</v>
      </c>
      <c r="AW197" s="63">
        <f t="shared" si="42"/>
        <v>2.9236356390295883</v>
      </c>
      <c r="AX197" s="63">
        <v>0</v>
      </c>
      <c r="AY197" s="63">
        <f t="shared" si="47"/>
        <v>116.94697848041412</v>
      </c>
      <c r="AZ197" s="63">
        <v>116.94697848041412</v>
      </c>
      <c r="BA197" s="63">
        <f>_xll.BDP($G197,BA$1)</f>
        <v>5609.9709999999995</v>
      </c>
      <c r="BB197" s="63">
        <f t="shared" si="44"/>
        <v>190356.38400000002</v>
      </c>
      <c r="BC197">
        <v>7074.9290000000001</v>
      </c>
      <c r="BD197">
        <v>7887.2070000000003</v>
      </c>
      <c r="BE197">
        <v>8946.5709999999999</v>
      </c>
      <c r="BF197">
        <v>7744.0079999999998</v>
      </c>
      <c r="BG197">
        <v>8709.4740000000002</v>
      </c>
      <c r="BH197">
        <v>9565.9420000000009</v>
      </c>
      <c r="BI197" s="47">
        <f t="shared" si="48"/>
        <v>3.7166754543940063E-2</v>
      </c>
      <c r="BJ197" s="47">
        <f t="shared" si="49"/>
        <v>4.1433898008905228E-2</v>
      </c>
      <c r="BK197" s="47">
        <f t="shared" si="50"/>
        <v>4.699905940638166E-2</v>
      </c>
      <c r="BL197" s="47">
        <f t="shared" si="51"/>
        <v>4.0681630094423306E-2</v>
      </c>
      <c r="BM197" s="47">
        <f t="shared" si="52"/>
        <v>4.575351672996688E-2</v>
      </c>
      <c r="BN197" s="47">
        <f t="shared" si="53"/>
        <v>5.0252803709488411E-2</v>
      </c>
      <c r="BO197" s="30">
        <f t="shared" si="41"/>
        <v>5.0252803709488411E-2</v>
      </c>
    </row>
    <row r="198" spans="1:67" x14ac:dyDescent="0.3">
      <c r="A198">
        <v>5</v>
      </c>
      <c r="B198" s="32" t="s">
        <v>3421</v>
      </c>
      <c r="C198" s="32">
        <v>31</v>
      </c>
      <c r="D198" s="32">
        <v>2</v>
      </c>
      <c r="E198" s="34">
        <v>0.2</v>
      </c>
      <c r="F198" s="32" t="s">
        <v>3320</v>
      </c>
      <c r="G198" s="25" t="s">
        <v>2076</v>
      </c>
      <c r="H198" s="25" t="s">
        <v>2077</v>
      </c>
      <c r="I198" s="26">
        <v>3.3800117825099116</v>
      </c>
      <c r="J198" s="26">
        <v>4.8225732450982441</v>
      </c>
      <c r="K198" s="26">
        <v>3.3800117825099116</v>
      </c>
      <c r="L198" s="26">
        <v>4.8225732450982441</v>
      </c>
      <c r="M198" s="27">
        <v>51.31072446966887</v>
      </c>
      <c r="N198" s="27">
        <v>34.025346547567139</v>
      </c>
      <c r="O198" s="27">
        <v>44.417979892714612</v>
      </c>
      <c r="P198" s="28">
        <v>31.737647642719303</v>
      </c>
      <c r="Q198" s="28">
        <v>30.804981518006031</v>
      </c>
      <c r="R198" s="26">
        <v>-0.45519568596454207</v>
      </c>
      <c r="S198" s="29">
        <v>-1.176361100980585</v>
      </c>
      <c r="T198" s="26">
        <v>0.52677809304923129</v>
      </c>
      <c r="U198" s="30">
        <v>0.1330672097203083</v>
      </c>
      <c r="V198" s="29">
        <v>15.875217716150289</v>
      </c>
      <c r="W198" s="29">
        <v>15.736512596180052</v>
      </c>
      <c r="X198" s="29">
        <v>6466815</v>
      </c>
      <c r="Y198" s="29">
        <v>6466815</v>
      </c>
      <c r="Z198" s="29">
        <v>0</v>
      </c>
      <c r="AA198" s="31">
        <v>25148480</v>
      </c>
      <c r="AB198" s="26">
        <v>0</v>
      </c>
      <c r="AC198" s="42">
        <v>1630.3928799999996</v>
      </c>
      <c r="AD198" s="42">
        <v>1589.1611049999999</v>
      </c>
      <c r="AE198" s="60">
        <v>45.28570989723579</v>
      </c>
      <c r="AF198" s="60">
        <v>50.956390561370583</v>
      </c>
      <c r="AG198" s="60">
        <v>1.5424797488075392</v>
      </c>
      <c r="AH198" s="60">
        <v>84.239039987244979</v>
      </c>
      <c r="AI198" s="60">
        <v>34.181154621132407</v>
      </c>
      <c r="AJ198" s="32" t="s">
        <v>506</v>
      </c>
      <c r="AK198" s="32" t="s">
        <v>507</v>
      </c>
      <c r="AL198" s="32" t="s">
        <v>2078</v>
      </c>
      <c r="AM198" s="32" t="s">
        <v>2468</v>
      </c>
      <c r="AN198" s="46">
        <v>0.27247509999999997</v>
      </c>
      <c r="AO198" s="46">
        <v>0.34002749999999998</v>
      </c>
      <c r="AP198" s="46">
        <v>0.3878431</v>
      </c>
      <c r="AQ198" t="s">
        <v>4163</v>
      </c>
      <c r="AR198" t="s">
        <v>3443</v>
      </c>
      <c r="AS198" t="str">
        <f t="shared" si="45"/>
        <v>21/03/2000</v>
      </c>
      <c r="AT198" s="63">
        <v>0.89051096978848865</v>
      </c>
      <c r="AU198" s="63">
        <f t="shared" si="46"/>
        <v>0.89051096978848865</v>
      </c>
      <c r="AV198" s="63">
        <f t="shared" si="43"/>
        <v>0</v>
      </c>
      <c r="AW198" s="63">
        <f t="shared" si="42"/>
        <v>0.89051096978848865</v>
      </c>
      <c r="AX198" s="63">
        <v>74.338113292711043</v>
      </c>
      <c r="AY198" s="63">
        <f t="shared" si="47"/>
        <v>0</v>
      </c>
      <c r="AZ198" s="63">
        <v>74.338113292711043</v>
      </c>
      <c r="BA198" s="63">
        <f>_xll.BDP($G198,BA$1)</f>
        <v>14.474707519999999</v>
      </c>
      <c r="BB198" s="63">
        <f t="shared" si="44"/>
        <v>1589.1611049999999</v>
      </c>
      <c r="BC198">
        <v>26.1</v>
      </c>
      <c r="BD198">
        <v>32.049999999999997</v>
      </c>
      <c r="BE198">
        <v>40.375</v>
      </c>
      <c r="BF198">
        <v>29.251999999999999</v>
      </c>
      <c r="BG198">
        <v>33.532000000000004</v>
      </c>
      <c r="BH198">
        <v>42.680999999999997</v>
      </c>
      <c r="BI198" s="47">
        <f t="shared" si="48"/>
        <v>1.6423759628826307E-2</v>
      </c>
      <c r="BJ198" s="47">
        <f t="shared" si="49"/>
        <v>2.016787341394188E-2</v>
      </c>
      <c r="BK198" s="47">
        <f t="shared" si="50"/>
        <v>2.5406486398998548E-2</v>
      </c>
      <c r="BL198" s="47">
        <f t="shared" si="51"/>
        <v>1.8407196040706019E-2</v>
      </c>
      <c r="BM198" s="47">
        <f t="shared" si="52"/>
        <v>2.1100440914705122E-2</v>
      </c>
      <c r="BN198" s="47">
        <f t="shared" si="53"/>
        <v>2.6857566464288718E-2</v>
      </c>
      <c r="BO198" s="30">
        <f t="shared" si="41"/>
        <v>2.6857566464288718E-2</v>
      </c>
    </row>
    <row r="199" spans="1:67" x14ac:dyDescent="0.3">
      <c r="A199">
        <v>5</v>
      </c>
      <c r="B199" s="32" t="s">
        <v>3421</v>
      </c>
      <c r="C199" s="32">
        <v>32</v>
      </c>
      <c r="D199" s="32">
        <v>2</v>
      </c>
      <c r="E199" s="34">
        <v>0.22</v>
      </c>
      <c r="F199" s="32" t="s">
        <v>3303</v>
      </c>
      <c r="G199" s="32" t="s">
        <v>1916</v>
      </c>
      <c r="H199" s="25" t="s">
        <v>1917</v>
      </c>
      <c r="I199" s="26">
        <v>0.24631558018171482</v>
      </c>
      <c r="J199" s="26">
        <v>0.2149216847766835</v>
      </c>
      <c r="K199" s="26">
        <v>0.18050950848810296</v>
      </c>
      <c r="L199" s="26">
        <v>0.12258011026820877</v>
      </c>
      <c r="M199" s="27">
        <v>5.3719036011898762</v>
      </c>
      <c r="N199" s="27">
        <v>3.5721486878314122</v>
      </c>
      <c r="O199" s="27">
        <v>3.4075115682074593</v>
      </c>
      <c r="P199" s="28">
        <v>19.422372796574621</v>
      </c>
      <c r="Q199" s="28">
        <v>18.452337645329806</v>
      </c>
      <c r="R199" s="26">
        <v>-0.14664368063786229</v>
      </c>
      <c r="S199" s="29">
        <v>-1.0472811217510261</v>
      </c>
      <c r="T199" s="26">
        <v>0.6075121333614687</v>
      </c>
      <c r="U199" s="30">
        <v>7.0168561348490782E-2</v>
      </c>
      <c r="V199" s="29">
        <v>19.04334949014595</v>
      </c>
      <c r="W199" s="29">
        <v>-13.945918546544068</v>
      </c>
      <c r="X199" s="29">
        <v>27517000</v>
      </c>
      <c r="Y199" s="29">
        <v>48246000</v>
      </c>
      <c r="Z199" s="29">
        <v>1364000</v>
      </c>
      <c r="AA199" s="31">
        <v>5835000</v>
      </c>
      <c r="AB199" s="26">
        <v>0.2337617823479006</v>
      </c>
      <c r="AC199" s="42">
        <v>265.0087188</v>
      </c>
      <c r="AD199" s="42">
        <v>252.7597188</v>
      </c>
      <c r="AE199" s="60">
        <v>17.763343541887593</v>
      </c>
      <c r="AF199" s="60">
        <v>38.961466025740428</v>
      </c>
      <c r="AG199" s="60">
        <v>2.2418461176037643</v>
      </c>
      <c r="AH199" s="60">
        <v>124.85988734232893</v>
      </c>
      <c r="AI199" s="60">
        <v>4.1527084404307049</v>
      </c>
      <c r="AJ199" s="32" t="s">
        <v>506</v>
      </c>
      <c r="AK199" s="32" t="s">
        <v>507</v>
      </c>
      <c r="AL199" s="32" t="s">
        <v>556</v>
      </c>
      <c r="AM199" s="32" t="s">
        <v>1706</v>
      </c>
      <c r="AN199" s="46" t="e">
        <v>#VALUE!</v>
      </c>
      <c r="AO199" s="46">
        <v>0.17817659999999999</v>
      </c>
      <c r="AP199" s="46">
        <v>0.1022603</v>
      </c>
      <c r="AQ199" t="s">
        <v>3577</v>
      </c>
      <c r="AR199" t="s">
        <v>3577</v>
      </c>
      <c r="AS199" t="str">
        <f t="shared" si="45"/>
        <v>27/11/2007</v>
      </c>
      <c r="AT199" s="63">
        <v>0.23863635279915549</v>
      </c>
      <c r="AU199" s="63">
        <f t="shared" si="46"/>
        <v>0.23863635279915549</v>
      </c>
      <c r="AV199" s="63">
        <f t="shared" si="43"/>
        <v>0</v>
      </c>
      <c r="AW199" s="63">
        <f t="shared" si="42"/>
        <v>0.23863635279915549</v>
      </c>
      <c r="AX199" s="63">
        <v>1757.8994568985102</v>
      </c>
      <c r="AY199" s="63">
        <f t="shared" si="47"/>
        <v>0</v>
      </c>
      <c r="AZ199" s="63" t="s">
        <v>3443</v>
      </c>
      <c r="BA199" s="63" t="str">
        <f>_xll.BDP($G199,BA$1)</f>
        <v>#N/A N/A</v>
      </c>
      <c r="BB199" s="63">
        <f t="shared" si="44"/>
        <v>252.7597188</v>
      </c>
      <c r="BC199">
        <v>10.1</v>
      </c>
      <c r="BD199">
        <v>11.225</v>
      </c>
      <c r="BE199">
        <v>12.333</v>
      </c>
      <c r="BF199">
        <v>14.14</v>
      </c>
      <c r="BG199">
        <v>13.217000000000001</v>
      </c>
      <c r="BH199">
        <v>15.687000000000001</v>
      </c>
      <c r="BI199" s="47">
        <f t="shared" si="48"/>
        <v>3.9958898704076262E-2</v>
      </c>
      <c r="BJ199" s="47">
        <f t="shared" si="49"/>
        <v>4.4409766133985742E-2</v>
      </c>
      <c r="BK199" s="47">
        <f t="shared" si="50"/>
        <v>4.8793376011621044E-2</v>
      </c>
      <c r="BL199" s="47">
        <f t="shared" si="51"/>
        <v>5.594245818570677E-2</v>
      </c>
      <c r="BM199" s="47">
        <f t="shared" si="52"/>
        <v>5.2290768729878805E-2</v>
      </c>
      <c r="BN199" s="47">
        <f t="shared" si="53"/>
        <v>6.2062895442657855E-2</v>
      </c>
      <c r="BO199" s="30">
        <f t="shared" si="41"/>
        <v>6.2062895442657855E-2</v>
      </c>
    </row>
    <row r="200" spans="1:67" x14ac:dyDescent="0.3">
      <c r="A200">
        <v>5</v>
      </c>
      <c r="B200" s="32" t="s">
        <v>3421</v>
      </c>
      <c r="C200" s="32">
        <v>33</v>
      </c>
      <c r="D200" s="32">
        <v>8</v>
      </c>
      <c r="E200" s="34">
        <v>0.15</v>
      </c>
      <c r="F200" s="32" t="s">
        <v>3321</v>
      </c>
      <c r="G200" s="25" t="s">
        <v>446</v>
      </c>
      <c r="H200" s="25" t="s">
        <v>1198</v>
      </c>
      <c r="I200" s="26">
        <v>-1.9917758817912112</v>
      </c>
      <c r="J200" s="26">
        <v>-3.7344247051338546</v>
      </c>
      <c r="K200" s="26">
        <v>4.3890216991456015</v>
      </c>
      <c r="L200" s="26">
        <v>7.1433720277101571</v>
      </c>
      <c r="M200" s="27">
        <v>70.356933730492116</v>
      </c>
      <c r="N200" s="27">
        <v>56.552232002102912</v>
      </c>
      <c r="O200" s="27">
        <v>68.887616522018646</v>
      </c>
      <c r="P200" s="28">
        <v>22.662688871084576</v>
      </c>
      <c r="Q200" s="28">
        <v>21.715222843912791</v>
      </c>
      <c r="R200" s="26">
        <v>-0.34689827361772052</v>
      </c>
      <c r="S200" s="29">
        <v>-0.90554602375275739</v>
      </c>
      <c r="T200" s="26">
        <v>0.34110273659066809</v>
      </c>
      <c r="U200" s="30" t="e">
        <v>#N/A</v>
      </c>
      <c r="V200" s="29">
        <v>7.2256234444556569</v>
      </c>
      <c r="W200" s="29">
        <v>6.2493112625843894</v>
      </c>
      <c r="X200" s="29">
        <v>-40865999.99999997</v>
      </c>
      <c r="Y200" s="29">
        <v>21364000.00000003</v>
      </c>
      <c r="Z200" s="29">
        <v>61863000</v>
      </c>
      <c r="AA200" s="31">
        <v>200460000</v>
      </c>
      <c r="AB200" s="26">
        <v>0.30860520802155045</v>
      </c>
      <c r="AC200" s="42">
        <v>11366.522699249999</v>
      </c>
      <c r="AD200" s="42">
        <v>11203.96269925</v>
      </c>
      <c r="AE200" s="60">
        <v>62.49647297885452</v>
      </c>
      <c r="AF200" s="60">
        <v>67.39226266174137</v>
      </c>
      <c r="AG200" s="60">
        <v>1.7489206579438001</v>
      </c>
      <c r="AH200" s="60">
        <v>84.193033751044496</v>
      </c>
      <c r="AI200" s="60">
        <v>62.817455056913438</v>
      </c>
      <c r="AJ200" s="32" t="s">
        <v>506</v>
      </c>
      <c r="AK200" s="32" t="s">
        <v>507</v>
      </c>
      <c r="AL200" s="32" t="s">
        <v>610</v>
      </c>
      <c r="AM200" s="32" t="s">
        <v>583</v>
      </c>
      <c r="AN200" s="46">
        <v>0.17905200000000002</v>
      </c>
      <c r="AO200" s="46">
        <v>0.25457619999999997</v>
      </c>
      <c r="AP200" s="46">
        <v>0.33024410000000004</v>
      </c>
      <c r="AQ200" t="s">
        <v>3578</v>
      </c>
      <c r="AR200" t="s">
        <v>3578</v>
      </c>
      <c r="AS200" t="str">
        <f t="shared" si="45"/>
        <v>23/04/1998</v>
      </c>
      <c r="AT200" s="63" t="s">
        <v>3443</v>
      </c>
      <c r="AU200" s="63">
        <f t="shared" si="46"/>
        <v>0</v>
      </c>
      <c r="AV200" s="63">
        <f t="shared" si="43"/>
        <v>1.5426881610113721</v>
      </c>
      <c r="AW200" s="63">
        <f t="shared" si="42"/>
        <v>1.5426881610113721</v>
      </c>
      <c r="AX200" s="63">
        <v>0</v>
      </c>
      <c r="AY200" s="63">
        <f t="shared" si="47"/>
        <v>136.04762372866077</v>
      </c>
      <c r="AZ200" s="63">
        <v>136.04762372866077</v>
      </c>
      <c r="BA200" s="63">
        <f>_xll.BDP($G200,BA$1)</f>
        <v>175.35</v>
      </c>
      <c r="BB200" s="63">
        <f t="shared" si="44"/>
        <v>11203.96269925</v>
      </c>
      <c r="BC200">
        <v>180.75</v>
      </c>
      <c r="BD200">
        <v>209.5</v>
      </c>
      <c r="BE200">
        <v>247.333</v>
      </c>
      <c r="BF200">
        <v>215.23600000000002</v>
      </c>
      <c r="BG200">
        <v>230.92500000000001</v>
      </c>
      <c r="BH200">
        <v>341.63600000000002</v>
      </c>
      <c r="BI200" s="47">
        <f t="shared" si="48"/>
        <v>1.6132684912642518E-2</v>
      </c>
      <c r="BJ200" s="47">
        <f t="shared" si="49"/>
        <v>1.8698741295704605E-2</v>
      </c>
      <c r="BK200" s="47">
        <f t="shared" si="50"/>
        <v>2.2075492987544187E-2</v>
      </c>
      <c r="BL200" s="47">
        <f t="shared" si="51"/>
        <v>1.921070301442614E-2</v>
      </c>
      <c r="BM200" s="47">
        <f t="shared" si="52"/>
        <v>2.0611011139430004E-2</v>
      </c>
      <c r="BN200" s="47">
        <f t="shared" si="53"/>
        <v>3.0492425686393026E-2</v>
      </c>
      <c r="BO200" s="30">
        <f t="shared" si="41"/>
        <v>3.0492425686393026E-2</v>
      </c>
    </row>
    <row r="201" spans="1:67" x14ac:dyDescent="0.3">
      <c r="A201">
        <v>5</v>
      </c>
      <c r="B201" s="32" t="s">
        <v>3421</v>
      </c>
      <c r="C201" s="32">
        <v>36</v>
      </c>
      <c r="D201" s="32">
        <v>9</v>
      </c>
      <c r="E201" s="34">
        <v>0.14000000000000001</v>
      </c>
      <c r="F201" s="32"/>
      <c r="G201" s="25" t="s">
        <v>453</v>
      </c>
      <c r="H201" s="25" t="s">
        <v>1205</v>
      </c>
      <c r="I201" s="26">
        <v>-6.5301318474366354</v>
      </c>
      <c r="J201" s="26">
        <v>1.9679264047737444</v>
      </c>
      <c r="K201" s="26">
        <v>0.33264010041191455</v>
      </c>
      <c r="L201" s="26">
        <v>0.30527432263041171</v>
      </c>
      <c r="M201" s="27">
        <v>18.077403581359736</v>
      </c>
      <c r="N201" s="27">
        <v>15.70008064616329</v>
      </c>
      <c r="O201" s="27" t="e">
        <v>#N/A</v>
      </c>
      <c r="P201" s="28">
        <v>44.981505665272692</v>
      </c>
      <c r="Q201" s="28">
        <v>46.432610744580586</v>
      </c>
      <c r="R201" s="26">
        <v>1.1842671952767359</v>
      </c>
      <c r="S201" s="29">
        <v>4.4147793726741096</v>
      </c>
      <c r="T201" s="26">
        <v>-1.4526667679683939E-2</v>
      </c>
      <c r="U201" s="30">
        <v>3.54532681269129E-2</v>
      </c>
      <c r="V201" s="29">
        <v>4.2267574092815341</v>
      </c>
      <c r="W201" s="29">
        <v>30.518035483877171</v>
      </c>
      <c r="X201" s="29">
        <v>8044000000</v>
      </c>
      <c r="Y201" s="29">
        <v>51855000000</v>
      </c>
      <c r="Z201" s="29">
        <v>3296000000</v>
      </c>
      <c r="AA201" s="31">
        <v>7298000000</v>
      </c>
      <c r="AB201" s="26">
        <v>0.45163058372156756</v>
      </c>
      <c r="AC201" s="42">
        <v>284154.1605</v>
      </c>
      <c r="AD201" s="42">
        <v>367705.1605</v>
      </c>
      <c r="AE201" s="60">
        <v>19.150597967550862</v>
      </c>
      <c r="AF201" s="60">
        <v>26.440681235955054</v>
      </c>
      <c r="AG201" s="60">
        <v>2.5510345031529309</v>
      </c>
      <c r="AH201" s="60">
        <v>33.358764554996625</v>
      </c>
      <c r="AI201" s="60" t="s">
        <v>3443</v>
      </c>
      <c r="AJ201" s="32" t="s">
        <v>506</v>
      </c>
      <c r="AK201" s="32" t="s">
        <v>507</v>
      </c>
      <c r="AL201" s="32" t="s">
        <v>610</v>
      </c>
      <c r="AM201" s="32" t="s">
        <v>583</v>
      </c>
      <c r="AN201" s="46">
        <v>0.12114660000000001</v>
      </c>
      <c r="AO201" s="46">
        <v>0.1385257</v>
      </c>
      <c r="AP201" s="46">
        <v>0.19731880000000002</v>
      </c>
      <c r="AQ201" t="s">
        <v>4124</v>
      </c>
      <c r="AR201" t="s">
        <v>3579</v>
      </c>
      <c r="AS201" t="str">
        <f t="shared" si="45"/>
        <v>12/03/1986</v>
      </c>
      <c r="AT201" s="63">
        <v>1.5016424437746203</v>
      </c>
      <c r="AU201" s="63">
        <f t="shared" si="46"/>
        <v>1.5016424437746203</v>
      </c>
      <c r="AV201" s="63">
        <f t="shared" si="43"/>
        <v>6.8295184986254291</v>
      </c>
      <c r="AW201" s="63">
        <f t="shared" si="42"/>
        <v>8.3311609424000501</v>
      </c>
      <c r="AX201" s="63">
        <v>32.462638973837713</v>
      </c>
      <c r="AY201" s="63">
        <f t="shared" si="47"/>
        <v>147.64113408298067</v>
      </c>
      <c r="AZ201" s="63">
        <v>180.1037730568184</v>
      </c>
      <c r="BA201" s="63">
        <f>_xll.BDP($G201,BA$1)</f>
        <v>19174</v>
      </c>
      <c r="BB201" s="63">
        <f t="shared" si="44"/>
        <v>284154.1605</v>
      </c>
      <c r="BC201">
        <v>13904.5</v>
      </c>
      <c r="BD201">
        <v>15436.038</v>
      </c>
      <c r="BE201">
        <v>17438.591</v>
      </c>
      <c r="BF201">
        <v>6991.0740000000005</v>
      </c>
      <c r="BG201">
        <v>9617.52</v>
      </c>
      <c r="BH201">
        <v>12147.366</v>
      </c>
      <c r="BI201" s="47">
        <f t="shared" si="48"/>
        <v>4.8932945326345137E-2</v>
      </c>
      <c r="BJ201" s="47">
        <f t="shared" si="49"/>
        <v>5.4322759071479446E-2</v>
      </c>
      <c r="BK201" s="47">
        <f t="shared" si="50"/>
        <v>6.137017655949472E-2</v>
      </c>
      <c r="BL201" s="47">
        <f t="shared" si="51"/>
        <v>2.4603102723178324E-2</v>
      </c>
      <c r="BM201" s="47">
        <f t="shared" si="52"/>
        <v>3.384613472868718E-2</v>
      </c>
      <c r="BN201" s="47">
        <f t="shared" si="53"/>
        <v>4.2749210423755173E-2</v>
      </c>
      <c r="BO201" s="30">
        <f t="shared" si="41"/>
        <v>6.137017655949472E-2</v>
      </c>
    </row>
    <row r="202" spans="1:67" x14ac:dyDescent="0.3">
      <c r="A202">
        <v>5</v>
      </c>
      <c r="B202" s="32" t="s">
        <v>3421</v>
      </c>
      <c r="C202" s="32">
        <v>39</v>
      </c>
      <c r="D202" s="32">
        <v>2</v>
      </c>
      <c r="E202" s="34">
        <v>0.2</v>
      </c>
      <c r="F202" s="32" t="s">
        <v>3331</v>
      </c>
      <c r="G202" s="25" t="s">
        <v>1224</v>
      </c>
      <c r="H202" s="25" t="s">
        <v>1225</v>
      </c>
      <c r="I202" s="26">
        <v>1.4791273050087312</v>
      </c>
      <c r="J202" s="26">
        <v>1.6287944492627926</v>
      </c>
      <c r="K202" s="26">
        <v>1.4791273050087312</v>
      </c>
      <c r="L202" s="26">
        <v>1.6287944492627926</v>
      </c>
      <c r="M202" s="27">
        <v>66.81347030911688</v>
      </c>
      <c r="N202" s="27">
        <v>47.415500892759852</v>
      </c>
      <c r="O202" s="27">
        <v>48.047637457449717</v>
      </c>
      <c r="P202" s="28">
        <v>69.081931417211223</v>
      </c>
      <c r="Q202" s="28">
        <v>78.156664277078136</v>
      </c>
      <c r="R202" s="26">
        <v>-0.36273293346065216</v>
      </c>
      <c r="S202" s="29">
        <v>-0.79142183464950033</v>
      </c>
      <c r="T202" s="26">
        <v>0.66848686881393338</v>
      </c>
      <c r="U202" s="30" t="e">
        <v>#N/A</v>
      </c>
      <c r="V202" s="29">
        <v>27.314283522275861</v>
      </c>
      <c r="W202" s="29">
        <v>46.073261573439986</v>
      </c>
      <c r="X202" s="29">
        <v>40355000.000000007</v>
      </c>
      <c r="Y202" s="29">
        <v>40355000.000000007</v>
      </c>
      <c r="Z202" s="29">
        <v>760000</v>
      </c>
      <c r="AA202" s="31">
        <v>55218000</v>
      </c>
      <c r="AB202" s="26">
        <v>1.3763627802528161E-2</v>
      </c>
      <c r="AC202" s="42">
        <v>6556.5953785199999</v>
      </c>
      <c r="AD202" s="42">
        <v>6493.1573785199989</v>
      </c>
      <c r="AE202" s="60">
        <v>80.153530823982507</v>
      </c>
      <c r="AF202" s="60">
        <v>88.501218222113181</v>
      </c>
      <c r="AG202" s="60">
        <v>0.8432906073508365</v>
      </c>
      <c r="AH202" s="60">
        <v>128.51675022480848</v>
      </c>
      <c r="AI202" s="60">
        <v>56.061174936438242</v>
      </c>
      <c r="AJ202" s="32" t="s">
        <v>506</v>
      </c>
      <c r="AK202" s="32" t="s">
        <v>507</v>
      </c>
      <c r="AL202" s="32" t="s">
        <v>615</v>
      </c>
      <c r="AM202" s="32" t="s">
        <v>2465</v>
      </c>
      <c r="AN202" s="46">
        <v>0.2750996</v>
      </c>
      <c r="AO202" s="46">
        <v>0.62704110000000002</v>
      </c>
      <c r="AP202" s="46">
        <v>0.52633350000000001</v>
      </c>
      <c r="AQ202" t="s">
        <v>3580</v>
      </c>
      <c r="AR202" t="s">
        <v>3580</v>
      </c>
      <c r="AS202" t="str">
        <f t="shared" si="45"/>
        <v>10/10/2000</v>
      </c>
      <c r="AT202" s="63">
        <v>0.56906152751660033</v>
      </c>
      <c r="AU202" s="63">
        <f t="shared" si="46"/>
        <v>0.56906152751660033</v>
      </c>
      <c r="AV202" s="63">
        <f t="shared" si="43"/>
        <v>0</v>
      </c>
      <c r="AW202" s="63">
        <f t="shared" si="42"/>
        <v>0.56906152751660033</v>
      </c>
      <c r="AX202" s="63">
        <v>50.87635421355975</v>
      </c>
      <c r="AY202" s="63">
        <f t="shared" si="47"/>
        <v>0</v>
      </c>
      <c r="AZ202" s="63">
        <v>50.87635421355975</v>
      </c>
      <c r="BA202" s="63">
        <f>_xll.BDP($G202,BA$1)</f>
        <v>22.942030539999998</v>
      </c>
      <c r="BB202" s="63">
        <f t="shared" si="44"/>
        <v>6493.1573785199989</v>
      </c>
      <c r="BC202">
        <v>57.835999999999999</v>
      </c>
      <c r="BD202">
        <v>72.036000000000001</v>
      </c>
      <c r="BE202">
        <v>90.710000000000008</v>
      </c>
      <c r="BF202">
        <v>52.451999999999998</v>
      </c>
      <c r="BG202">
        <v>78.028999999999996</v>
      </c>
      <c r="BH202">
        <v>93.692999999999998</v>
      </c>
      <c r="BI202" s="47">
        <f t="shared" si="48"/>
        <v>8.9072228853295868E-3</v>
      </c>
      <c r="BJ202" s="47">
        <f t="shared" si="49"/>
        <v>1.1094140462127431E-2</v>
      </c>
      <c r="BK202" s="47">
        <f t="shared" si="50"/>
        <v>1.3970091083896654E-2</v>
      </c>
      <c r="BL202" s="47">
        <f t="shared" si="51"/>
        <v>8.0780423055070803E-3</v>
      </c>
      <c r="BM202" s="47">
        <f t="shared" si="52"/>
        <v>1.2017112084504155E-2</v>
      </c>
      <c r="BN202" s="47">
        <f t="shared" si="53"/>
        <v>1.4429497783304256E-2</v>
      </c>
      <c r="BO202" s="30">
        <f t="shared" si="41"/>
        <v>1.4429497783304256E-2</v>
      </c>
    </row>
    <row r="203" spans="1:67" x14ac:dyDescent="0.3">
      <c r="A203">
        <v>6</v>
      </c>
      <c r="B203" s="32" t="s">
        <v>3421</v>
      </c>
      <c r="C203" s="32">
        <v>5</v>
      </c>
      <c r="D203" s="32">
        <v>5</v>
      </c>
      <c r="E203" s="34">
        <v>0.16</v>
      </c>
      <c r="F203" s="32" t="s">
        <v>2658</v>
      </c>
      <c r="G203" s="25" t="s">
        <v>156</v>
      </c>
      <c r="H203" s="25" t="s">
        <v>828</v>
      </c>
      <c r="I203" s="26">
        <v>0.55545076459455989</v>
      </c>
      <c r="J203" s="26">
        <v>0.8850922509225092</v>
      </c>
      <c r="K203" s="26">
        <v>0.4338128297060021</v>
      </c>
      <c r="L203" s="26">
        <v>0.64041223901318955</v>
      </c>
      <c r="M203" s="27">
        <v>43.504888396974728</v>
      </c>
      <c r="N203" s="27">
        <v>33.1629507106882</v>
      </c>
      <c r="O203" s="27" t="e">
        <v>#N/A</v>
      </c>
      <c r="P203" s="28">
        <v>55.427339993919269</v>
      </c>
      <c r="Q203" s="28">
        <v>59.06322505800464</v>
      </c>
      <c r="R203" s="26">
        <v>0.67850485007425199</v>
      </c>
      <c r="S203" s="29">
        <v>1.7868197703444832</v>
      </c>
      <c r="T203" s="26">
        <v>-0.10389398794330093</v>
      </c>
      <c r="U203" s="30" t="e">
        <v>#N/A</v>
      </c>
      <c r="V203" s="29">
        <v>1.0931410943602011</v>
      </c>
      <c r="W203" s="29">
        <v>-11.097397933752474</v>
      </c>
      <c r="X203" s="29">
        <v>13550000000</v>
      </c>
      <c r="Y203" s="29">
        <v>18727000000</v>
      </c>
      <c r="Z203" s="29" t="e">
        <v>#N/A</v>
      </c>
      <c r="AA203" s="31">
        <v>7950000000</v>
      </c>
      <c r="AB203" s="26">
        <v>0</v>
      </c>
      <c r="AC203" s="42">
        <v>80505.283073600003</v>
      </c>
      <c r="AD203" s="42">
        <v>102029.2830736</v>
      </c>
      <c r="AE203" s="60">
        <v>8.347156538461789</v>
      </c>
      <c r="AF203" s="60">
        <v>8.5042435047114662</v>
      </c>
      <c r="AG203" s="60">
        <v>9.8324139042073337</v>
      </c>
      <c r="AH203" s="60">
        <v>9.2272561115470921</v>
      </c>
      <c r="AI203" s="60" t="s">
        <v>3443</v>
      </c>
      <c r="AJ203" s="32" t="s">
        <v>493</v>
      </c>
      <c r="AK203" s="32" t="s">
        <v>675</v>
      </c>
      <c r="AL203" s="32" t="s">
        <v>676</v>
      </c>
      <c r="AM203" s="32" t="s">
        <v>583</v>
      </c>
      <c r="AN203" s="46">
        <v>0.14219760000000001</v>
      </c>
      <c r="AO203" s="46">
        <v>8.1592629999999999E-2</v>
      </c>
      <c r="AP203" s="46">
        <v>2.8529529999999997E-2</v>
      </c>
      <c r="AQ203" t="s">
        <v>4124</v>
      </c>
      <c r="AR203" t="s">
        <v>3581</v>
      </c>
      <c r="AS203" t="str">
        <f t="shared" si="45"/>
        <v>15/03/1923</v>
      </c>
      <c r="AT203" s="63">
        <v>8.316725666307434</v>
      </c>
      <c r="AU203" s="63">
        <f t="shared" si="46"/>
        <v>8.316725666307434</v>
      </c>
      <c r="AV203" s="63">
        <f t="shared" si="43"/>
        <v>2.2872248856255384</v>
      </c>
      <c r="AW203" s="63">
        <f t="shared" si="42"/>
        <v>10.603950551932972</v>
      </c>
      <c r="AX203" s="63">
        <v>75.779376498800957</v>
      </c>
      <c r="AY203" s="63">
        <f t="shared" si="47"/>
        <v>20.840470480758256</v>
      </c>
      <c r="AZ203" s="63">
        <v>96.619846979559213</v>
      </c>
      <c r="BA203" s="63">
        <f>_xll.BDP($G203,BA$1)</f>
        <v>8461</v>
      </c>
      <c r="BB203" s="63">
        <f t="shared" si="44"/>
        <v>80505.283073600003</v>
      </c>
      <c r="BC203">
        <v>8900.6</v>
      </c>
      <c r="BD203">
        <v>9151.7270000000008</v>
      </c>
      <c r="BE203">
        <v>9417.6669999999995</v>
      </c>
      <c r="BF203">
        <v>8429.1010000000006</v>
      </c>
      <c r="BG203">
        <v>8646.4189999999999</v>
      </c>
      <c r="BH203">
        <v>8816.2860000000001</v>
      </c>
      <c r="BI203" s="47">
        <f t="shared" si="48"/>
        <v>0.11055920382098207</v>
      </c>
      <c r="BJ203" s="47">
        <f t="shared" si="49"/>
        <v>0.11367858916331312</v>
      </c>
      <c r="BK203" s="47">
        <f t="shared" si="50"/>
        <v>0.11698197485238485</v>
      </c>
      <c r="BL203" s="47">
        <f t="shared" si="51"/>
        <v>0.10470245775415632</v>
      </c>
      <c r="BM203" s="47">
        <f t="shared" si="52"/>
        <v>0.10740188308008583</v>
      </c>
      <c r="BN203" s="47">
        <f t="shared" si="53"/>
        <v>0.10951189367211993</v>
      </c>
      <c r="BO203" s="30">
        <f t="shared" si="41"/>
        <v>0.11698197485238485</v>
      </c>
    </row>
    <row r="204" spans="1:67" x14ac:dyDescent="0.3">
      <c r="A204">
        <v>6</v>
      </c>
      <c r="B204" s="32" t="s">
        <v>3421</v>
      </c>
      <c r="C204" s="32">
        <v>5</v>
      </c>
      <c r="D204" s="32">
        <v>3</v>
      </c>
      <c r="E204" s="34">
        <v>0.15</v>
      </c>
      <c r="F204" s="32" t="s">
        <v>2998</v>
      </c>
      <c r="G204" s="25" t="s">
        <v>2050</v>
      </c>
      <c r="H204" s="25" t="s">
        <v>2051</v>
      </c>
      <c r="I204" s="26">
        <v>0.53329301695407105</v>
      </c>
      <c r="J204" s="26">
        <v>0.22449905296042114</v>
      </c>
      <c r="K204" s="26">
        <v>0.20037391271174201</v>
      </c>
      <c r="L204" s="26">
        <v>7.0005223606405473E-2</v>
      </c>
      <c r="M204" s="27">
        <v>6.7488470374738849</v>
      </c>
      <c r="N204" s="27">
        <v>5.214810081896645</v>
      </c>
      <c r="O204" s="27">
        <v>6.113510158934937</v>
      </c>
      <c r="P204" s="28">
        <v>18.000054367307634</v>
      </c>
      <c r="Q204" s="28">
        <v>19.130992822215557</v>
      </c>
      <c r="R204" s="26">
        <v>0.55312300149741467</v>
      </c>
      <c r="S204" s="29">
        <v>3.1601091659733558</v>
      </c>
      <c r="T204" s="26">
        <v>0.50127888533429599</v>
      </c>
      <c r="U204" s="30">
        <v>5.6291060253177976E-2</v>
      </c>
      <c r="V204" s="29">
        <v>39.484914635857642</v>
      </c>
      <c r="W204" s="29">
        <v>3.2595580310568639</v>
      </c>
      <c r="X204" s="29">
        <v>4065300000</v>
      </c>
      <c r="Y204" s="29">
        <v>13036970000</v>
      </c>
      <c r="Z204" s="29" t="e">
        <v>#N/A</v>
      </c>
      <c r="AA204" s="31">
        <v>601691185.74022758</v>
      </c>
      <c r="AB204" s="26">
        <v>0</v>
      </c>
      <c r="AC204" s="42">
        <v>18537.124761719999</v>
      </c>
      <c r="AD204" s="42">
        <v>22877.323761719999</v>
      </c>
      <c r="AE204" s="60">
        <v>14.725513016992855</v>
      </c>
      <c r="AF204" s="60">
        <v>23.515710101406551</v>
      </c>
      <c r="AG204" s="60">
        <v>1.995764745914494</v>
      </c>
      <c r="AH204" s="60">
        <v>35.624799804687498</v>
      </c>
      <c r="AI204" s="60">
        <v>2.102676937109893</v>
      </c>
      <c r="AJ204" s="32" t="s">
        <v>493</v>
      </c>
      <c r="AK204" s="32" t="s">
        <v>494</v>
      </c>
      <c r="AL204" s="32" t="s">
        <v>495</v>
      </c>
      <c r="AM204" s="32" t="s">
        <v>2467</v>
      </c>
      <c r="AN204" s="46">
        <v>0.1873493</v>
      </c>
      <c r="AO204" s="46">
        <v>0.20010890000000001</v>
      </c>
      <c r="AP204" s="46">
        <v>0.10550269999999999</v>
      </c>
      <c r="AQ204" t="s">
        <v>4164</v>
      </c>
      <c r="AR204" t="s">
        <v>3582</v>
      </c>
      <c r="AS204" t="str">
        <f t="shared" si="45"/>
        <v>15/05/1998</v>
      </c>
      <c r="AT204" s="63" t="s">
        <v>3443</v>
      </c>
      <c r="AU204" s="63">
        <f t="shared" si="46"/>
        <v>0</v>
      </c>
      <c r="AV204" s="63">
        <f t="shared" si="43"/>
        <v>0</v>
      </c>
      <c r="AW204" s="63">
        <f t="shared" si="42"/>
        <v>0</v>
      </c>
      <c r="AX204" s="63">
        <v>0</v>
      </c>
      <c r="AY204" s="63">
        <f t="shared" si="47"/>
        <v>0</v>
      </c>
      <c r="AZ204" s="63">
        <v>0</v>
      </c>
      <c r="BA204" s="63">
        <f>_xll.BDP($G204,BA$1)</f>
        <v>0</v>
      </c>
      <c r="BB204" s="63">
        <f t="shared" si="44"/>
        <v>18537.124761719999</v>
      </c>
      <c r="BC204">
        <v>1041.308</v>
      </c>
      <c r="BD204">
        <v>1190.538</v>
      </c>
      <c r="BE204">
        <v>1323.182</v>
      </c>
      <c r="BF204">
        <v>1082.191</v>
      </c>
      <c r="BG204">
        <v>1235.655</v>
      </c>
      <c r="BH204">
        <v>1483.377</v>
      </c>
      <c r="BI204" s="47">
        <f t="shared" si="48"/>
        <v>5.6174191703685789E-2</v>
      </c>
      <c r="BJ204" s="47">
        <f t="shared" si="49"/>
        <v>6.4224523236662612E-2</v>
      </c>
      <c r="BK204" s="47">
        <f t="shared" si="50"/>
        <v>7.1380109753181931E-2</v>
      </c>
      <c r="BL204" s="47">
        <f t="shared" si="51"/>
        <v>5.8379657790013549E-2</v>
      </c>
      <c r="BM204" s="47">
        <f t="shared" si="52"/>
        <v>6.6658395834486878E-2</v>
      </c>
      <c r="BN204" s="47">
        <f t="shared" si="53"/>
        <v>8.0021956968388139E-2</v>
      </c>
      <c r="BO204" s="30">
        <f t="shared" si="41"/>
        <v>8.0021956968388139E-2</v>
      </c>
    </row>
    <row r="205" spans="1:67" x14ac:dyDescent="0.3">
      <c r="A205">
        <v>6</v>
      </c>
      <c r="B205" s="32" t="s">
        <v>3421</v>
      </c>
      <c r="C205" s="32">
        <v>3</v>
      </c>
      <c r="D205" s="32">
        <v>1</v>
      </c>
      <c r="E205" s="34">
        <v>0.16</v>
      </c>
      <c r="F205" s="32"/>
      <c r="G205" s="32" t="s">
        <v>2194</v>
      </c>
      <c r="H205" s="25" t="s">
        <v>2195</v>
      </c>
      <c r="I205" s="26">
        <v>0.2223885199583247</v>
      </c>
      <c r="J205" s="26">
        <v>0.11294070198055492</v>
      </c>
      <c r="K205" s="26">
        <v>0.21363882227172834</v>
      </c>
      <c r="L205" s="26">
        <v>0.10535426256743087</v>
      </c>
      <c r="M205" s="27">
        <v>15.141856895354925</v>
      </c>
      <c r="N205" s="27">
        <v>11.897972950490535</v>
      </c>
      <c r="O205" s="27">
        <v>22.548824516018989</v>
      </c>
      <c r="P205" s="28">
        <v>31.61292587715467</v>
      </c>
      <c r="Q205" s="28">
        <v>28.488334743258587</v>
      </c>
      <c r="R205" s="26">
        <v>0.35394411818697291</v>
      </c>
      <c r="S205" s="29">
        <v>2.9909077994033244</v>
      </c>
      <c r="T205" s="26">
        <v>0.40653958803476259</v>
      </c>
      <c r="U205" s="30">
        <v>2.4486464426608626E-2</v>
      </c>
      <c r="V205" s="29">
        <v>16.267345312069111</v>
      </c>
      <c r="W205" s="29">
        <v>7.2839618871385348</v>
      </c>
      <c r="X205" s="29">
        <v>41659587000</v>
      </c>
      <c r="Y205" s="29">
        <v>44659446000</v>
      </c>
      <c r="Z205" s="29" t="e">
        <v>#N/A</v>
      </c>
      <c r="AA205" s="31">
        <v>2123399625</v>
      </c>
      <c r="AB205" s="26">
        <v>0</v>
      </c>
      <c r="AC205" s="42">
        <v>69303.834300000002</v>
      </c>
      <c r="AD205" s="42">
        <v>94971.834300000002</v>
      </c>
      <c r="AE205" s="60">
        <v>14.33837920810341</v>
      </c>
      <c r="AF205" s="60">
        <v>17.365414130184018</v>
      </c>
      <c r="AG205" s="60" t="s">
        <v>3443</v>
      </c>
      <c r="AH205" s="60">
        <v>15.587768805313829</v>
      </c>
      <c r="AI205" s="60">
        <v>3.0136059477822275</v>
      </c>
      <c r="AJ205" s="32" t="s">
        <v>493</v>
      </c>
      <c r="AK205" s="32" t="s">
        <v>513</v>
      </c>
      <c r="AL205" s="32" t="s">
        <v>2185</v>
      </c>
      <c r="AM205" s="32" t="s">
        <v>2196</v>
      </c>
      <c r="AN205" s="46" t="e">
        <v>#VALUE!</v>
      </c>
      <c r="AO205" s="46">
        <v>0.2921337</v>
      </c>
      <c r="AP205" s="46">
        <v>0.10941369999999999</v>
      </c>
      <c r="AQ205" t="s">
        <v>3583</v>
      </c>
      <c r="AR205" t="s">
        <v>3583</v>
      </c>
      <c r="AS205" t="str">
        <f t="shared" si="45"/>
        <v>08/05/2007</v>
      </c>
      <c r="AT205" s="63">
        <v>4.1919932928107313</v>
      </c>
      <c r="AU205" s="63">
        <f t="shared" si="46"/>
        <v>4.1919932928107313</v>
      </c>
      <c r="AV205" s="63">
        <f t="shared" si="43"/>
        <v>-1.7393723133368986E-2</v>
      </c>
      <c r="AW205" s="63">
        <f t="shared" si="42"/>
        <v>4.1745995696773619</v>
      </c>
      <c r="AX205" s="63">
        <v>82.69407316776001</v>
      </c>
      <c r="AY205" s="63">
        <f t="shared" si="47"/>
        <v>-0.34312025639863464</v>
      </c>
      <c r="AZ205" s="63">
        <v>82.350952911361375</v>
      </c>
      <c r="BA205" s="63">
        <f>_xll.BDP($G205,BA$1)</f>
        <v>2617.7464799999998</v>
      </c>
      <c r="BB205" s="63">
        <f t="shared" si="44"/>
        <v>69303.834300000002</v>
      </c>
      <c r="BC205">
        <v>4246.3850000000002</v>
      </c>
      <c r="BD205">
        <v>4966.3850000000002</v>
      </c>
      <c r="BE205">
        <v>5194.8330000000005</v>
      </c>
      <c r="BF205">
        <v>3975.0129999999999</v>
      </c>
      <c r="BG205">
        <v>4484.9110000000001</v>
      </c>
      <c r="BH205">
        <v>4574.1379999999999</v>
      </c>
      <c r="BI205" s="47">
        <f t="shared" si="48"/>
        <v>6.127200670627253E-2</v>
      </c>
      <c r="BJ205" s="47">
        <f t="shared" si="49"/>
        <v>7.166104228088864E-2</v>
      </c>
      <c r="BK205" s="47">
        <f t="shared" si="50"/>
        <v>7.495736783498573E-2</v>
      </c>
      <c r="BL205" s="47">
        <f t="shared" si="51"/>
        <v>5.7356321481335411E-2</v>
      </c>
      <c r="BM205" s="47">
        <f t="shared" si="52"/>
        <v>6.471374989998209E-2</v>
      </c>
      <c r="BN205" s="47">
        <f t="shared" si="53"/>
        <v>6.6001225562782456E-2</v>
      </c>
      <c r="BO205" s="30">
        <f t="shared" si="41"/>
        <v>7.495736783498573E-2</v>
      </c>
    </row>
    <row r="206" spans="1:67" x14ac:dyDescent="0.3">
      <c r="A206">
        <v>6</v>
      </c>
      <c r="B206" s="32" t="s">
        <v>3421</v>
      </c>
      <c r="C206" s="32">
        <v>5</v>
      </c>
      <c r="D206" s="32">
        <v>2</v>
      </c>
      <c r="E206" s="34">
        <v>0.17</v>
      </c>
      <c r="F206" s="32" t="s">
        <v>2576</v>
      </c>
      <c r="G206" s="25" t="s">
        <v>2060</v>
      </c>
      <c r="H206" s="25" t="s">
        <v>2061</v>
      </c>
      <c r="I206" s="26">
        <v>0.25279949182143219</v>
      </c>
      <c r="J206" s="26">
        <v>1.9625610537715207E-2</v>
      </c>
      <c r="K206" s="26">
        <v>2.5151683546571334E-2</v>
      </c>
      <c r="L206" s="26">
        <v>5.7719682541746021E-3</v>
      </c>
      <c r="M206" s="27">
        <v>-0.4830783581513296</v>
      </c>
      <c r="N206" s="27">
        <v>-0.39520381026510626</v>
      </c>
      <c r="O206" s="27">
        <v>-2.9521738067890224</v>
      </c>
      <c r="P206" s="28">
        <v>10.998890534735304</v>
      </c>
      <c r="Q206" s="28">
        <v>5.9455103208027875</v>
      </c>
      <c r="R206" s="26">
        <v>0.52459936397081752</v>
      </c>
      <c r="S206" s="29">
        <v>17.382231404958674</v>
      </c>
      <c r="T206" s="26">
        <v>0.50467723193797542</v>
      </c>
      <c r="U206" s="30">
        <v>2.2962381135417886E-2</v>
      </c>
      <c r="V206" s="29">
        <v>38.405354346958759</v>
      </c>
      <c r="W206" s="29" t="e">
        <v>#N/A</v>
      </c>
      <c r="X206" s="29">
        <v>4524700000</v>
      </c>
      <c r="Y206" s="29">
        <v>15384700000</v>
      </c>
      <c r="Z206" s="29">
        <v>123200000</v>
      </c>
      <c r="AA206" s="31">
        <v>1047000000</v>
      </c>
      <c r="AB206" s="26">
        <v>0.11766953199617956</v>
      </c>
      <c r="AC206" s="42">
        <v>27177.866685450001</v>
      </c>
      <c r="AD206" s="42">
        <v>32353.966685450003</v>
      </c>
      <c r="AE206" s="60">
        <v>70.618726703432444</v>
      </c>
      <c r="AF206" s="60">
        <v>363.75006299718473</v>
      </c>
      <c r="AG206" s="60">
        <v>3.851009830072663</v>
      </c>
      <c r="AH206" s="60" t="s">
        <v>3443</v>
      </c>
      <c r="AI206" s="60">
        <v>2.6441508483043714</v>
      </c>
      <c r="AJ206" s="32" t="s">
        <v>534</v>
      </c>
      <c r="AK206" s="32" t="s">
        <v>843</v>
      </c>
      <c r="AL206" s="32" t="s">
        <v>2062</v>
      </c>
      <c r="AM206" s="32" t="s">
        <v>2467</v>
      </c>
      <c r="AN206" s="46">
        <v>0.22713040000000001</v>
      </c>
      <c r="AO206" s="46">
        <v>0.1294903</v>
      </c>
      <c r="AP206" s="46">
        <v>0.1282162</v>
      </c>
      <c r="AQ206" t="s">
        <v>3584</v>
      </c>
      <c r="AR206" t="s">
        <v>3584</v>
      </c>
      <c r="AS206" t="str">
        <f t="shared" si="45"/>
        <v>07/12/2000</v>
      </c>
      <c r="AT206" s="63" t="s">
        <v>3443</v>
      </c>
      <c r="AU206" s="63">
        <f t="shared" si="46"/>
        <v>0</v>
      </c>
      <c r="AV206" s="63">
        <f t="shared" si="43"/>
        <v>0</v>
      </c>
      <c r="AW206" s="63">
        <f t="shared" si="42"/>
        <v>0</v>
      </c>
      <c r="AX206" s="63" t="s">
        <v>3443</v>
      </c>
      <c r="AY206" s="63">
        <f t="shared" si="47"/>
        <v>0</v>
      </c>
      <c r="AZ206" s="63" t="s">
        <v>3443</v>
      </c>
      <c r="BA206" s="63">
        <f>_xll.BDP($G206,BA$1)</f>
        <v>-7</v>
      </c>
      <c r="BB206" s="63">
        <f t="shared" si="44"/>
        <v>27177.866685450001</v>
      </c>
      <c r="BC206">
        <v>687.11099999999999</v>
      </c>
      <c r="BD206">
        <v>1040.3330000000001</v>
      </c>
      <c r="BE206">
        <v>1324.3530000000001</v>
      </c>
      <c r="BF206">
        <v>818.19900000000007</v>
      </c>
      <c r="BG206">
        <v>1164.9829999999999</v>
      </c>
      <c r="BH206">
        <v>1499.6310000000001</v>
      </c>
      <c r="BI206" s="47">
        <f t="shared" si="48"/>
        <v>2.5282006419137127E-2</v>
      </c>
      <c r="BJ206" s="47">
        <f t="shared" si="49"/>
        <v>3.8278685080052839E-2</v>
      </c>
      <c r="BK206" s="47">
        <f t="shared" si="50"/>
        <v>4.8729100607039492E-2</v>
      </c>
      <c r="BL206" s="47">
        <f t="shared" si="51"/>
        <v>3.0105343052478539E-2</v>
      </c>
      <c r="BM206" s="47">
        <f t="shared" si="52"/>
        <v>4.2865137778591272E-2</v>
      </c>
      <c r="BN206" s="47">
        <f t="shared" si="53"/>
        <v>5.517839267358117E-2</v>
      </c>
      <c r="BO206" s="30">
        <f t="shared" ref="BO206:BO269" si="54">IF(IF(BK206&gt;BN206,BK206,BN206)=0,IF(BJ206&gt;BM206,BJ206,BM206),IF(BK206&gt;BN206,BK206,BN206))</f>
        <v>5.517839267358117E-2</v>
      </c>
    </row>
    <row r="207" spans="1:67" x14ac:dyDescent="0.3">
      <c r="A207">
        <v>6</v>
      </c>
      <c r="B207" s="32" t="s">
        <v>3421</v>
      </c>
      <c r="C207" s="32">
        <v>6</v>
      </c>
      <c r="D207" s="32">
        <v>5</v>
      </c>
      <c r="E207" s="34">
        <v>0.15</v>
      </c>
      <c r="F207" s="32" t="s">
        <v>3076</v>
      </c>
      <c r="G207" s="25" t="s">
        <v>50</v>
      </c>
      <c r="H207" s="25" t="s">
        <v>670</v>
      </c>
      <c r="I207" s="26">
        <v>1.3798731939736297</v>
      </c>
      <c r="J207" s="26">
        <v>2.0248070562293274</v>
      </c>
      <c r="K207" s="26">
        <v>0.27366253859727585</v>
      </c>
      <c r="L207" s="26">
        <v>0.36344745695626363</v>
      </c>
      <c r="M207" s="27">
        <v>31.040578875961021</v>
      </c>
      <c r="N207" s="27">
        <v>26.164172632714834</v>
      </c>
      <c r="O207" s="27" t="e">
        <v>#N/A</v>
      </c>
      <c r="P207" s="28">
        <v>30.320498051255527</v>
      </c>
      <c r="Q207" s="28">
        <v>32.951358281913613</v>
      </c>
      <c r="R207" s="26">
        <v>0.42122310480450376</v>
      </c>
      <c r="S207" s="29">
        <v>2.7066402378592667</v>
      </c>
      <c r="T207" s="26">
        <v>1.6932823402329724E-3</v>
      </c>
      <c r="U207" s="30">
        <v>3.4875153499795336E-2</v>
      </c>
      <c r="V207" s="29">
        <v>3.4719366155162694</v>
      </c>
      <c r="W207" s="29">
        <v>15.970176856290275</v>
      </c>
      <c r="X207" s="29">
        <v>1814000000</v>
      </c>
      <c r="Y207" s="29">
        <v>10106000000</v>
      </c>
      <c r="Z207" s="29">
        <v>406000000</v>
      </c>
      <c r="AA207" s="31">
        <v>2950000000</v>
      </c>
      <c r="AB207" s="26">
        <v>0.13762711864406779</v>
      </c>
      <c r="AC207" s="42">
        <v>63779.746969049993</v>
      </c>
      <c r="AD207" s="42">
        <v>74831.74696905</v>
      </c>
      <c r="AE207" s="60">
        <v>18.417335475178348</v>
      </c>
      <c r="AF207" s="60">
        <v>19.680985464405886</v>
      </c>
      <c r="AG207" s="60">
        <v>4.5034181859559155</v>
      </c>
      <c r="AH207" s="60">
        <v>25.034584603811215</v>
      </c>
      <c r="AI207" s="60" t="s">
        <v>3443</v>
      </c>
      <c r="AJ207" s="32" t="s">
        <v>502</v>
      </c>
      <c r="AK207" s="32" t="s">
        <v>503</v>
      </c>
      <c r="AL207" s="32" t="s">
        <v>671</v>
      </c>
      <c r="AM207" s="32" t="s">
        <v>583</v>
      </c>
      <c r="AN207" s="46">
        <v>0.1475013</v>
      </c>
      <c r="AO207" s="46">
        <v>0.1825088</v>
      </c>
      <c r="AP207" s="46">
        <v>0.1813236</v>
      </c>
      <c r="AQ207" t="s">
        <v>4165</v>
      </c>
      <c r="AR207" t="s">
        <v>3443</v>
      </c>
      <c r="AS207" t="str">
        <f t="shared" si="45"/>
        <v>01/04/2020</v>
      </c>
      <c r="AT207" s="63">
        <v>0.78798169004355456</v>
      </c>
      <c r="AU207" s="63">
        <f t="shared" si="46"/>
        <v>0.78798169004355456</v>
      </c>
      <c r="AV207" s="63">
        <f t="shared" si="43"/>
        <v>5.3524890176824611</v>
      </c>
      <c r="AW207" s="63">
        <f t="shared" si="42"/>
        <v>6.1404707077260152</v>
      </c>
      <c r="AX207" s="63">
        <v>17.862654320987652</v>
      </c>
      <c r="AY207" s="63">
        <f t="shared" si="47"/>
        <v>121.33487654320987</v>
      </c>
      <c r="AZ207" s="63">
        <v>139.19753086419752</v>
      </c>
      <c r="BA207" s="63">
        <f>_xll.BDP($G207,BA$1)</f>
        <v>3608</v>
      </c>
      <c r="BB207" s="63">
        <f t="shared" si="44"/>
        <v>63779.746969049993</v>
      </c>
      <c r="BC207">
        <v>2949.056</v>
      </c>
      <c r="BD207">
        <v>3202.7220000000002</v>
      </c>
      <c r="BE207">
        <v>3434.364</v>
      </c>
      <c r="BF207">
        <v>3492.6770000000001</v>
      </c>
      <c r="BG207">
        <v>3726.2449999999999</v>
      </c>
      <c r="BH207">
        <v>4008.3130000000001</v>
      </c>
      <c r="BI207" s="47">
        <f t="shared" si="48"/>
        <v>4.6238126366839778E-2</v>
      </c>
      <c r="BJ207" s="47">
        <f t="shared" si="49"/>
        <v>5.0215345030361527E-2</v>
      </c>
      <c r="BK207" s="47">
        <f t="shared" si="50"/>
        <v>5.3847250313905651E-2</v>
      </c>
      <c r="BL207" s="47">
        <f t="shared" si="51"/>
        <v>5.4761537415550898E-2</v>
      </c>
      <c r="BM207" s="47">
        <f t="shared" si="52"/>
        <v>5.8423640372988812E-2</v>
      </c>
      <c r="BN207" s="47">
        <f t="shared" si="53"/>
        <v>6.2846172813214349E-2</v>
      </c>
      <c r="BO207" s="30">
        <f t="shared" si="54"/>
        <v>6.2846172813214349E-2</v>
      </c>
    </row>
    <row r="208" spans="1:67" x14ac:dyDescent="0.3">
      <c r="A208">
        <v>6</v>
      </c>
      <c r="B208" s="32" t="s">
        <v>3421</v>
      </c>
      <c r="C208" s="32">
        <v>7</v>
      </c>
      <c r="D208" s="32">
        <v>6</v>
      </c>
      <c r="E208" s="34">
        <v>0.14000000000000001</v>
      </c>
      <c r="F208" s="32"/>
      <c r="G208" s="25" t="s">
        <v>103</v>
      </c>
      <c r="H208" s="25" t="s">
        <v>753</v>
      </c>
      <c r="I208" s="26">
        <v>0.74998416759025877</v>
      </c>
      <c r="J208" s="26">
        <v>0.73039215686274506</v>
      </c>
      <c r="K208" s="26">
        <v>0.19653883151430379</v>
      </c>
      <c r="L208" s="26">
        <v>0.20931559769963562</v>
      </c>
      <c r="M208" s="27">
        <v>17.465392789446476</v>
      </c>
      <c r="N208" s="27">
        <v>12.965539958408876</v>
      </c>
      <c r="O208" s="27">
        <v>29.365006852444036</v>
      </c>
      <c r="P208" s="28">
        <v>26.628989321396098</v>
      </c>
      <c r="Q208" s="28">
        <v>28.055019305019304</v>
      </c>
      <c r="R208" s="26">
        <v>0.77389522649241338</v>
      </c>
      <c r="S208" s="29">
        <v>2.5017901897601145</v>
      </c>
      <c r="T208" s="26">
        <v>0.32586297223354094</v>
      </c>
      <c r="U208" s="30">
        <v>3.3041853013817499E-2</v>
      </c>
      <c r="V208" s="29">
        <v>7.9013957096144711</v>
      </c>
      <c r="W208" s="29">
        <v>15.416859466706434</v>
      </c>
      <c r="X208" s="29">
        <v>6528000000</v>
      </c>
      <c r="Y208" s="29">
        <v>22779000000</v>
      </c>
      <c r="Z208" s="29">
        <v>361000000</v>
      </c>
      <c r="AA208" s="31">
        <v>2916000000</v>
      </c>
      <c r="AB208" s="26">
        <v>0.1237997256515775</v>
      </c>
      <c r="AC208" s="42">
        <v>86581.281600179995</v>
      </c>
      <c r="AD208" s="42">
        <v>100799.28160017999</v>
      </c>
      <c r="AE208" s="60">
        <v>16.923106886151533</v>
      </c>
      <c r="AF208" s="60">
        <v>20.17746725587423</v>
      </c>
      <c r="AG208" s="60">
        <v>3.3171039091039454</v>
      </c>
      <c r="AH208" s="60">
        <v>25.113657533099243</v>
      </c>
      <c r="AI208" s="60">
        <v>7.955817240334599</v>
      </c>
      <c r="AJ208" s="32" t="s">
        <v>502</v>
      </c>
      <c r="AK208" s="32" t="s">
        <v>503</v>
      </c>
      <c r="AL208" s="32" t="s">
        <v>671</v>
      </c>
      <c r="AM208" s="32" t="s">
        <v>583</v>
      </c>
      <c r="AN208" s="46">
        <v>8.9295860000000005E-2</v>
      </c>
      <c r="AO208" s="46">
        <v>0.1793814</v>
      </c>
      <c r="AP208" s="46">
        <v>0.18510020000000002</v>
      </c>
      <c r="AQ208" t="s">
        <v>4124</v>
      </c>
      <c r="AR208" t="s">
        <v>3585</v>
      </c>
      <c r="AS208" t="str">
        <f t="shared" si="45"/>
        <v>20/03/1962</v>
      </c>
      <c r="AT208" s="63">
        <v>1.3390830090194195</v>
      </c>
      <c r="AU208" s="63">
        <f t="shared" si="46"/>
        <v>1.3390830090194195</v>
      </c>
      <c r="AV208" s="63">
        <f t="shared" si="43"/>
        <v>1.754396080228819</v>
      </c>
      <c r="AW208" s="63">
        <f t="shared" si="42"/>
        <v>3.0934790892482384</v>
      </c>
      <c r="AX208" s="63">
        <v>32.542667052357537</v>
      </c>
      <c r="AY208" s="63">
        <f t="shared" si="47"/>
        <v>42.635689596760194</v>
      </c>
      <c r="AZ208" s="63">
        <v>75.178356649117731</v>
      </c>
      <c r="BA208" s="63">
        <f>_xll.BDP($G208,BA$1)</f>
        <v>2598.91578936</v>
      </c>
      <c r="BB208" s="63">
        <f t="shared" si="44"/>
        <v>86581.281600179995</v>
      </c>
      <c r="BC208">
        <v>3788.529</v>
      </c>
      <c r="BD208">
        <v>4126.9409999999998</v>
      </c>
      <c r="BE208">
        <v>4532.1819999999998</v>
      </c>
      <c r="BF208">
        <v>3178.1150000000002</v>
      </c>
      <c r="BG208">
        <v>4102.3879999999999</v>
      </c>
      <c r="BH208">
        <v>4709.6310000000003</v>
      </c>
      <c r="BI208" s="47">
        <f t="shared" si="48"/>
        <v>4.3756905996089161E-2</v>
      </c>
      <c r="BJ208" s="47">
        <f t="shared" si="49"/>
        <v>4.7665510647643503E-2</v>
      </c>
      <c r="BK208" s="47">
        <f t="shared" si="50"/>
        <v>5.2345979595554724E-2</v>
      </c>
      <c r="BL208" s="47">
        <f t="shared" si="51"/>
        <v>3.6706721606132857E-2</v>
      </c>
      <c r="BM208" s="47">
        <f t="shared" si="52"/>
        <v>4.7381927411796032E-2</v>
      </c>
      <c r="BN208" s="47">
        <f t="shared" si="53"/>
        <v>5.4395487257261961E-2</v>
      </c>
      <c r="BO208" s="30">
        <f t="shared" si="54"/>
        <v>5.4395487257261961E-2</v>
      </c>
    </row>
    <row r="209" spans="1:67" x14ac:dyDescent="0.3">
      <c r="A209">
        <v>6</v>
      </c>
      <c r="B209" s="32" t="s">
        <v>3421</v>
      </c>
      <c r="C209" s="32">
        <v>8</v>
      </c>
      <c r="D209" s="32">
        <v>3</v>
      </c>
      <c r="E209" s="34">
        <v>0.15</v>
      </c>
      <c r="F209" s="32" t="s">
        <v>2579</v>
      </c>
      <c r="G209" s="32" t="s">
        <v>1932</v>
      </c>
      <c r="H209" s="25" t="s">
        <v>1933</v>
      </c>
      <c r="I209" s="26">
        <v>0.1794397329406478</v>
      </c>
      <c r="J209" s="26">
        <v>0.30123444883788214</v>
      </c>
      <c r="K209" s="26">
        <v>6.5992875305699999E-2</v>
      </c>
      <c r="L209" s="26">
        <v>0.10320502230299025</v>
      </c>
      <c r="M209" s="27">
        <v>7.7126815844418388</v>
      </c>
      <c r="N209" s="27">
        <v>2.4659594181548736</v>
      </c>
      <c r="O209" s="27">
        <v>0.76826616295496752</v>
      </c>
      <c r="P209" s="28">
        <v>22.405790484496237</v>
      </c>
      <c r="Q209" s="28">
        <v>22.800158253624705</v>
      </c>
      <c r="R209" s="26">
        <v>0.57478942172369607</v>
      </c>
      <c r="S209" s="29">
        <v>3.1176939728836732</v>
      </c>
      <c r="T209" s="26">
        <v>0.37947802606437142</v>
      </c>
      <c r="U209" s="30">
        <v>2.6215794279654776E-2</v>
      </c>
      <c r="V209" s="29">
        <v>62.55196972452768</v>
      </c>
      <c r="W209" s="29" t="e">
        <v>#N/A</v>
      </c>
      <c r="X209" s="29">
        <v>2073800000</v>
      </c>
      <c r="Y209" s="29">
        <v>6053000000</v>
      </c>
      <c r="Z209" s="29">
        <v>19200000</v>
      </c>
      <c r="AA209" s="31">
        <v>558100000</v>
      </c>
      <c r="AB209" s="26">
        <v>3.4402436839276115E-2</v>
      </c>
      <c r="AC209" s="42">
        <v>7625.7809005000017</v>
      </c>
      <c r="AD209" s="42">
        <v>10545.980900500002</v>
      </c>
      <c r="AE209" s="60">
        <v>10.740457655302645</v>
      </c>
      <c r="AF209" s="60">
        <v>16.843967288138309</v>
      </c>
      <c r="AG209" s="60">
        <v>7.3517969834749595</v>
      </c>
      <c r="AH209" s="60">
        <v>202.55428643153007</v>
      </c>
      <c r="AI209" s="60">
        <v>2.4265873117402967</v>
      </c>
      <c r="AJ209" s="32" t="s">
        <v>534</v>
      </c>
      <c r="AK209" s="32" t="s">
        <v>843</v>
      </c>
      <c r="AL209" s="32" t="s">
        <v>1934</v>
      </c>
      <c r="AM209" s="32" t="s">
        <v>1706</v>
      </c>
      <c r="AN209" s="46" t="e">
        <v>#VALUE!</v>
      </c>
      <c r="AO209" s="46">
        <v>0.21290040000000002</v>
      </c>
      <c r="AP209" s="46">
        <v>7.1929720000000003E-2</v>
      </c>
      <c r="AQ209" t="s">
        <v>3586</v>
      </c>
      <c r="AR209" t="s">
        <v>3586</v>
      </c>
      <c r="AS209" t="str">
        <f t="shared" si="45"/>
        <v>21/12/2004</v>
      </c>
      <c r="AT209" s="63">
        <v>0.6578947368421052</v>
      </c>
      <c r="AU209" s="63">
        <f t="shared" si="46"/>
        <v>0.6578947368421052</v>
      </c>
      <c r="AV209" s="63">
        <f t="shared" si="43"/>
        <v>0</v>
      </c>
      <c r="AW209" s="63">
        <f t="shared" si="42"/>
        <v>0.6578947368421052</v>
      </c>
      <c r="AX209" s="63">
        <v>36.002553783469729</v>
      </c>
      <c r="AY209" s="63">
        <f t="shared" si="47"/>
        <v>0</v>
      </c>
      <c r="AZ209" s="63">
        <v>36.002553783469729</v>
      </c>
      <c r="BA209" s="63">
        <f>_xll.BDP($G209,BA$1)</f>
        <v>50.051981570000002</v>
      </c>
      <c r="BB209" s="63">
        <f t="shared" si="44"/>
        <v>7625.7809005000017</v>
      </c>
      <c r="BC209">
        <v>357.42099999999999</v>
      </c>
      <c r="BD209">
        <v>534.15800000000002</v>
      </c>
      <c r="BE209">
        <v>660.70600000000002</v>
      </c>
      <c r="BF209">
        <v>492.185</v>
      </c>
      <c r="BG209">
        <v>585.23300000000006</v>
      </c>
      <c r="BH209">
        <v>645.78700000000003</v>
      </c>
      <c r="BI209" s="47">
        <f t="shared" si="48"/>
        <v>4.6870085131421081E-2</v>
      </c>
      <c r="BJ209" s="47">
        <f t="shared" si="49"/>
        <v>7.0046334528831897E-2</v>
      </c>
      <c r="BK209" s="47">
        <f t="shared" si="50"/>
        <v>8.6641094023128737E-2</v>
      </c>
      <c r="BL209" s="47">
        <f t="shared" si="51"/>
        <v>6.4542242482698228E-2</v>
      </c>
      <c r="BM209" s="47">
        <f t="shared" si="52"/>
        <v>7.6744009254400156E-2</v>
      </c>
      <c r="BN209" s="47">
        <f t="shared" si="53"/>
        <v>8.4684704219296095E-2</v>
      </c>
      <c r="BO209" s="30">
        <f t="shared" si="54"/>
        <v>8.6641094023128737E-2</v>
      </c>
    </row>
    <row r="210" spans="1:67" x14ac:dyDescent="0.3">
      <c r="A210">
        <v>6</v>
      </c>
      <c r="B210" s="32" t="s">
        <v>3421</v>
      </c>
      <c r="C210" s="32">
        <v>12</v>
      </c>
      <c r="D210" s="32">
        <v>3</v>
      </c>
      <c r="E210" s="34">
        <v>0.25</v>
      </c>
      <c r="F210" s="32" t="s">
        <v>2816</v>
      </c>
      <c r="G210" s="45" t="s">
        <v>2817</v>
      </c>
      <c r="H210" s="45" t="s">
        <v>2818</v>
      </c>
      <c r="I210" s="26">
        <v>0.28815534452030933</v>
      </c>
      <c r="J210" s="26">
        <v>0.27245777365221507</v>
      </c>
      <c r="K210" s="26">
        <v>0.12607462537194181</v>
      </c>
      <c r="L210" s="26">
        <v>8.514901937548143E-2</v>
      </c>
      <c r="M210" s="27">
        <v>5.9640792158330225</v>
      </c>
      <c r="N210" s="27">
        <v>4.6318588287772489</v>
      </c>
      <c r="O210" s="27">
        <v>5.4064842154257251</v>
      </c>
      <c r="P210" s="28">
        <v>33.718455603940527</v>
      </c>
      <c r="Q210" s="28">
        <v>36.130434321053933</v>
      </c>
      <c r="R210" s="26">
        <v>0.26692589756137175</v>
      </c>
      <c r="S210" s="29">
        <v>1.4264531512632419</v>
      </c>
      <c r="T210" s="26">
        <v>0.82209696652309294</v>
      </c>
      <c r="U210" s="30" t="e">
        <v>#N/A</v>
      </c>
      <c r="V210" s="29">
        <v>19.512194451728046</v>
      </c>
      <c r="W210" s="29">
        <v>21.729355342807779</v>
      </c>
      <c r="X210" s="29">
        <v>1318608000</v>
      </c>
      <c r="Y210" s="29">
        <v>4219250000</v>
      </c>
      <c r="Z210" s="29" t="e">
        <v>#N/A</v>
      </c>
      <c r="AA210" s="31">
        <v>590319000</v>
      </c>
      <c r="AB210" s="26">
        <v>0</v>
      </c>
      <c r="AC210" s="42">
        <v>20270.521722499998</v>
      </c>
      <c r="AD210" s="42">
        <v>21365.281722499996</v>
      </c>
      <c r="AE210" s="60">
        <v>26.280662124579099</v>
      </c>
      <c r="AF210" s="60">
        <v>48.527681584959694</v>
      </c>
      <c r="AG210" s="60">
        <v>2.939666905348755</v>
      </c>
      <c r="AH210" s="60">
        <v>75.069252077562325</v>
      </c>
      <c r="AI210" s="60">
        <v>6.1393940993921703</v>
      </c>
      <c r="AJ210" s="32" t="s">
        <v>544</v>
      </c>
      <c r="AK210" s="32" t="s">
        <v>576</v>
      </c>
      <c r="AL210" s="32" t="s">
        <v>788</v>
      </c>
      <c r="AM210" s="32" t="s">
        <v>2739</v>
      </c>
      <c r="AN210" s="46">
        <v>0.37497860000000005</v>
      </c>
      <c r="AO210" s="46">
        <v>0.42426459999999999</v>
      </c>
      <c r="AP210" s="46">
        <v>0.48180970000000001</v>
      </c>
      <c r="AQ210" t="s">
        <v>4166</v>
      </c>
      <c r="AR210" t="s">
        <v>3443</v>
      </c>
      <c r="AS210" t="str">
        <f t="shared" si="45"/>
        <v>28/06/1999</v>
      </c>
      <c r="AT210" s="63">
        <v>0.42027649242207749</v>
      </c>
      <c r="AU210" s="63">
        <f t="shared" si="46"/>
        <v>0.42027649242207749</v>
      </c>
      <c r="AV210" s="63">
        <f t="shared" si="43"/>
        <v>-4.1173818939426861</v>
      </c>
      <c r="AW210" s="63">
        <f t="shared" si="42"/>
        <v>-3.6971054015206084</v>
      </c>
      <c r="AX210" s="63">
        <v>34.248267817865305</v>
      </c>
      <c r="AY210" s="63">
        <f t="shared" si="47"/>
        <v>-335.52482795197858</v>
      </c>
      <c r="AZ210" s="63">
        <v>-301.27656013411325</v>
      </c>
      <c r="BA210" s="63">
        <f>_xll.BDP($G210,BA$1)</f>
        <v>-748.69093107999993</v>
      </c>
      <c r="BB210" s="63">
        <f t="shared" si="44"/>
        <v>20270.521722499998</v>
      </c>
      <c r="BC210">
        <v>487.5</v>
      </c>
      <c r="BD210">
        <v>581.25</v>
      </c>
      <c r="BE210">
        <v>645.75</v>
      </c>
      <c r="BF210">
        <v>-203.19800000000001</v>
      </c>
      <c r="BG210">
        <v>366.98099999999999</v>
      </c>
      <c r="BH210">
        <v>413.66</v>
      </c>
      <c r="BI210" s="47">
        <f t="shared" si="48"/>
        <v>2.4049701664012019E-2</v>
      </c>
      <c r="BJ210" s="47">
        <f t="shared" si="49"/>
        <v>2.8674644291706641E-2</v>
      </c>
      <c r="BK210" s="47">
        <f t="shared" si="50"/>
        <v>3.1856604819560534E-2</v>
      </c>
      <c r="BL210" s="47">
        <f t="shared" si="51"/>
        <v>-1.0024310315331107E-2</v>
      </c>
      <c r="BM210" s="47">
        <f t="shared" si="52"/>
        <v>1.8104171418175989E-2</v>
      </c>
      <c r="BN210" s="47">
        <f t="shared" si="53"/>
        <v>2.0406973518636334E-2</v>
      </c>
      <c r="BO210" s="30">
        <f t="shared" si="54"/>
        <v>3.1856604819560534E-2</v>
      </c>
    </row>
    <row r="211" spans="1:67" x14ac:dyDescent="0.3">
      <c r="A211">
        <v>6</v>
      </c>
      <c r="B211" s="32" t="s">
        <v>3421</v>
      </c>
      <c r="C211" s="32">
        <v>12</v>
      </c>
      <c r="D211" s="32">
        <v>5</v>
      </c>
      <c r="E211" s="34">
        <v>0.14000000000000001</v>
      </c>
      <c r="F211" s="32" t="s">
        <v>3172</v>
      </c>
      <c r="G211" s="32" t="s">
        <v>1889</v>
      </c>
      <c r="H211" s="25" t="s">
        <v>1890</v>
      </c>
      <c r="I211" s="26">
        <v>0.39116254725574373</v>
      </c>
      <c r="J211" s="26">
        <v>0.31893485615967893</v>
      </c>
      <c r="K211" s="26">
        <v>0.16588688310458671</v>
      </c>
      <c r="L211" s="26">
        <v>0.14620936370345372</v>
      </c>
      <c r="M211" s="27">
        <v>13.981008732165865</v>
      </c>
      <c r="N211" s="27">
        <v>11.0550964939541</v>
      </c>
      <c r="O211" s="27">
        <v>15.402631397671696</v>
      </c>
      <c r="P211" s="28">
        <v>23.37849110859014</v>
      </c>
      <c r="Q211" s="28">
        <v>21.912062634106402</v>
      </c>
      <c r="R211" s="26">
        <v>0.30472705093016161</v>
      </c>
      <c r="S211" s="29">
        <v>1.2853100077180344</v>
      </c>
      <c r="T211" s="26">
        <v>0.5935140261919527</v>
      </c>
      <c r="U211" s="30">
        <v>1.2201963534361851E-2</v>
      </c>
      <c r="V211" s="29">
        <v>10.250670898844161</v>
      </c>
      <c r="W211" s="29">
        <v>9.9347837457965724</v>
      </c>
      <c r="X211" s="29">
        <v>769200000</v>
      </c>
      <c r="Y211" s="29">
        <v>1677900000</v>
      </c>
      <c r="Z211" s="29" t="e">
        <v>#N/A</v>
      </c>
      <c r="AA211" s="31">
        <v>182300000</v>
      </c>
      <c r="AB211" s="26">
        <v>0</v>
      </c>
      <c r="AC211" s="42">
        <v>9320.2929005999995</v>
      </c>
      <c r="AD211" s="42">
        <v>9820.0929005999988</v>
      </c>
      <c r="AE211" s="60">
        <v>24.926214500464678</v>
      </c>
      <c r="AF211" s="60">
        <v>32.944362842986301</v>
      </c>
      <c r="AG211" s="60">
        <v>1.9660658445064065</v>
      </c>
      <c r="AH211" s="60">
        <v>41.474880611593669</v>
      </c>
      <c r="AI211" s="60">
        <v>5.7033132530120483</v>
      </c>
      <c r="AJ211" s="32" t="s">
        <v>498</v>
      </c>
      <c r="AK211" s="32" t="s">
        <v>599</v>
      </c>
      <c r="AL211" s="32" t="s">
        <v>600</v>
      </c>
      <c r="AM211" s="32" t="s">
        <v>1706</v>
      </c>
      <c r="AN211" s="46">
        <v>0.1872673</v>
      </c>
      <c r="AO211" s="46">
        <v>0.1804384</v>
      </c>
      <c r="AP211" s="46">
        <v>0.1321841</v>
      </c>
      <c r="AQ211" t="s">
        <v>4124</v>
      </c>
      <c r="AR211" t="s">
        <v>3443</v>
      </c>
      <c r="AS211" t="str">
        <f t="shared" si="45"/>
        <v>#N/A N/A</v>
      </c>
      <c r="AT211" s="63">
        <v>0.79110564625248614</v>
      </c>
      <c r="AU211" s="63">
        <f t="shared" si="46"/>
        <v>0.79110564625248614</v>
      </c>
      <c r="AV211" s="63">
        <f t="shared" si="43"/>
        <v>0.21354320241500668</v>
      </c>
      <c r="AW211" s="63">
        <f t="shared" si="42"/>
        <v>1.0046488486674927</v>
      </c>
      <c r="AX211" s="63">
        <v>38.531595908645087</v>
      </c>
      <c r="AY211" s="63">
        <f t="shared" si="47"/>
        <v>10.400836378137761</v>
      </c>
      <c r="AZ211" s="63">
        <v>48.932432286782849</v>
      </c>
      <c r="BA211" s="63">
        <f>_xll.BDP($G211,BA$1)</f>
        <v>90.8</v>
      </c>
      <c r="BB211" s="63">
        <f t="shared" si="44"/>
        <v>9320.2929005999995</v>
      </c>
      <c r="BC211">
        <v>283.846</v>
      </c>
      <c r="BD211">
        <v>299.38499999999999</v>
      </c>
      <c r="BE211">
        <v>320.66700000000003</v>
      </c>
      <c r="BF211">
        <v>219.983</v>
      </c>
      <c r="BG211">
        <v>288.90199999999999</v>
      </c>
      <c r="BH211">
        <v>305.00900000000001</v>
      </c>
      <c r="BI211" s="47">
        <f t="shared" si="48"/>
        <v>3.0454622298589699E-2</v>
      </c>
      <c r="BJ211" s="47">
        <f t="shared" si="49"/>
        <v>3.2121844580734894E-2</v>
      </c>
      <c r="BK211" s="47">
        <f t="shared" si="50"/>
        <v>3.4405249214792051E-2</v>
      </c>
      <c r="BL211" s="47">
        <f t="shared" si="51"/>
        <v>2.3602584419405798E-2</v>
      </c>
      <c r="BM211" s="47">
        <f t="shared" si="52"/>
        <v>3.0997094520645564E-2</v>
      </c>
      <c r="BN211" s="47">
        <f t="shared" si="53"/>
        <v>3.2725259093559694E-2</v>
      </c>
      <c r="BO211" s="30">
        <f t="shared" si="54"/>
        <v>3.4405249214792051E-2</v>
      </c>
    </row>
    <row r="212" spans="1:67" x14ac:dyDescent="0.3">
      <c r="A212">
        <v>6</v>
      </c>
      <c r="B212" s="32" t="s">
        <v>3421</v>
      </c>
      <c r="C212" s="32">
        <v>14</v>
      </c>
      <c r="D212" s="32">
        <v>1</v>
      </c>
      <c r="E212" s="34">
        <v>0.25</v>
      </c>
      <c r="F212" s="32" t="s">
        <v>2955</v>
      </c>
      <c r="G212" s="45" t="s">
        <v>2772</v>
      </c>
      <c r="H212" s="45" t="s">
        <v>2773</v>
      </c>
      <c r="I212" s="26">
        <v>0.47193540787435301</v>
      </c>
      <c r="J212" s="26">
        <v>0.46104946833102173</v>
      </c>
      <c r="K212" s="26">
        <v>0.19012412171120766</v>
      </c>
      <c r="L212" s="26">
        <v>0.200462334790693</v>
      </c>
      <c r="M212" s="27">
        <v>12.281722933643772</v>
      </c>
      <c r="N212" s="27">
        <v>9.0517598474257088</v>
      </c>
      <c r="O212" s="27">
        <v>12.348110282410122</v>
      </c>
      <c r="P212" s="28">
        <v>21.911554328781499</v>
      </c>
      <c r="Q212" s="28">
        <v>23.84929472902747</v>
      </c>
      <c r="R212" s="26">
        <v>0.35723867011593369</v>
      </c>
      <c r="S212" s="29">
        <v>1.3732965009208102</v>
      </c>
      <c r="T212" s="26">
        <v>0.81687992279194299</v>
      </c>
      <c r="U212" s="30" t="e">
        <v>#N/A</v>
      </c>
      <c r="V212" s="29">
        <v>17.514901114543925</v>
      </c>
      <c r="W212" s="29">
        <v>21.931984679273398</v>
      </c>
      <c r="X212" s="29">
        <v>8652000000</v>
      </c>
      <c r="Y212" s="29">
        <v>19899000000</v>
      </c>
      <c r="Z212" s="29" t="e">
        <v>#N/A</v>
      </c>
      <c r="AA212" s="31">
        <v>3210000000</v>
      </c>
      <c r="AB212" s="26">
        <v>0</v>
      </c>
      <c r="AC212" s="42">
        <v>104651.43552</v>
      </c>
      <c r="AD212" s="42">
        <v>112218.43552</v>
      </c>
      <c r="AE212" s="60">
        <v>20.37378250228144</v>
      </c>
      <c r="AF212" s="60">
        <v>26.148501834153198</v>
      </c>
      <c r="AG212" s="60">
        <v>3.0847324582845141</v>
      </c>
      <c r="AH212" s="60">
        <v>35.300463190064036</v>
      </c>
      <c r="AI212" s="60">
        <v>7.3959408935546875</v>
      </c>
      <c r="AJ212" s="32" t="s">
        <v>493</v>
      </c>
      <c r="AK212" s="32" t="s">
        <v>538</v>
      </c>
      <c r="AL212" s="32" t="s">
        <v>2774</v>
      </c>
      <c r="AM212" s="32" t="s">
        <v>2739</v>
      </c>
      <c r="AN212" s="46" t="e">
        <v>#VALUE!</v>
      </c>
      <c r="AO212" s="46" t="e">
        <v>#VALUE!</v>
      </c>
      <c r="AP212" s="46">
        <v>0.30511310000000003</v>
      </c>
      <c r="AQ212" t="s">
        <v>3587</v>
      </c>
      <c r="AR212" t="s">
        <v>3587</v>
      </c>
      <c r="AS212" t="str">
        <f t="shared" si="45"/>
        <v>21/11/2014</v>
      </c>
      <c r="AT212" s="63">
        <v>0.78568308699968759</v>
      </c>
      <c r="AU212" s="63">
        <f t="shared" si="46"/>
        <v>0.78568308699968759</v>
      </c>
      <c r="AV212" s="63">
        <f t="shared" si="43"/>
        <v>0</v>
      </c>
      <c r="AW212" s="63">
        <f t="shared" si="42"/>
        <v>0.78568308699968759</v>
      </c>
      <c r="AX212" s="63">
        <v>29.069354017515568</v>
      </c>
      <c r="AY212" s="63">
        <f t="shared" si="47"/>
        <v>0</v>
      </c>
      <c r="AZ212" s="63">
        <v>29.069354017515568</v>
      </c>
      <c r="BA212" s="63">
        <f>_xll.BDP($G212,BA$1)</f>
        <v>817.6</v>
      </c>
      <c r="BB212" s="63">
        <f t="shared" si="44"/>
        <v>104651.43552</v>
      </c>
      <c r="BC212">
        <v>2988.5</v>
      </c>
      <c r="BD212">
        <v>3075.75</v>
      </c>
      <c r="BE212">
        <v>3369.75</v>
      </c>
      <c r="BF212">
        <v>2675.1489999999999</v>
      </c>
      <c r="BG212">
        <v>3638.52</v>
      </c>
      <c r="BH212">
        <v>3793.3820000000001</v>
      </c>
      <c r="BI212" s="47">
        <f t="shared" si="48"/>
        <v>2.8556703356724295E-2</v>
      </c>
      <c r="BJ212" s="47">
        <f t="shared" si="49"/>
        <v>2.939042340620537E-2</v>
      </c>
      <c r="BK212" s="47">
        <f t="shared" si="50"/>
        <v>3.2199749418210369E-2</v>
      </c>
      <c r="BL212" s="47">
        <f t="shared" si="51"/>
        <v>2.5562468271051575E-2</v>
      </c>
      <c r="BM212" s="47">
        <f t="shared" si="52"/>
        <v>3.4767989391838207E-2</v>
      </c>
      <c r="BN212" s="47">
        <f t="shared" si="53"/>
        <v>3.6247777979835208E-2</v>
      </c>
      <c r="BO212" s="30">
        <f t="shared" si="54"/>
        <v>3.6247777979835208E-2</v>
      </c>
    </row>
    <row r="213" spans="1:67" x14ac:dyDescent="0.3">
      <c r="A213">
        <v>6</v>
      </c>
      <c r="B213" s="32" t="s">
        <v>3421</v>
      </c>
      <c r="C213" s="32">
        <v>5</v>
      </c>
      <c r="D213" s="32">
        <v>2</v>
      </c>
      <c r="E213" s="34">
        <v>0.16</v>
      </c>
      <c r="F213" s="32" t="s">
        <v>3259</v>
      </c>
      <c r="G213" s="32" t="s">
        <v>1562</v>
      </c>
      <c r="H213" s="25" t="s">
        <v>1563</v>
      </c>
      <c r="I213" s="26" t="e">
        <v>#N/A</v>
      </c>
      <c r="J213" s="26" t="e">
        <v>#N/A</v>
      </c>
      <c r="K213" s="26" t="e">
        <v>#N/A</v>
      </c>
      <c r="L213" s="26" t="e">
        <v>#N/A</v>
      </c>
      <c r="M213" s="27" t="e">
        <v>#N/A</v>
      </c>
      <c r="N213" s="27" t="e">
        <v>#N/A</v>
      </c>
      <c r="O213" s="27">
        <v>15.773936396160057</v>
      </c>
      <c r="P213" s="28" t="e">
        <v>#N/A</v>
      </c>
      <c r="Q213" s="28" t="e">
        <v>#N/A</v>
      </c>
      <c r="R213" s="26" t="e">
        <v>#N/A</v>
      </c>
      <c r="S213" s="29">
        <v>2.7316535866721683</v>
      </c>
      <c r="T213" s="26" t="e">
        <v>#N/A</v>
      </c>
      <c r="U213" s="30" t="e">
        <v>#N/A</v>
      </c>
      <c r="V213" s="29">
        <v>13.018877984553081</v>
      </c>
      <c r="W213" s="29">
        <v>11.993125868046906</v>
      </c>
      <c r="X213" s="29" t="e">
        <v>#N/A</v>
      </c>
      <c r="Y213" s="29" t="e">
        <v>#N/A</v>
      </c>
      <c r="Z213" s="29" t="e">
        <v>#N/A</v>
      </c>
      <c r="AA213" s="31">
        <v>4633333.3333329996</v>
      </c>
      <c r="AB213" s="26">
        <v>0</v>
      </c>
      <c r="AC213" s="42">
        <v>595.31947720000005</v>
      </c>
      <c r="AD213" s="42">
        <v>793.7354772000001</v>
      </c>
      <c r="AE213" s="60" t="s">
        <v>3443</v>
      </c>
      <c r="AF213" s="60" t="s">
        <v>3443</v>
      </c>
      <c r="AG213" s="60" t="s">
        <v>3443</v>
      </c>
      <c r="AH213" s="60">
        <v>17.624132278560388</v>
      </c>
      <c r="AI213" s="60">
        <v>2.6000690985728747</v>
      </c>
      <c r="AJ213" s="32" t="s">
        <v>498</v>
      </c>
      <c r="AK213" s="32" t="s">
        <v>758</v>
      </c>
      <c r="AL213" s="32" t="s">
        <v>758</v>
      </c>
      <c r="AM213" s="32" t="s">
        <v>1480</v>
      </c>
      <c r="AN213" s="46">
        <v>0.19366140000000001</v>
      </c>
      <c r="AO213" s="46">
        <v>0.31743729999999998</v>
      </c>
      <c r="AP213" s="46">
        <v>0.10608200000000001</v>
      </c>
      <c r="AQ213" t="s">
        <v>3588</v>
      </c>
      <c r="AR213" t="s">
        <v>3588</v>
      </c>
      <c r="AS213" t="str">
        <f t="shared" si="45"/>
        <v>02/07/1999</v>
      </c>
      <c r="AT213" s="63">
        <v>1.3597033669244225</v>
      </c>
      <c r="AU213" s="63">
        <f t="shared" si="46"/>
        <v>1.3597033669244225</v>
      </c>
      <c r="AV213" s="63">
        <f t="shared" si="43"/>
        <v>0</v>
      </c>
      <c r="AW213" s="63">
        <f t="shared" si="42"/>
        <v>1.3597033669244225</v>
      </c>
      <c r="AX213" s="63">
        <v>22.654101489414661</v>
      </c>
      <c r="AY213" s="63">
        <f t="shared" si="47"/>
        <v>0</v>
      </c>
      <c r="AZ213" s="63">
        <v>22.654101489414661</v>
      </c>
      <c r="BA213" s="63">
        <f>_xll.BDP($G213,BA$1)</f>
        <v>7.358708</v>
      </c>
      <c r="BB213" s="63">
        <f t="shared" si="44"/>
        <v>595.31947720000005</v>
      </c>
      <c r="BC213">
        <v>41.06</v>
      </c>
      <c r="BD213">
        <v>43.86</v>
      </c>
      <c r="BE213">
        <v>47.2</v>
      </c>
      <c r="BF213">
        <v>43.774999999999999</v>
      </c>
      <c r="BG213">
        <v>42.7</v>
      </c>
      <c r="BH213">
        <v>44.85</v>
      </c>
      <c r="BI213" s="47">
        <f t="shared" si="48"/>
        <v>6.8971370117302117E-2</v>
      </c>
      <c r="BJ213" s="47">
        <f t="shared" si="49"/>
        <v>7.3674727066363146E-2</v>
      </c>
      <c r="BK213" s="47">
        <f t="shared" si="50"/>
        <v>7.928515999845738E-2</v>
      </c>
      <c r="BL213" s="47">
        <f t="shared" si="51"/>
        <v>7.3531946587552355E-2</v>
      </c>
      <c r="BM213" s="47">
        <f t="shared" si="52"/>
        <v>7.1726193473180724E-2</v>
      </c>
      <c r="BN213" s="47">
        <f t="shared" si="53"/>
        <v>7.5337699701924013E-2</v>
      </c>
      <c r="BO213" s="30">
        <f t="shared" si="54"/>
        <v>7.928515999845738E-2</v>
      </c>
    </row>
    <row r="214" spans="1:67" x14ac:dyDescent="0.3">
      <c r="A214">
        <v>6</v>
      </c>
      <c r="B214" s="32" t="s">
        <v>3421</v>
      </c>
      <c r="C214" s="32">
        <v>5</v>
      </c>
      <c r="D214" s="32">
        <v>4</v>
      </c>
      <c r="E214" s="34">
        <v>0.2</v>
      </c>
      <c r="F214" s="32" t="s">
        <v>3179</v>
      </c>
      <c r="G214" s="25" t="s">
        <v>177</v>
      </c>
      <c r="H214" s="25" t="s">
        <v>855</v>
      </c>
      <c r="I214" s="26">
        <v>0.50967129177864012</v>
      </c>
      <c r="J214" s="26">
        <v>0.49254459265792083</v>
      </c>
      <c r="K214" s="26">
        <v>0.25553073940597515</v>
      </c>
      <c r="L214" s="26">
        <v>0.27202967716921267</v>
      </c>
      <c r="M214" s="27">
        <v>21.407865843315776</v>
      </c>
      <c r="N214" s="27">
        <v>16.291308513613252</v>
      </c>
      <c r="O214" s="27">
        <v>21.087718765220874</v>
      </c>
      <c r="P214" s="28">
        <v>6.8381265697905533</v>
      </c>
      <c r="Q214" s="28">
        <v>6.6849943843150852</v>
      </c>
      <c r="R214" s="26">
        <v>1.7111345777408405E-2</v>
      </c>
      <c r="S214" s="29">
        <v>0.1047068431145016</v>
      </c>
      <c r="T214" s="26">
        <v>0.37623852701196664</v>
      </c>
      <c r="U214" s="30" t="e">
        <v>#N/A</v>
      </c>
      <c r="V214" s="29">
        <v>8.3865735484600172</v>
      </c>
      <c r="W214" s="29">
        <v>18.588324571000349</v>
      </c>
      <c r="X214" s="29">
        <v>1133875000</v>
      </c>
      <c r="Y214" s="29">
        <v>2053026000</v>
      </c>
      <c r="Z214" s="29">
        <v>12774000</v>
      </c>
      <c r="AA214" s="31">
        <v>442687265.096102</v>
      </c>
      <c r="AB214" s="26">
        <v>2.8855584985547123E-2</v>
      </c>
      <c r="AC214" s="42">
        <v>8402.2831728000001</v>
      </c>
      <c r="AD214" s="42">
        <v>8624.8601727999994</v>
      </c>
      <c r="AE214" s="60">
        <v>11.698731818692535</v>
      </c>
      <c r="AF214" s="60">
        <v>13.774505055579757</v>
      </c>
      <c r="AG214" s="60">
        <v>5.2633429286613103</v>
      </c>
      <c r="AH214" s="60">
        <v>19.21868125160972</v>
      </c>
      <c r="AI214" s="60">
        <v>4.0331595270751484</v>
      </c>
      <c r="AJ214" s="32" t="s">
        <v>498</v>
      </c>
      <c r="AK214" s="32" t="s">
        <v>735</v>
      </c>
      <c r="AL214" s="32" t="s">
        <v>780</v>
      </c>
      <c r="AM214" s="32" t="s">
        <v>583</v>
      </c>
      <c r="AN214" s="46">
        <v>0.1421393</v>
      </c>
      <c r="AO214" s="46">
        <v>0.15886980000000001</v>
      </c>
      <c r="AP214" s="46">
        <v>0.17281369999999999</v>
      </c>
      <c r="AQ214" t="s">
        <v>4124</v>
      </c>
      <c r="AR214" t="s">
        <v>3589</v>
      </c>
      <c r="AS214" t="str">
        <f t="shared" si="45"/>
        <v>16/11/2000</v>
      </c>
      <c r="AT214" s="63">
        <v>0.41154617239795915</v>
      </c>
      <c r="AU214" s="63">
        <f t="shared" si="46"/>
        <v>0.41154617239795915</v>
      </c>
      <c r="AV214" s="63">
        <f t="shared" si="43"/>
        <v>-0.1237802277448086</v>
      </c>
      <c r="AW214" s="63">
        <f t="shared" si="42"/>
        <v>0.28776594465315053</v>
      </c>
      <c r="AX214" s="63">
        <v>6.7785913400534827</v>
      </c>
      <c r="AY214" s="63">
        <f t="shared" si="47"/>
        <v>-2.038788442550385</v>
      </c>
      <c r="AZ214" s="63">
        <v>4.7398028975030977</v>
      </c>
      <c r="BA214" s="63">
        <f>_xll.BDP($G214,BA$1)</f>
        <v>19.010000000000002</v>
      </c>
      <c r="BB214" s="63">
        <f t="shared" si="44"/>
        <v>8402.2831728000001</v>
      </c>
      <c r="BC214">
        <v>468</v>
      </c>
      <c r="BD214">
        <v>509</v>
      </c>
      <c r="BE214">
        <v>498</v>
      </c>
      <c r="BF214">
        <v>404.29500000000002</v>
      </c>
      <c r="BG214">
        <v>487.62299999999999</v>
      </c>
      <c r="BH214">
        <v>528.57000000000005</v>
      </c>
      <c r="BI214" s="47">
        <f t="shared" si="48"/>
        <v>5.5699146336202612E-2</v>
      </c>
      <c r="BJ214" s="47">
        <f t="shared" si="49"/>
        <v>6.0578772404117798E-2</v>
      </c>
      <c r="BK214" s="47">
        <f t="shared" si="50"/>
        <v>5.9269604434677138E-2</v>
      </c>
      <c r="BL214" s="47">
        <f t="shared" si="51"/>
        <v>4.811727856409196E-2</v>
      </c>
      <c r="BM214" s="47">
        <f t="shared" si="52"/>
        <v>5.8034582978414802E-2</v>
      </c>
      <c r="BN214" s="47">
        <f t="shared" si="53"/>
        <v>6.2907901237022695E-2</v>
      </c>
      <c r="BO214" s="30">
        <f t="shared" si="54"/>
        <v>6.2907901237022695E-2</v>
      </c>
    </row>
    <row r="215" spans="1:67" x14ac:dyDescent="0.3">
      <c r="A215">
        <v>6</v>
      </c>
      <c r="B215" s="32" t="s">
        <v>3421</v>
      </c>
      <c r="C215" s="32">
        <v>5</v>
      </c>
      <c r="D215" s="32">
        <v>4</v>
      </c>
      <c r="E215" s="34">
        <v>0.18</v>
      </c>
      <c r="F215" s="32"/>
      <c r="G215" s="25" t="s">
        <v>1324</v>
      </c>
      <c r="H215" s="25" t="s">
        <v>1325</v>
      </c>
      <c r="I215" s="26">
        <v>0.4325857370474212</v>
      </c>
      <c r="J215" s="26">
        <v>-1.3134205853478818</v>
      </c>
      <c r="K215" s="26">
        <v>0.15927701885529405</v>
      </c>
      <c r="L215" s="26">
        <v>0.21861883152871087</v>
      </c>
      <c r="M215" s="27">
        <v>4.3528763457921418</v>
      </c>
      <c r="N215" s="27">
        <v>3.1290122115993935</v>
      </c>
      <c r="O215" s="27">
        <v>6.8976459553854212</v>
      </c>
      <c r="P215" s="28">
        <v>29.402567804155979</v>
      </c>
      <c r="Q215" s="28">
        <v>37.360729736987793</v>
      </c>
      <c r="R215" s="26">
        <v>-8.86375428960572E-2</v>
      </c>
      <c r="S215" s="29">
        <v>-2.0477274163980024</v>
      </c>
      <c r="T215" s="26">
        <v>0.34497904971000298</v>
      </c>
      <c r="U215" s="30" t="e">
        <v>#N/A</v>
      </c>
      <c r="V215" s="29">
        <v>14.892096065111478</v>
      </c>
      <c r="W215" s="29">
        <v>-0.45118540463155998</v>
      </c>
      <c r="X215" s="29">
        <v>-79889000.00000006</v>
      </c>
      <c r="Y215" s="29">
        <v>479957999.99999994</v>
      </c>
      <c r="Z215" s="29" t="e">
        <v>#N/A</v>
      </c>
      <c r="AA215" s="31">
        <v>121644000</v>
      </c>
      <c r="AB215" s="26">
        <v>0</v>
      </c>
      <c r="AC215" s="42">
        <v>2713.9134432400001</v>
      </c>
      <c r="AD215" s="42">
        <v>2641.16944324</v>
      </c>
      <c r="AE215" s="60">
        <v>14.284345944307946</v>
      </c>
      <c r="AF215" s="60">
        <v>21.445100958083316</v>
      </c>
      <c r="AG215" s="60">
        <v>5.5457965967137079</v>
      </c>
      <c r="AH215" s="60">
        <v>38.502471475106091</v>
      </c>
      <c r="AI215" s="60">
        <v>2.5179409572903513</v>
      </c>
      <c r="AJ215" s="32" t="s">
        <v>502</v>
      </c>
      <c r="AK215" s="32" t="s">
        <v>503</v>
      </c>
      <c r="AL215" s="32" t="s">
        <v>671</v>
      </c>
      <c r="AM215" s="32" t="s">
        <v>2465</v>
      </c>
      <c r="AN215" s="46" t="e">
        <v>#VALUE!</v>
      </c>
      <c r="AO215" s="46">
        <v>0.15090600000000001</v>
      </c>
      <c r="AP215" s="46">
        <v>0.1781402</v>
      </c>
      <c r="AQ215" t="s">
        <v>3458</v>
      </c>
      <c r="AR215" t="s">
        <v>3458</v>
      </c>
      <c r="AS215" t="str">
        <f t="shared" si="45"/>
        <v>16/11/2005</v>
      </c>
      <c r="AT215" s="63">
        <v>3.1203890812595843</v>
      </c>
      <c r="AU215" s="63">
        <f t="shared" si="46"/>
        <v>3.1203890812595843</v>
      </c>
      <c r="AV215" s="63">
        <f t="shared" si="43"/>
        <v>-22.327933098385849</v>
      </c>
      <c r="AW215" s="63">
        <f t="shared" si="42"/>
        <v>-19.207544017126263</v>
      </c>
      <c r="AX215" s="63">
        <v>38.36486775137999</v>
      </c>
      <c r="AY215" s="63">
        <f t="shared" si="47"/>
        <v>-274.51967628839816</v>
      </c>
      <c r="AZ215" s="63">
        <v>-236.1548085370182</v>
      </c>
      <c r="BA215" s="63">
        <f>_xll.BDP($G215,BA$1)</f>
        <v>-294.08499999999998</v>
      </c>
      <c r="BB215" s="63">
        <f t="shared" si="44"/>
        <v>2641.16944324</v>
      </c>
      <c r="BC215">
        <v>121.667</v>
      </c>
      <c r="BD215">
        <v>150.45500000000001</v>
      </c>
      <c r="BE215">
        <v>169.1</v>
      </c>
      <c r="BF215">
        <v>280.43200000000002</v>
      </c>
      <c r="BG215">
        <v>165.851</v>
      </c>
      <c r="BH215">
        <v>164.66400000000002</v>
      </c>
      <c r="BI215" s="47">
        <f t="shared" si="48"/>
        <v>4.6065579136319069E-2</v>
      </c>
      <c r="BJ215" s="47">
        <f t="shared" si="49"/>
        <v>5.6965296333063908E-2</v>
      </c>
      <c r="BK215" s="47">
        <f t="shared" si="50"/>
        <v>6.402466923612446E-2</v>
      </c>
      <c r="BL215" s="47">
        <f t="shared" si="51"/>
        <v>0.10617720900783476</v>
      </c>
      <c r="BM215" s="47">
        <f t="shared" si="52"/>
        <v>6.2794532332823644E-2</v>
      </c>
      <c r="BN215" s="47">
        <f t="shared" si="53"/>
        <v>6.2345110201639263E-2</v>
      </c>
      <c r="BO215" s="30">
        <f t="shared" si="54"/>
        <v>6.402466923612446E-2</v>
      </c>
    </row>
    <row r="216" spans="1:67" x14ac:dyDescent="0.3">
      <c r="A216">
        <v>6</v>
      </c>
      <c r="B216" s="32" t="s">
        <v>3421</v>
      </c>
      <c r="C216" s="32">
        <v>7</v>
      </c>
      <c r="D216" s="32">
        <v>3</v>
      </c>
      <c r="E216" s="34">
        <v>0.2</v>
      </c>
      <c r="F216" s="32" t="s">
        <v>2841</v>
      </c>
      <c r="G216" s="45" t="s">
        <v>2842</v>
      </c>
      <c r="H216" s="45" t="s">
        <v>2843</v>
      </c>
      <c r="I216" s="26">
        <v>0.52003746314373256</v>
      </c>
      <c r="J216" s="26">
        <v>0.56170641031758772</v>
      </c>
      <c r="K216" s="26">
        <v>0.2052461397412105</v>
      </c>
      <c r="L216" s="26">
        <v>0.21780319596299413</v>
      </c>
      <c r="M216" s="27">
        <v>10.545993184768394</v>
      </c>
      <c r="N216" s="27">
        <v>9.6106990964544359</v>
      </c>
      <c r="O216" s="27">
        <v>11.126524992666662</v>
      </c>
      <c r="P216" s="28">
        <v>24.409823698679119</v>
      </c>
      <c r="Q216" s="28">
        <v>21.961399897066396</v>
      </c>
      <c r="R216" s="26">
        <v>-0.12760515440223683</v>
      </c>
      <c r="S216" s="29">
        <v>-0.46818416968442833</v>
      </c>
      <c r="T216" s="26">
        <v>1.2233507267983601</v>
      </c>
      <c r="U216" s="30" t="e">
        <v>#N/A</v>
      </c>
      <c r="V216" s="29">
        <v>11.645446534840699</v>
      </c>
      <c r="W216" s="29">
        <v>11.476148075605686</v>
      </c>
      <c r="X216" s="29">
        <v>230519000</v>
      </c>
      <c r="Y216" s="29">
        <v>594500000</v>
      </c>
      <c r="Z216" s="29" t="e">
        <v>#N/A</v>
      </c>
      <c r="AA216" s="31">
        <v>163400000</v>
      </c>
      <c r="AB216" s="26">
        <v>0</v>
      </c>
      <c r="AC216" s="42">
        <v>15300.638633600001</v>
      </c>
      <c r="AD216" s="42">
        <v>1221.7268143264735</v>
      </c>
      <c r="AE216" s="60">
        <v>6.316484750079435</v>
      </c>
      <c r="AF216" s="60">
        <v>8.1059640485786044</v>
      </c>
      <c r="AG216" s="60">
        <v>12.972566534347251</v>
      </c>
      <c r="AH216" s="60">
        <v>9.2917443627261989</v>
      </c>
      <c r="AI216" s="60">
        <v>1.8275255666932655</v>
      </c>
      <c r="AJ216" s="32" t="s">
        <v>534</v>
      </c>
      <c r="AK216" s="32" t="s">
        <v>843</v>
      </c>
      <c r="AL216" s="32" t="s">
        <v>2062</v>
      </c>
      <c r="AM216" s="32" t="s">
        <v>2739</v>
      </c>
      <c r="AN216" s="46">
        <v>0.33784999999999998</v>
      </c>
      <c r="AO216" s="46">
        <v>0.12312590000000001</v>
      </c>
      <c r="AP216" s="46">
        <v>0.18833939999999999</v>
      </c>
      <c r="AQ216" t="s">
        <v>4124</v>
      </c>
      <c r="AR216" t="s">
        <v>3443</v>
      </c>
      <c r="AS216" t="str">
        <f t="shared" si="45"/>
        <v>#N/A N/A</v>
      </c>
      <c r="AT216" s="63">
        <v>4.7532376895115904</v>
      </c>
      <c r="AU216" s="63">
        <f t="shared" si="46"/>
        <v>4.7532376895115904</v>
      </c>
      <c r="AV216" s="63">
        <f t="shared" si="43"/>
        <v>0</v>
      </c>
      <c r="AW216" s="63">
        <f t="shared" si="42"/>
        <v>4.7532376895115904</v>
      </c>
      <c r="AX216" s="63">
        <v>49.875991742741341</v>
      </c>
      <c r="AY216" s="63">
        <f t="shared" si="47"/>
        <v>0</v>
      </c>
      <c r="AZ216" s="63">
        <v>49.875991742741341</v>
      </c>
      <c r="BA216" s="63">
        <f>_xll.BDP($G216,BA$1)</f>
        <v>59.7</v>
      </c>
      <c r="BB216" s="63">
        <f t="shared" si="44"/>
        <v>1221.7268143264735</v>
      </c>
      <c r="BC216">
        <v>155.041</v>
      </c>
      <c r="BD216">
        <v>162.244</v>
      </c>
      <c r="BE216">
        <v>175.822</v>
      </c>
      <c r="BF216">
        <v>145.709</v>
      </c>
      <c r="BG216">
        <v>146.017</v>
      </c>
      <c r="BH216">
        <v>157.07300000000001</v>
      </c>
      <c r="BI216" s="47">
        <f t="shared" si="48"/>
        <v>0.12690316540647645</v>
      </c>
      <c r="BJ216" s="47">
        <f t="shared" si="49"/>
        <v>0.13279891879056743</v>
      </c>
      <c r="BK216" s="47">
        <f t="shared" si="50"/>
        <v>0.14391269630676726</v>
      </c>
      <c r="BL216" s="47">
        <f t="shared" si="51"/>
        <v>0.11926479659065845</v>
      </c>
      <c r="BM216" s="47">
        <f t="shared" si="52"/>
        <v>0.11951689877617837</v>
      </c>
      <c r="BN216" s="47">
        <f t="shared" si="53"/>
        <v>0.12856638502003648</v>
      </c>
      <c r="BO216" s="30">
        <f t="shared" si="54"/>
        <v>0.14391269630676726</v>
      </c>
    </row>
    <row r="217" spans="1:67" x14ac:dyDescent="0.3">
      <c r="A217">
        <v>6</v>
      </c>
      <c r="B217" s="32" t="s">
        <v>3421</v>
      </c>
      <c r="C217" s="32">
        <v>11</v>
      </c>
      <c r="D217" s="32">
        <v>1</v>
      </c>
      <c r="E217" s="34">
        <v>0.2</v>
      </c>
      <c r="F217" s="32" t="s">
        <v>3385</v>
      </c>
      <c r="G217" s="25" t="s">
        <v>2126</v>
      </c>
      <c r="H217" s="25" t="s">
        <v>2127</v>
      </c>
      <c r="I217" s="26">
        <v>0.30943948861789516</v>
      </c>
      <c r="J217" s="26">
        <v>0.29498834671121033</v>
      </c>
      <c r="K217" s="26">
        <v>0.20774680994123487</v>
      </c>
      <c r="L217" s="26">
        <v>0.20272377515620424</v>
      </c>
      <c r="M217" s="27">
        <v>18.474392332200271</v>
      </c>
      <c r="N217" s="27">
        <v>13.232091186309511</v>
      </c>
      <c r="O217" s="27">
        <v>17.009241347947185</v>
      </c>
      <c r="P217" s="28">
        <v>7.0372604225562112</v>
      </c>
      <c r="Q217" s="28">
        <v>7.8176894333691376</v>
      </c>
      <c r="R217" s="26">
        <v>6.9418165125770148E-2</v>
      </c>
      <c r="S217" s="29">
        <v>0.40633324586722647</v>
      </c>
      <c r="T217" s="26">
        <v>0.47015454571176618</v>
      </c>
      <c r="U217" s="30" t="e">
        <v>#N/A</v>
      </c>
      <c r="V217" s="29">
        <v>11.422086910323278</v>
      </c>
      <c r="W217" s="29">
        <v>20.886800766143754</v>
      </c>
      <c r="X217" s="29">
        <v>1217682000</v>
      </c>
      <c r="Y217" s="29">
        <v>1771879000</v>
      </c>
      <c r="Z217" s="29" t="e">
        <v>#N/A</v>
      </c>
      <c r="AA217" s="31">
        <v>138064999.99999994</v>
      </c>
      <c r="AB217" s="26">
        <v>0</v>
      </c>
      <c r="AC217" s="42">
        <v>4683.42</v>
      </c>
      <c r="AD217" s="42">
        <v>4876.9870000000001</v>
      </c>
      <c r="AE217" s="60">
        <v>10.162273076498648</v>
      </c>
      <c r="AF217" s="60">
        <v>13.391703387458778</v>
      </c>
      <c r="AG217" s="60">
        <v>2.9455751230672402</v>
      </c>
      <c r="AH217" s="60">
        <v>18.465250218003845</v>
      </c>
      <c r="AI217" s="60">
        <v>2.9383278989629287</v>
      </c>
      <c r="AJ217" s="32" t="s">
        <v>506</v>
      </c>
      <c r="AK217" s="32" t="s">
        <v>640</v>
      </c>
      <c r="AL217" s="32" t="s">
        <v>1343</v>
      </c>
      <c r="AM217" s="32" t="s">
        <v>2468</v>
      </c>
      <c r="AN217" s="46">
        <v>0.20817440000000001</v>
      </c>
      <c r="AO217" s="46">
        <v>0.21064630000000001</v>
      </c>
      <c r="AP217" s="46">
        <v>9.346916999999999E-2</v>
      </c>
      <c r="AQ217" t="s">
        <v>4167</v>
      </c>
      <c r="AR217" t="s">
        <v>3443</v>
      </c>
      <c r="AS217" t="str">
        <f t="shared" si="45"/>
        <v>30/03/2000</v>
      </c>
      <c r="AT217" s="63">
        <v>1.7496634620676774</v>
      </c>
      <c r="AU217" s="63">
        <f t="shared" si="46"/>
        <v>1.7496634620676774</v>
      </c>
      <c r="AV217" s="63">
        <f t="shared" si="43"/>
        <v>3.857459546904454E-16</v>
      </c>
      <c r="AW217" s="63">
        <f t="shared" si="42"/>
        <v>1.7496634620676779</v>
      </c>
      <c r="AX217" s="63">
        <v>32.228741426328405</v>
      </c>
      <c r="AY217" s="63">
        <f t="shared" si="47"/>
        <v>7.1054273576010019E-15</v>
      </c>
      <c r="AZ217" s="63">
        <v>32.228741426328412</v>
      </c>
      <c r="BA217" s="63">
        <f>_xll.BDP($G217,BA$1)</f>
        <v>81.900000000000006</v>
      </c>
      <c r="BB217" s="63">
        <f t="shared" si="44"/>
        <v>4683.42</v>
      </c>
      <c r="BC217">
        <v>265.733</v>
      </c>
      <c r="BD217">
        <v>290.13299999999998</v>
      </c>
      <c r="BE217">
        <v>316.846</v>
      </c>
      <c r="BF217">
        <v>286.35899999999998</v>
      </c>
      <c r="BG217">
        <v>263.29700000000003</v>
      </c>
      <c r="BH217">
        <v>268.48399999999998</v>
      </c>
      <c r="BI217" s="47">
        <f t="shared" si="48"/>
        <v>5.6739092372667839E-2</v>
      </c>
      <c r="BJ217" s="47">
        <f t="shared" si="49"/>
        <v>6.1948960375110489E-2</v>
      </c>
      <c r="BK217" s="47">
        <f t="shared" si="50"/>
        <v>6.7652698241883066E-2</v>
      </c>
      <c r="BL217" s="47">
        <f t="shared" si="51"/>
        <v>6.1143138988175305E-2</v>
      </c>
      <c r="BM217" s="47">
        <f t="shared" si="52"/>
        <v>5.6218959649145285E-2</v>
      </c>
      <c r="BN217" s="47">
        <f t="shared" si="53"/>
        <v>5.73264836380252E-2</v>
      </c>
      <c r="BO217" s="30">
        <f t="shared" si="54"/>
        <v>6.7652698241883066E-2</v>
      </c>
    </row>
    <row r="218" spans="1:67" x14ac:dyDescent="0.3">
      <c r="A218">
        <v>6</v>
      </c>
      <c r="B218" s="32" t="s">
        <v>3421</v>
      </c>
      <c r="C218" s="32">
        <v>12</v>
      </c>
      <c r="D218" s="32">
        <v>1</v>
      </c>
      <c r="E218" s="34">
        <v>0.16</v>
      </c>
      <c r="F218" s="32" t="s">
        <v>2797</v>
      </c>
      <c r="G218" s="45" t="s">
        <v>2798</v>
      </c>
      <c r="H218" s="45" t="s">
        <v>2799</v>
      </c>
      <c r="I218" s="26" t="e">
        <v>#N/A</v>
      </c>
      <c r="J218" s="26" t="e">
        <v>#N/A</v>
      </c>
      <c r="K218" s="26">
        <v>0.79096055837461721</v>
      </c>
      <c r="L218" s="26">
        <v>1.0506445863279907</v>
      </c>
      <c r="M218" s="27">
        <v>34.43074226040698</v>
      </c>
      <c r="N218" s="27">
        <v>26.930156711102487</v>
      </c>
      <c r="O218" s="27">
        <v>31.543371220565607</v>
      </c>
      <c r="P218" s="28">
        <v>23.00492225926979</v>
      </c>
      <c r="Q218" s="28">
        <v>23.294333047467365</v>
      </c>
      <c r="R218" s="26" t="e">
        <v>#N/A</v>
      </c>
      <c r="S218" s="29">
        <v>-1.5759543601805723</v>
      </c>
      <c r="T218" s="26">
        <v>0.47381321878036314</v>
      </c>
      <c r="U218" s="30" t="e">
        <v>#N/A</v>
      </c>
      <c r="V218" s="29">
        <v>14.538864869925812</v>
      </c>
      <c r="W218" s="29">
        <v>15.226580990107031</v>
      </c>
      <c r="X218" s="29" t="e">
        <v>#N/A</v>
      </c>
      <c r="Y218" s="29">
        <v>433689000</v>
      </c>
      <c r="Z218" s="29" t="e">
        <v>#N/A</v>
      </c>
      <c r="AA218" s="31">
        <v>403452000</v>
      </c>
      <c r="AB218" s="26">
        <v>0</v>
      </c>
      <c r="AC218" s="42">
        <v>36281.195275500002</v>
      </c>
      <c r="AD218" s="42">
        <v>35418.215275499999</v>
      </c>
      <c r="AE218" s="60">
        <v>63.297388904512836</v>
      </c>
      <c r="AF218" s="60">
        <v>76.069166196645241</v>
      </c>
      <c r="AG218" s="60">
        <v>1.144980703290543</v>
      </c>
      <c r="AH218" s="60">
        <v>93.84615384615384</v>
      </c>
      <c r="AI218" s="60">
        <v>27.191326766507103</v>
      </c>
      <c r="AJ218" s="32" t="s">
        <v>493</v>
      </c>
      <c r="AK218" s="32" t="s">
        <v>538</v>
      </c>
      <c r="AL218" s="32" t="s">
        <v>2800</v>
      </c>
      <c r="AM218" s="32" t="s">
        <v>2739</v>
      </c>
      <c r="AN218" s="46">
        <v>0.19986699999999999</v>
      </c>
      <c r="AO218" s="46">
        <v>0.3570895</v>
      </c>
      <c r="AP218" s="46">
        <v>0.34554650000000003</v>
      </c>
      <c r="AQ218" t="s">
        <v>3590</v>
      </c>
      <c r="AR218" t="s">
        <v>3590</v>
      </c>
      <c r="AS218" t="str">
        <f t="shared" si="45"/>
        <v>03/03/1999</v>
      </c>
      <c r="AT218" s="63">
        <v>0.54614964500273078</v>
      </c>
      <c r="AU218" s="63">
        <f t="shared" si="46"/>
        <v>0.54614964500273078</v>
      </c>
      <c r="AV218" s="63">
        <f t="shared" si="43"/>
        <v>0</v>
      </c>
      <c r="AW218" s="63">
        <f t="shared" si="42"/>
        <v>0.54614964500273078</v>
      </c>
      <c r="AX218" s="63">
        <v>0</v>
      </c>
      <c r="AY218" s="63">
        <f t="shared" si="47"/>
        <v>0</v>
      </c>
      <c r="AZ218" s="63">
        <v>0</v>
      </c>
      <c r="BA218" s="63">
        <f>_xll.BDP($G218,BA$1)</f>
        <v>0</v>
      </c>
      <c r="BB218" s="63">
        <f t="shared" si="44"/>
        <v>35418.215275499999</v>
      </c>
      <c r="BC218">
        <v>406</v>
      </c>
      <c r="BD218">
        <v>472.5</v>
      </c>
      <c r="BE218">
        <v>558</v>
      </c>
      <c r="BF218" t="s">
        <v>3443</v>
      </c>
      <c r="BG218" t="s">
        <v>3443</v>
      </c>
      <c r="BH218" t="s">
        <v>3443</v>
      </c>
      <c r="BI218" s="47">
        <f t="shared" si="48"/>
        <v>1.1463028185975372E-2</v>
      </c>
      <c r="BJ218" s="47">
        <f t="shared" si="49"/>
        <v>1.3340593147471339E-2</v>
      </c>
      <c r="BK218" s="47">
        <f t="shared" si="50"/>
        <v>1.5754605240823297E-2</v>
      </c>
      <c r="BL218" s="47">
        <f t="shared" si="51"/>
        <v>0</v>
      </c>
      <c r="BM218" s="47">
        <f t="shared" si="52"/>
        <v>0</v>
      </c>
      <c r="BN218" s="47">
        <f t="shared" si="53"/>
        <v>0</v>
      </c>
      <c r="BO218" s="30">
        <f t="shared" si="54"/>
        <v>1.5754605240823297E-2</v>
      </c>
    </row>
    <row r="219" spans="1:67" x14ac:dyDescent="0.3">
      <c r="A219">
        <v>6</v>
      </c>
      <c r="B219" s="32" t="s">
        <v>3421</v>
      </c>
      <c r="C219" s="32">
        <v>14</v>
      </c>
      <c r="D219" s="32">
        <v>7</v>
      </c>
      <c r="E219" s="34">
        <v>0.2</v>
      </c>
      <c r="F219" s="32" t="s">
        <v>3399</v>
      </c>
      <c r="G219" s="45" t="s">
        <v>2824</v>
      </c>
      <c r="H219" s="45" t="s">
        <v>2825</v>
      </c>
      <c r="I219" s="26">
        <v>11.571045936519621</v>
      </c>
      <c r="J219" s="26">
        <v>-2.2133333333333334</v>
      </c>
      <c r="K219" s="26">
        <v>0.1555468455927505</v>
      </c>
      <c r="L219" s="26">
        <v>0.20276872964169382</v>
      </c>
      <c r="M219" s="27">
        <v>13.126665052070718</v>
      </c>
      <c r="N219" s="27">
        <v>10.016330762624245</v>
      </c>
      <c r="O219" s="27">
        <v>10.107727091368533</v>
      </c>
      <c r="P219" s="28">
        <v>12.414923564451275</v>
      </c>
      <c r="Q219" s="28">
        <v>12.947791164658634</v>
      </c>
      <c r="R219" s="26">
        <v>-0.16934262344744017</v>
      </c>
      <c r="S219" s="29">
        <v>-0.6469907407407407</v>
      </c>
      <c r="T219" s="26">
        <v>0.67076616253947152</v>
      </c>
      <c r="U219" s="30" t="e">
        <v>#N/A</v>
      </c>
      <c r="V219" s="29">
        <v>22.824914356112917</v>
      </c>
      <c r="W219" s="29">
        <v>27.342008360230974</v>
      </c>
      <c r="X219" s="29">
        <v>-225000000</v>
      </c>
      <c r="Y219" s="29">
        <v>2456000000</v>
      </c>
      <c r="Z219" s="29" t="e">
        <v>#N/A</v>
      </c>
      <c r="AA219" s="31">
        <v>641000000</v>
      </c>
      <c r="AB219" s="26">
        <v>0</v>
      </c>
      <c r="AC219" s="42">
        <v>16816.028999999999</v>
      </c>
      <c r="AD219" s="42">
        <v>16257.028999999999</v>
      </c>
      <c r="AE219" s="60">
        <v>18.685386401849708</v>
      </c>
      <c r="AF219" s="60">
        <v>29.765854949539591</v>
      </c>
      <c r="AG219" s="60">
        <v>3.8617094629729531</v>
      </c>
      <c r="AH219" s="60">
        <v>43.76760670836542</v>
      </c>
      <c r="AI219" s="60">
        <v>7.9055886827080863</v>
      </c>
      <c r="AJ219" s="32" t="s">
        <v>506</v>
      </c>
      <c r="AK219" s="32" t="s">
        <v>640</v>
      </c>
      <c r="AL219" s="32" t="s">
        <v>797</v>
      </c>
      <c r="AM219" s="32" t="s">
        <v>2739</v>
      </c>
      <c r="AN219" s="46">
        <v>0.19598460000000001</v>
      </c>
      <c r="AO219" s="46">
        <v>0.31671240000000001</v>
      </c>
      <c r="AP219" s="46">
        <v>0.382911</v>
      </c>
      <c r="AQ219" t="s">
        <v>3591</v>
      </c>
      <c r="AR219" t="s">
        <v>3591</v>
      </c>
      <c r="AS219" t="str">
        <f t="shared" si="45"/>
        <v>10/06/1999</v>
      </c>
      <c r="AT219" s="63">
        <v>0.80515297906602246</v>
      </c>
      <c r="AU219" s="63">
        <f t="shared" si="46"/>
        <v>0.80515297906602246</v>
      </c>
      <c r="AV219" s="63">
        <f t="shared" si="43"/>
        <v>0</v>
      </c>
      <c r="AW219" s="63">
        <f t="shared" si="42"/>
        <v>0.80515297906602246</v>
      </c>
      <c r="AX219" s="63">
        <v>37.050037050037048</v>
      </c>
      <c r="AY219" s="63">
        <f t="shared" si="47"/>
        <v>0</v>
      </c>
      <c r="AZ219" s="63">
        <v>37.050037050037048</v>
      </c>
      <c r="BA219" s="63">
        <f>_xll.BDP($G219,BA$1)</f>
        <v>133</v>
      </c>
      <c r="BB219" s="63">
        <f t="shared" si="44"/>
        <v>16257.028999999999</v>
      </c>
      <c r="BC219">
        <v>494.8</v>
      </c>
      <c r="BD219">
        <v>567</v>
      </c>
      <c r="BE219">
        <v>603.5</v>
      </c>
      <c r="BF219">
        <v>347.625</v>
      </c>
      <c r="BG219">
        <v>533.15</v>
      </c>
      <c r="BH219">
        <v>587.375</v>
      </c>
      <c r="BI219" s="47">
        <f t="shared" si="48"/>
        <v>3.0436065532023104E-2</v>
      </c>
      <c r="BJ219" s="47">
        <f t="shared" si="49"/>
        <v>3.4877221416041028E-2</v>
      </c>
      <c r="BK219" s="47">
        <f t="shared" si="50"/>
        <v>3.7122404099789702E-2</v>
      </c>
      <c r="BL219" s="47">
        <f t="shared" si="51"/>
        <v>2.138305836816801E-2</v>
      </c>
      <c r="BM219" s="47">
        <f t="shared" si="52"/>
        <v>3.2795045146317939E-2</v>
      </c>
      <c r="BN219" s="47">
        <f t="shared" si="53"/>
        <v>3.6130525448407579E-2</v>
      </c>
      <c r="BO219" s="30">
        <f t="shared" si="54"/>
        <v>3.7122404099789702E-2</v>
      </c>
    </row>
    <row r="220" spans="1:67" x14ac:dyDescent="0.3">
      <c r="A220">
        <v>6</v>
      </c>
      <c r="B220" s="32" t="s">
        <v>3421</v>
      </c>
      <c r="C220" s="32">
        <v>15</v>
      </c>
      <c r="D220" s="32">
        <v>5</v>
      </c>
      <c r="E220" s="34">
        <v>0.15</v>
      </c>
      <c r="F220" s="32" t="s">
        <v>2514</v>
      </c>
      <c r="G220" s="25" t="s">
        <v>1299</v>
      </c>
      <c r="H220" s="25" t="s">
        <v>1300</v>
      </c>
      <c r="I220" s="26">
        <v>0.70257695897106309</v>
      </c>
      <c r="J220" s="26">
        <v>0.19928200583736536</v>
      </c>
      <c r="K220" s="26">
        <v>0.24056442769418304</v>
      </c>
      <c r="L220" s="26">
        <v>0.13938652044217631</v>
      </c>
      <c r="M220" s="27">
        <v>8.8148890312767296</v>
      </c>
      <c r="N220" s="27">
        <v>7.9072106326987566</v>
      </c>
      <c r="O220" s="27">
        <v>30.369663264165592</v>
      </c>
      <c r="P220" s="28">
        <v>54.291814701907946</v>
      </c>
      <c r="Q220" s="28">
        <v>53.257365781600818</v>
      </c>
      <c r="R220" s="26">
        <v>0.32221149426616447</v>
      </c>
      <c r="S220" s="29">
        <v>3.6007617460071328</v>
      </c>
      <c r="T220" s="26">
        <v>0.60194323223839175</v>
      </c>
      <c r="U220" s="30">
        <v>2.3184075472742111E-2</v>
      </c>
      <c r="V220" s="29">
        <v>9.7708888713003841</v>
      </c>
      <c r="W220" s="29">
        <v>25.300793003436041</v>
      </c>
      <c r="X220" s="29">
        <v>1126193000</v>
      </c>
      <c r="Y220" s="29">
        <v>1610127000</v>
      </c>
      <c r="Z220" s="29" t="e">
        <v>#N/A</v>
      </c>
      <c r="AA220" s="31">
        <v>194436000</v>
      </c>
      <c r="AB220" s="26">
        <v>0</v>
      </c>
      <c r="AC220" s="42">
        <v>8664.8447629999991</v>
      </c>
      <c r="AD220" s="42">
        <v>9786.236762999999</v>
      </c>
      <c r="AE220" s="60">
        <v>31.493936173704835</v>
      </c>
      <c r="AF220" s="60">
        <v>39.983970693022378</v>
      </c>
      <c r="AG220" s="60">
        <v>2.7111376708818318</v>
      </c>
      <c r="AH220" s="60">
        <v>15.477059478332103</v>
      </c>
      <c r="AI220" s="60">
        <v>3.441348975545004</v>
      </c>
      <c r="AJ220" s="32" t="s">
        <v>544</v>
      </c>
      <c r="AK220" s="32" t="s">
        <v>576</v>
      </c>
      <c r="AL220" s="32" t="s">
        <v>591</v>
      </c>
      <c r="AM220" s="32" t="s">
        <v>2465</v>
      </c>
      <c r="AN220" s="46" t="e">
        <v>#VALUE!</v>
      </c>
      <c r="AO220" s="46">
        <v>0.15077840000000001</v>
      </c>
      <c r="AP220" s="46">
        <v>0.1527645</v>
      </c>
      <c r="AQ220" t="s">
        <v>3592</v>
      </c>
      <c r="AR220" t="s">
        <v>3592</v>
      </c>
      <c r="AS220" t="str">
        <f t="shared" si="45"/>
        <v>10/09/2009</v>
      </c>
      <c r="AT220" s="63">
        <v>3.2798800779425581</v>
      </c>
      <c r="AU220" s="63">
        <f t="shared" si="46"/>
        <v>3.2798800779425581</v>
      </c>
      <c r="AV220" s="63">
        <f t="shared" si="43"/>
        <v>-0.10232372384453731</v>
      </c>
      <c r="AW220" s="63">
        <f t="shared" si="42"/>
        <v>3.1775563540980207</v>
      </c>
      <c r="AX220" s="63">
        <v>96.556612275947629</v>
      </c>
      <c r="AY220" s="63">
        <f t="shared" si="47"/>
        <v>-3.0123150527155218</v>
      </c>
      <c r="AZ220" s="63">
        <v>93.544297223232107</v>
      </c>
      <c r="BA220" s="63">
        <f>_xll.BDP($G220,BA$1)</f>
        <v>153.096</v>
      </c>
      <c r="BB220" s="63">
        <f t="shared" si="44"/>
        <v>8664.8447629999991</v>
      </c>
      <c r="BC220">
        <v>267.92900000000003</v>
      </c>
      <c r="BD220">
        <v>314.125</v>
      </c>
      <c r="BE220">
        <v>354</v>
      </c>
      <c r="BF220">
        <v>236.01900000000001</v>
      </c>
      <c r="BG220">
        <v>325.21500000000003</v>
      </c>
      <c r="BH220">
        <v>371.05599999999998</v>
      </c>
      <c r="BI220" s="47">
        <f t="shared" si="48"/>
        <v>3.0921384898214367E-2</v>
      </c>
      <c r="BJ220" s="47">
        <f t="shared" si="49"/>
        <v>3.6252813361568131E-2</v>
      </c>
      <c r="BK220" s="47">
        <f t="shared" si="50"/>
        <v>4.0854742315941481E-2</v>
      </c>
      <c r="BL220" s="47">
        <f t="shared" si="51"/>
        <v>2.7238687645949698E-2</v>
      </c>
      <c r="BM220" s="47">
        <f t="shared" si="52"/>
        <v>3.7532697803047771E-2</v>
      </c>
      <c r="BN220" s="47">
        <f t="shared" si="53"/>
        <v>4.2823156115208989E-2</v>
      </c>
      <c r="BO220" s="30">
        <f t="shared" si="54"/>
        <v>4.2823156115208989E-2</v>
      </c>
    </row>
    <row r="221" spans="1:67" x14ac:dyDescent="0.3">
      <c r="A221">
        <v>6</v>
      </c>
      <c r="B221" s="32" t="s">
        <v>3421</v>
      </c>
      <c r="C221" s="32">
        <v>15</v>
      </c>
      <c r="D221" s="32">
        <v>5</v>
      </c>
      <c r="E221" s="34">
        <v>0.22</v>
      </c>
      <c r="F221" s="32"/>
      <c r="G221" s="25" t="s">
        <v>2093</v>
      </c>
      <c r="H221" s="25" t="s">
        <v>2094</v>
      </c>
      <c r="I221" s="26">
        <v>2.4513515806276294</v>
      </c>
      <c r="J221" s="26">
        <v>0.61112091520068546</v>
      </c>
      <c r="K221" s="26">
        <v>1.6970174808013223</v>
      </c>
      <c r="L221" s="26">
        <v>0.37801839677109161</v>
      </c>
      <c r="M221" s="27">
        <v>28.224520385549845</v>
      </c>
      <c r="N221" s="27">
        <v>18.962839334865251</v>
      </c>
      <c r="O221" s="27">
        <v>24.350383041641894</v>
      </c>
      <c r="P221" s="28">
        <v>19.212862431729302</v>
      </c>
      <c r="Q221" s="28">
        <v>17.876925294518397</v>
      </c>
      <c r="R221" s="26">
        <v>-1.1090576342551327E-2</v>
      </c>
      <c r="S221" s="29">
        <v>-4.79920477463378E-2</v>
      </c>
      <c r="T221" s="26">
        <v>0.40528317707415112</v>
      </c>
      <c r="U221" s="30">
        <v>2.7088228771394111E-2</v>
      </c>
      <c r="V221" s="29">
        <v>17.804629280223416</v>
      </c>
      <c r="W221" s="29">
        <v>14.587133542264464</v>
      </c>
      <c r="X221" s="29">
        <v>77236873.090000004</v>
      </c>
      <c r="Y221" s="29">
        <v>124864474.78</v>
      </c>
      <c r="Z221" s="29">
        <v>0</v>
      </c>
      <c r="AA221" s="31">
        <v>-9915535.9099999983</v>
      </c>
      <c r="AB221" s="26">
        <v>0</v>
      </c>
      <c r="AC221" s="42">
        <v>1259.7</v>
      </c>
      <c r="AD221" s="42">
        <v>1256.9747252700001</v>
      </c>
      <c r="AE221" s="60">
        <v>20.249907122585928</v>
      </c>
      <c r="AF221" s="60">
        <v>26.630217563949532</v>
      </c>
      <c r="AG221" s="60">
        <v>-0.79084534141699481</v>
      </c>
      <c r="AH221" s="60">
        <v>40.045021317414601</v>
      </c>
      <c r="AI221" s="60">
        <v>9.8267259882431688</v>
      </c>
      <c r="AJ221" s="32" t="s">
        <v>506</v>
      </c>
      <c r="AK221" s="32" t="s">
        <v>640</v>
      </c>
      <c r="AL221" s="32" t="s">
        <v>641</v>
      </c>
      <c r="AM221" s="32" t="s">
        <v>2468</v>
      </c>
      <c r="AN221" s="46">
        <v>0.23589860000000001</v>
      </c>
      <c r="AO221" s="46">
        <v>0.33175680000000002</v>
      </c>
      <c r="AP221" s="46">
        <v>0.14300750000000001</v>
      </c>
      <c r="AQ221" t="s">
        <v>3593</v>
      </c>
      <c r="AR221" t="s">
        <v>3593</v>
      </c>
      <c r="AS221" t="str">
        <f t="shared" si="45"/>
        <v>09/11/1999</v>
      </c>
      <c r="AT221" s="63">
        <v>1.4757481398843266</v>
      </c>
      <c r="AU221" s="63">
        <f t="shared" si="46"/>
        <v>1.4757481398843266</v>
      </c>
      <c r="AV221" s="63">
        <f t="shared" si="43"/>
        <v>0</v>
      </c>
      <c r="AW221" s="63">
        <f t="shared" si="42"/>
        <v>1.4757481398843266</v>
      </c>
      <c r="AX221" s="63">
        <v>58.850273810324552</v>
      </c>
      <c r="AY221" s="63">
        <f t="shared" si="47"/>
        <v>0</v>
      </c>
      <c r="AZ221" s="63">
        <v>58.850273810324552</v>
      </c>
      <c r="BA221" s="63">
        <f>_xll.BDP($G221,BA$1)</f>
        <v>18.502775719999999</v>
      </c>
      <c r="BB221" s="63">
        <f t="shared" si="44"/>
        <v>1256.9747252700001</v>
      </c>
      <c r="BC221">
        <v>34.067</v>
      </c>
      <c r="BD221">
        <v>41.167000000000002</v>
      </c>
      <c r="BE221">
        <v>49.067</v>
      </c>
      <c r="BF221">
        <v>48.786000000000001</v>
      </c>
      <c r="BG221">
        <v>43.917000000000002</v>
      </c>
      <c r="BH221">
        <v>48.936999999999998</v>
      </c>
      <c r="BI221" s="47">
        <f t="shared" si="48"/>
        <v>2.7102374705809899E-2</v>
      </c>
      <c r="BJ221" s="47">
        <f t="shared" si="49"/>
        <v>3.275085741374574E-2</v>
      </c>
      <c r="BK221" s="47">
        <f t="shared" si="50"/>
        <v>3.9035788877505341E-2</v>
      </c>
      <c r="BL221" s="47">
        <f t="shared" si="51"/>
        <v>3.8812236252022243E-2</v>
      </c>
      <c r="BM221" s="47">
        <f t="shared" si="52"/>
        <v>3.4938650011889907E-2</v>
      </c>
      <c r="BN221" s="47">
        <f t="shared" si="53"/>
        <v>3.8932365954683974E-2</v>
      </c>
      <c r="BO221" s="30">
        <f t="shared" si="54"/>
        <v>3.9035788877505341E-2</v>
      </c>
    </row>
    <row r="222" spans="1:67" x14ac:dyDescent="0.3">
      <c r="A222">
        <v>6</v>
      </c>
      <c r="B222" s="32" t="s">
        <v>3421</v>
      </c>
      <c r="C222" s="32">
        <v>15</v>
      </c>
      <c r="D222" s="32">
        <v>3</v>
      </c>
      <c r="E222" s="34">
        <v>0.17</v>
      </c>
      <c r="F222" s="32" t="s">
        <v>2716</v>
      </c>
      <c r="G222" s="25" t="s">
        <v>221</v>
      </c>
      <c r="H222" s="25" t="s">
        <v>914</v>
      </c>
      <c r="I222" s="26">
        <v>0.42798936374201757</v>
      </c>
      <c r="J222" s="26">
        <v>0.49156732759797289</v>
      </c>
      <c r="K222" s="26">
        <v>0.21422177175416487</v>
      </c>
      <c r="L222" s="26">
        <v>0.24976532317992708</v>
      </c>
      <c r="M222" s="27">
        <v>26.925357390946264</v>
      </c>
      <c r="N222" s="27">
        <v>21.429280234220329</v>
      </c>
      <c r="O222" s="27">
        <v>37.347130626190612</v>
      </c>
      <c r="P222" s="28">
        <v>23.239200101967544</v>
      </c>
      <c r="Q222" s="28">
        <v>25.708848948094325</v>
      </c>
      <c r="R222" s="26">
        <v>0.52163377884757423</v>
      </c>
      <c r="S222" s="29">
        <v>1.2733264546706029</v>
      </c>
      <c r="T222" s="26">
        <v>0.42915846572661637</v>
      </c>
      <c r="U222" s="30">
        <v>3.7200531215783442E-2</v>
      </c>
      <c r="V222" s="29">
        <v>6.4959703919278198</v>
      </c>
      <c r="W222" s="29">
        <v>13.364453441491664</v>
      </c>
      <c r="X222" s="29">
        <v>3143191000</v>
      </c>
      <c r="Y222" s="29">
        <v>6186167000</v>
      </c>
      <c r="Z222" s="29">
        <v>100955000</v>
      </c>
      <c r="AA222" s="31">
        <v>1295824000</v>
      </c>
      <c r="AB222" s="26">
        <v>7.7907956636086378E-2</v>
      </c>
      <c r="AC222" s="42">
        <v>48517.862616239996</v>
      </c>
      <c r="AD222" s="42">
        <v>51346.381616239996</v>
      </c>
      <c r="AE222" s="60">
        <v>23.164723526647162</v>
      </c>
      <c r="AF222" s="60">
        <v>29.636109722041439</v>
      </c>
      <c r="AG222" s="60">
        <v>2.6597982298524605</v>
      </c>
      <c r="AH222" s="60">
        <v>38.344707812479449</v>
      </c>
      <c r="AI222" s="60">
        <v>13.380456924420228</v>
      </c>
      <c r="AJ222" s="32" t="s">
        <v>493</v>
      </c>
      <c r="AK222" s="32" t="s">
        <v>525</v>
      </c>
      <c r="AL222" s="32" t="s">
        <v>525</v>
      </c>
      <c r="AM222" s="32" t="s">
        <v>583</v>
      </c>
      <c r="AN222" s="46">
        <v>0.15083470000000002</v>
      </c>
      <c r="AO222" s="46">
        <v>0.279389</v>
      </c>
      <c r="AP222" s="46">
        <v>0.22307340000000001</v>
      </c>
      <c r="AQ222" t="s">
        <v>4124</v>
      </c>
      <c r="AR222" t="s">
        <v>3594</v>
      </c>
      <c r="AS222" t="str">
        <f t="shared" si="45"/>
        <v>18/08/1983</v>
      </c>
      <c r="AT222" s="63">
        <v>0.96278619963844625</v>
      </c>
      <c r="AU222" s="63">
        <f t="shared" si="46"/>
        <v>0.96278619963844625</v>
      </c>
      <c r="AV222" s="63">
        <f t="shared" si="43"/>
        <v>3.4577437175698398</v>
      </c>
      <c r="AW222" s="63">
        <f t="shared" si="42"/>
        <v>4.4205299172082864</v>
      </c>
      <c r="AX222" s="63">
        <v>32.607120122013797</v>
      </c>
      <c r="AY222" s="63">
        <f t="shared" si="47"/>
        <v>117.10498633266458</v>
      </c>
      <c r="AZ222" s="63">
        <v>149.71210645467838</v>
      </c>
      <c r="BA222" s="63">
        <f>_xll.BDP($G222,BA$1)</f>
        <v>1800.0721952599999</v>
      </c>
      <c r="BB222" s="63">
        <f t="shared" si="44"/>
        <v>48517.862616239996</v>
      </c>
      <c r="BC222">
        <v>1331.1669999999999</v>
      </c>
      <c r="BD222">
        <v>1468.5</v>
      </c>
      <c r="BE222">
        <v>1633.182</v>
      </c>
      <c r="BF222">
        <v>1325.5260000000001</v>
      </c>
      <c r="BG222">
        <v>1588.88</v>
      </c>
      <c r="BH222">
        <v>1622.1780000000001</v>
      </c>
      <c r="BI222" s="47">
        <f t="shared" si="48"/>
        <v>2.7436637317045147E-2</v>
      </c>
      <c r="BJ222" s="47">
        <f t="shared" si="49"/>
        <v>3.0267203063237595E-2</v>
      </c>
      <c r="BK222" s="47">
        <f t="shared" si="50"/>
        <v>3.3661458109107596E-2</v>
      </c>
      <c r="BL222" s="47">
        <f t="shared" si="51"/>
        <v>2.7320370859789635E-2</v>
      </c>
      <c r="BM222" s="47">
        <f t="shared" si="52"/>
        <v>3.2748351108693875E-2</v>
      </c>
      <c r="BN222" s="47">
        <f t="shared" si="53"/>
        <v>3.343465504304844E-2</v>
      </c>
      <c r="BO222" s="30">
        <f t="shared" si="54"/>
        <v>3.3661458109107596E-2</v>
      </c>
    </row>
    <row r="223" spans="1:67" x14ac:dyDescent="0.3">
      <c r="A223">
        <v>6</v>
      </c>
      <c r="B223" s="32" t="s">
        <v>3421</v>
      </c>
      <c r="C223" s="32">
        <v>17</v>
      </c>
      <c r="D223" s="32">
        <v>3</v>
      </c>
      <c r="E223" s="34">
        <v>0.13</v>
      </c>
      <c r="F223" s="32" t="s">
        <v>2956</v>
      </c>
      <c r="G223" s="25" t="s">
        <v>316</v>
      </c>
      <c r="H223" s="25" t="s">
        <v>1040</v>
      </c>
      <c r="I223" s="26">
        <v>0.28396595571799338</v>
      </c>
      <c r="J223" s="26">
        <v>0.28163011048818071</v>
      </c>
      <c r="K223" s="26">
        <v>0.12280476425451385</v>
      </c>
      <c r="L223" s="26">
        <v>0.11980975494093198</v>
      </c>
      <c r="M223" s="27">
        <v>9.3613057283056502</v>
      </c>
      <c r="N223" s="27">
        <v>8.497866481720262</v>
      </c>
      <c r="O223" s="27">
        <v>14.478506964056098</v>
      </c>
      <c r="P223" s="28">
        <v>29.115423920321621</v>
      </c>
      <c r="Q223" s="28">
        <v>27.434042079483469</v>
      </c>
      <c r="R223" s="26">
        <v>0.61677471951550911</v>
      </c>
      <c r="S223" s="29">
        <v>3.0215861544313429</v>
      </c>
      <c r="T223" s="26">
        <v>0.44827695493249381</v>
      </c>
      <c r="U223" s="30">
        <v>2.5243214113509375E-2</v>
      </c>
      <c r="V223" s="29">
        <v>15.420152122653784</v>
      </c>
      <c r="W223" s="29">
        <v>22.197801642763928</v>
      </c>
      <c r="X223" s="29">
        <v>30501000000</v>
      </c>
      <c r="Y223" s="29">
        <v>71697000000</v>
      </c>
      <c r="Z223" s="29">
        <v>383000000</v>
      </c>
      <c r="AA223" s="31">
        <v>5620000000</v>
      </c>
      <c r="AB223" s="26">
        <v>6.8149466192170813E-2</v>
      </c>
      <c r="AC223" s="42">
        <v>200875.93132307997</v>
      </c>
      <c r="AD223" s="42">
        <v>232826.93132307997</v>
      </c>
      <c r="AE223" s="60">
        <v>21.407795150821816</v>
      </c>
      <c r="AF223" s="60">
        <v>31.093297011510771</v>
      </c>
      <c r="AG223" s="60">
        <v>2.7651023947176321</v>
      </c>
      <c r="AH223" s="60">
        <v>32.490024331669183</v>
      </c>
      <c r="AI223" s="60">
        <v>4.7426275266139832</v>
      </c>
      <c r="AJ223" s="32" t="s">
        <v>493</v>
      </c>
      <c r="AK223" s="32" t="s">
        <v>538</v>
      </c>
      <c r="AL223" s="32" t="s">
        <v>715</v>
      </c>
      <c r="AM223" s="32" t="s">
        <v>583</v>
      </c>
      <c r="AN223" s="46">
        <v>0.1750331</v>
      </c>
      <c r="AO223" s="46">
        <v>0.1953522</v>
      </c>
      <c r="AP223" s="46">
        <v>0.19819510000000001</v>
      </c>
      <c r="AQ223" t="s">
        <v>4124</v>
      </c>
      <c r="AR223" t="s">
        <v>3595</v>
      </c>
      <c r="AS223" t="str">
        <f t="shared" si="45"/>
        <v>01/01/1980</v>
      </c>
      <c r="AT223" s="63">
        <v>0.27014249556833969</v>
      </c>
      <c r="AU223" s="63">
        <f t="shared" si="46"/>
        <v>0.27014249556833969</v>
      </c>
      <c r="AV223" s="63">
        <f t="shared" si="43"/>
        <v>1.7228475482674726</v>
      </c>
      <c r="AW223" s="63">
        <f t="shared" si="42"/>
        <v>1.9929900438358121</v>
      </c>
      <c r="AX223" s="63">
        <v>6.5417296757919834</v>
      </c>
      <c r="AY223" s="63">
        <f t="shared" si="47"/>
        <v>41.720214769081529</v>
      </c>
      <c r="AZ223" s="63">
        <v>48.261944444873514</v>
      </c>
      <c r="BA223" s="63">
        <f>_xll.BDP($G223,BA$1)</f>
        <v>3470.4</v>
      </c>
      <c r="BB223" s="63">
        <f t="shared" si="44"/>
        <v>200875.93132307997</v>
      </c>
      <c r="BC223">
        <v>9197.7139999999999</v>
      </c>
      <c r="BD223">
        <v>10178.818000000001</v>
      </c>
      <c r="BE223">
        <v>11352.65</v>
      </c>
      <c r="BF223">
        <v>6927.4790000000003</v>
      </c>
      <c r="BG223">
        <v>8525.1620000000003</v>
      </c>
      <c r="BH223">
        <v>9748.9719999999998</v>
      </c>
      <c r="BI223" s="47">
        <f t="shared" si="48"/>
        <v>4.578803413340149E-2</v>
      </c>
      <c r="BJ223" s="47">
        <f t="shared" si="49"/>
        <v>5.0672163324678457E-2</v>
      </c>
      <c r="BK223" s="47">
        <f t="shared" si="50"/>
        <v>5.6515730507010808E-2</v>
      </c>
      <c r="BL223" s="47">
        <f t="shared" si="51"/>
        <v>3.4486356600175003E-2</v>
      </c>
      <c r="BM223" s="47">
        <f t="shared" si="52"/>
        <v>4.2439937646330091E-2</v>
      </c>
      <c r="BN223" s="47">
        <f t="shared" si="53"/>
        <v>4.8532305168607702E-2</v>
      </c>
      <c r="BO223" s="30">
        <f t="shared" si="54"/>
        <v>5.6515730507010808E-2</v>
      </c>
    </row>
    <row r="224" spans="1:67" x14ac:dyDescent="0.3">
      <c r="A224">
        <v>6</v>
      </c>
      <c r="B224" s="32" t="s">
        <v>3421</v>
      </c>
      <c r="C224" s="32">
        <v>18</v>
      </c>
      <c r="D224" s="32">
        <v>6</v>
      </c>
      <c r="E224" s="34">
        <v>0.13</v>
      </c>
      <c r="F224" s="32" t="s">
        <v>3056</v>
      </c>
      <c r="G224" s="25" t="s">
        <v>184</v>
      </c>
      <c r="H224" s="25" t="s">
        <v>867</v>
      </c>
      <c r="I224" s="26">
        <v>0.49375459091987733</v>
      </c>
      <c r="J224" s="26">
        <v>0.56782125339953149</v>
      </c>
      <c r="K224" s="26">
        <v>0.1699777175855933</v>
      </c>
      <c r="L224" s="26">
        <v>0.20073871326578616</v>
      </c>
      <c r="M224" s="27">
        <v>8.7393128631870933</v>
      </c>
      <c r="N224" s="27">
        <v>5.7240392010528351</v>
      </c>
      <c r="O224" s="27">
        <v>8.3900928792569669</v>
      </c>
      <c r="P224" s="28">
        <v>69.427532935943432</v>
      </c>
      <c r="Q224" s="28">
        <v>66.972977805039903</v>
      </c>
      <c r="R224" s="26">
        <v>0.28742853552805175</v>
      </c>
      <c r="S224" s="29">
        <v>1.9711331322705723</v>
      </c>
      <c r="T224" s="26">
        <v>0.44773834377174671</v>
      </c>
      <c r="U224" s="30">
        <v>3.6964465392151674E-2</v>
      </c>
      <c r="V224" s="29">
        <v>9.9501525974121598</v>
      </c>
      <c r="W224" s="29">
        <v>-8.8324895683074338</v>
      </c>
      <c r="X224" s="29">
        <v>1707700000</v>
      </c>
      <c r="Y224" s="29">
        <v>4830500000</v>
      </c>
      <c r="Z224" s="29">
        <v>38500000</v>
      </c>
      <c r="AA224" s="31">
        <v>360700000</v>
      </c>
      <c r="AB224" s="26">
        <v>0.1067369004713058</v>
      </c>
      <c r="AC224" s="42">
        <v>14044.570945919999</v>
      </c>
      <c r="AD224" s="42">
        <v>15417.070945919999</v>
      </c>
      <c r="AE224" s="60">
        <v>13.146427159663865</v>
      </c>
      <c r="AF224" s="60">
        <v>15.734545739033909</v>
      </c>
      <c r="AG224" s="60">
        <v>2.5649275228905659</v>
      </c>
      <c r="AH224" s="60">
        <v>19.450302286835111</v>
      </c>
      <c r="AI224" s="60">
        <v>3.9888282725049287</v>
      </c>
      <c r="AJ224" s="32" t="s">
        <v>502</v>
      </c>
      <c r="AK224" s="32" t="s">
        <v>529</v>
      </c>
      <c r="AL224" s="32" t="s">
        <v>530</v>
      </c>
      <c r="AM224" s="32" t="s">
        <v>583</v>
      </c>
      <c r="AN224" s="46" t="e">
        <v>#VALUE!</v>
      </c>
      <c r="AO224" s="46">
        <v>0.14365530000000001</v>
      </c>
      <c r="AP224" s="46">
        <v>7.8763159999999999E-2</v>
      </c>
      <c r="AQ224" t="s">
        <v>3596</v>
      </c>
      <c r="AR224" t="s">
        <v>3596</v>
      </c>
      <c r="AS224" t="str">
        <f t="shared" si="45"/>
        <v>15/06/2010</v>
      </c>
      <c r="AT224" s="63">
        <v>1.4962220393506398</v>
      </c>
      <c r="AU224" s="63">
        <f t="shared" si="46"/>
        <v>1.4962220393506398</v>
      </c>
      <c r="AV224" s="63">
        <f t="shared" si="43"/>
        <v>2.8404290455405374</v>
      </c>
      <c r="AW224" s="63">
        <f t="shared" si="42"/>
        <v>4.3366510848911775</v>
      </c>
      <c r="AX224" s="63">
        <v>7.4654852986826201</v>
      </c>
      <c r="AY224" s="63">
        <f t="shared" si="47"/>
        <v>14.172482909446405</v>
      </c>
      <c r="AZ224" s="63">
        <v>21.637968208129024</v>
      </c>
      <c r="BA224" s="63">
        <f>_xll.BDP($G224,BA$1)</f>
        <v>154.05000000000001</v>
      </c>
      <c r="BB224" s="63">
        <f t="shared" si="44"/>
        <v>14044.570945919999</v>
      </c>
      <c r="BC224">
        <v>756.54499999999996</v>
      </c>
      <c r="BD224">
        <v>782.18200000000002</v>
      </c>
      <c r="BE224">
        <v>819.1</v>
      </c>
      <c r="BF224">
        <v>1003.429</v>
      </c>
      <c r="BG224">
        <v>823.952</v>
      </c>
      <c r="BH224">
        <v>839.13400000000001</v>
      </c>
      <c r="BI224" s="47">
        <f t="shared" si="48"/>
        <v>5.3867434107681245E-2</v>
      </c>
      <c r="BJ224" s="47">
        <f t="shared" si="49"/>
        <v>5.5692836969663845E-2</v>
      </c>
      <c r="BK224" s="47">
        <f t="shared" si="50"/>
        <v>5.8321468356279813E-2</v>
      </c>
      <c r="BL224" s="47">
        <f t="shared" si="51"/>
        <v>7.1446041595987664E-2</v>
      </c>
      <c r="BM224" s="47">
        <f t="shared" si="52"/>
        <v>5.8666939928083826E-2</v>
      </c>
      <c r="BN224" s="47">
        <f t="shared" si="53"/>
        <v>5.9747927026832501E-2</v>
      </c>
      <c r="BO224" s="30">
        <f t="shared" si="54"/>
        <v>5.9747927026832501E-2</v>
      </c>
    </row>
    <row r="225" spans="1:67" x14ac:dyDescent="0.3">
      <c r="A225">
        <v>6</v>
      </c>
      <c r="B225" s="32" t="s">
        <v>3421</v>
      </c>
      <c r="C225" s="32">
        <v>19</v>
      </c>
      <c r="D225" s="32">
        <v>3</v>
      </c>
      <c r="E225" s="34">
        <v>0.25</v>
      </c>
      <c r="F225" s="32"/>
      <c r="G225" s="25" t="s">
        <v>391</v>
      </c>
      <c r="H225" s="25" t="s">
        <v>1128</v>
      </c>
      <c r="I225" s="26">
        <v>0.18390568015737113</v>
      </c>
      <c r="J225" s="26">
        <v>0.18270891849367496</v>
      </c>
      <c r="K225" s="26">
        <v>0.18390568015737113</v>
      </c>
      <c r="L225" s="26">
        <v>0.18270891849367496</v>
      </c>
      <c r="M225" s="27">
        <v>14.683603644518062</v>
      </c>
      <c r="N225" s="27">
        <v>12.973654058301417</v>
      </c>
      <c r="O225" s="27">
        <v>21.332784384732033</v>
      </c>
      <c r="P225" s="28">
        <v>18.214004512371275</v>
      </c>
      <c r="Q225" s="28">
        <v>20.66444202299185</v>
      </c>
      <c r="R225" s="26">
        <v>0.18444694616697452</v>
      </c>
      <c r="S225" s="29">
        <v>1.5936528282346674</v>
      </c>
      <c r="T225" s="26">
        <v>0.44105968548006685</v>
      </c>
      <c r="U225" s="30">
        <v>4.0863308096611158E-2</v>
      </c>
      <c r="V225" s="29">
        <v>20.504377735801985</v>
      </c>
      <c r="W225" s="29">
        <v>44.23123958040425</v>
      </c>
      <c r="X225" s="29">
        <v>31650513000</v>
      </c>
      <c r="Y225" s="29">
        <v>31650513000</v>
      </c>
      <c r="Z225" s="29">
        <v>555342000</v>
      </c>
      <c r="AA225" s="31">
        <v>2933568000</v>
      </c>
      <c r="AB225" s="26">
        <v>0.18930599188428562</v>
      </c>
      <c r="AC225" s="42">
        <v>177714.20194331999</v>
      </c>
      <c r="AD225" s="42">
        <v>186842.54494331998</v>
      </c>
      <c r="AE225" s="60">
        <v>37.68252838834993</v>
      </c>
      <c r="AF225" s="60">
        <v>40.543583918581433</v>
      </c>
      <c r="AG225" s="60">
        <v>1.6359846961215876</v>
      </c>
      <c r="AH225" s="60">
        <v>46.520925485413336</v>
      </c>
      <c r="AI225" s="60">
        <v>8.2030250114637564</v>
      </c>
      <c r="AJ225" s="32" t="s">
        <v>544</v>
      </c>
      <c r="AK225" s="32" t="s">
        <v>576</v>
      </c>
      <c r="AL225" s="32" t="s">
        <v>597</v>
      </c>
      <c r="AM225" s="32" t="s">
        <v>583</v>
      </c>
      <c r="AN225" s="46">
        <v>0.31661240000000002</v>
      </c>
      <c r="AO225" s="46">
        <v>0.28432930000000001</v>
      </c>
      <c r="AP225" s="46">
        <v>2.3657430000000004E-2</v>
      </c>
      <c r="AQ225" t="s">
        <v>4168</v>
      </c>
      <c r="AR225" t="s">
        <v>3597</v>
      </c>
      <c r="AS225" t="str">
        <f t="shared" si="45"/>
        <v>23/05/2002</v>
      </c>
      <c r="AT225" s="63" t="s">
        <v>3443</v>
      </c>
      <c r="AU225" s="63">
        <f t="shared" si="46"/>
        <v>0</v>
      </c>
      <c r="AV225" s="63">
        <f t="shared" si="43"/>
        <v>-2.0114318163159971E-2</v>
      </c>
      <c r="AW225" s="63">
        <f t="shared" si="42"/>
        <v>-2.0114318163159971E-2</v>
      </c>
      <c r="AX225" s="63">
        <v>0</v>
      </c>
      <c r="AY225" s="63">
        <f t="shared" si="47"/>
        <v>-0.82526325825214619</v>
      </c>
      <c r="AZ225" s="63">
        <v>-0.82526325825214619</v>
      </c>
      <c r="BA225" s="63">
        <f>_xll.BDP($G225,BA$1)</f>
        <v>-35.746000000000002</v>
      </c>
      <c r="BB225" s="63">
        <f t="shared" si="44"/>
        <v>177714.20194331999</v>
      </c>
      <c r="BC225">
        <v>5096.5</v>
      </c>
      <c r="BD225">
        <v>6633.9090000000006</v>
      </c>
      <c r="BE225">
        <v>8259</v>
      </c>
      <c r="BF225">
        <v>3792.9929999999999</v>
      </c>
      <c r="BG225">
        <v>5319.2449999999999</v>
      </c>
      <c r="BH225">
        <v>7514.7570000000005</v>
      </c>
      <c r="BI225" s="47">
        <f t="shared" si="48"/>
        <v>2.8678068180648122E-2</v>
      </c>
      <c r="BJ225" s="47">
        <f t="shared" si="49"/>
        <v>3.7329087531877803E-2</v>
      </c>
      <c r="BK225" s="47">
        <f t="shared" si="50"/>
        <v>4.6473494575487662E-2</v>
      </c>
      <c r="BL225" s="47">
        <f t="shared" si="51"/>
        <v>2.1343218260123822E-2</v>
      </c>
      <c r="BM225" s="47">
        <f t="shared" si="52"/>
        <v>2.9931457035136198E-2</v>
      </c>
      <c r="BN225" s="47">
        <f t="shared" si="53"/>
        <v>4.2285630061219028E-2</v>
      </c>
      <c r="BO225" s="30">
        <f t="shared" si="54"/>
        <v>4.6473494575487662E-2</v>
      </c>
    </row>
    <row r="226" spans="1:67" x14ac:dyDescent="0.3">
      <c r="A226">
        <v>6</v>
      </c>
      <c r="B226" s="32" t="s">
        <v>3421</v>
      </c>
      <c r="C226" s="32">
        <v>19</v>
      </c>
      <c r="D226" s="32">
        <v>7</v>
      </c>
      <c r="E226" s="34">
        <v>0.13</v>
      </c>
      <c r="F226" s="32" t="s">
        <v>3065</v>
      </c>
      <c r="G226" s="25" t="s">
        <v>2118</v>
      </c>
      <c r="H226" s="25" t="s">
        <v>2119</v>
      </c>
      <c r="I226" s="26">
        <v>0.38018640737623877</v>
      </c>
      <c r="J226" s="26">
        <v>0.32529094961000371</v>
      </c>
      <c r="K226" s="26">
        <v>0.1968360882946017</v>
      </c>
      <c r="L226" s="26">
        <v>0.16984638756232173</v>
      </c>
      <c r="M226" s="27">
        <v>10.715009256348457</v>
      </c>
      <c r="N226" s="27">
        <v>7.9214935149695131</v>
      </c>
      <c r="O226" s="27">
        <v>9.561248172768769</v>
      </c>
      <c r="P226" s="28">
        <v>60.271832780447291</v>
      </c>
      <c r="Q226" s="28">
        <v>58.110664459683143</v>
      </c>
      <c r="R226" s="26">
        <v>1.0156674391322102E-2</v>
      </c>
      <c r="S226" s="29">
        <v>1.0303736561160814</v>
      </c>
      <c r="T226" s="26">
        <v>6.4837709016608916E-2</v>
      </c>
      <c r="U226" s="30" t="e">
        <v>#N/A</v>
      </c>
      <c r="V226" s="29">
        <v>12.461819458668781</v>
      </c>
      <c r="W226" s="29">
        <v>13.254418405486824</v>
      </c>
      <c r="X226" s="29">
        <v>6461600000</v>
      </c>
      <c r="Y226" s="29">
        <v>12375300000</v>
      </c>
      <c r="Z226" s="29" t="e">
        <v>#N/A</v>
      </c>
      <c r="AA226" s="31">
        <v>2258469351.2955999</v>
      </c>
      <c r="AB226" s="26">
        <v>0</v>
      </c>
      <c r="AC226" s="42">
        <v>30903.5</v>
      </c>
      <c r="AD226" s="42">
        <v>34807</v>
      </c>
      <c r="AE226" s="60">
        <v>14.206103763987793</v>
      </c>
      <c r="AF226" s="60">
        <v>16.609496170131784</v>
      </c>
      <c r="AG226" s="60" t="s">
        <v>3443</v>
      </c>
      <c r="AH226" s="60">
        <v>19.362581543311936</v>
      </c>
      <c r="AI226" s="60">
        <v>3.4134717219328787</v>
      </c>
      <c r="AJ226" s="32" t="s">
        <v>502</v>
      </c>
      <c r="AK226" s="32" t="s">
        <v>529</v>
      </c>
      <c r="AL226" s="32" t="s">
        <v>530</v>
      </c>
      <c r="AM226" s="32" t="s">
        <v>2468</v>
      </c>
      <c r="AN226" s="46">
        <v>0.13574130000000001</v>
      </c>
      <c r="AO226" s="46">
        <v>0.15410199999999999</v>
      </c>
      <c r="AP226" s="46">
        <v>9.3750970000000003E-2</v>
      </c>
      <c r="AQ226" t="s">
        <v>3598</v>
      </c>
      <c r="AR226" t="s">
        <v>3598</v>
      </c>
      <c r="AS226" t="str">
        <f t="shared" si="45"/>
        <v>05/02/2001</v>
      </c>
      <c r="AT226" s="63">
        <v>2.2065583234033519</v>
      </c>
      <c r="AU226" s="63">
        <f t="shared" si="46"/>
        <v>2.2065583234033519</v>
      </c>
      <c r="AV226" s="63">
        <f t="shared" si="43"/>
        <v>-3.9697088304187535E-2</v>
      </c>
      <c r="AW226" s="63">
        <f t="shared" si="42"/>
        <v>2.1668612350991645</v>
      </c>
      <c r="AX226" s="63">
        <v>45.496516332271788</v>
      </c>
      <c r="AY226" s="63">
        <f t="shared" si="47"/>
        <v>-0.81850509330269716</v>
      </c>
      <c r="AZ226" s="63">
        <v>44.678011238969091</v>
      </c>
      <c r="BA226" s="63">
        <f>_xll.BDP($G226,BA$1)</f>
        <v>649.560202</v>
      </c>
      <c r="BB226" s="63">
        <f t="shared" si="44"/>
        <v>30903.5</v>
      </c>
      <c r="BC226">
        <v>1742.211</v>
      </c>
      <c r="BD226">
        <v>1813.278</v>
      </c>
      <c r="BE226">
        <v>1903.2</v>
      </c>
      <c r="BF226">
        <v>1883.4480000000001</v>
      </c>
      <c r="BG226">
        <v>1759.2570000000001</v>
      </c>
      <c r="BH226">
        <v>1793.357</v>
      </c>
      <c r="BI226" s="47">
        <f t="shared" si="48"/>
        <v>5.6375847395926028E-2</v>
      </c>
      <c r="BJ226" s="47">
        <f t="shared" si="49"/>
        <v>5.8675489831248887E-2</v>
      </c>
      <c r="BK226" s="47">
        <f t="shared" si="50"/>
        <v>6.1585257333311764E-2</v>
      </c>
      <c r="BL226" s="47">
        <f t="shared" si="51"/>
        <v>6.0946106428074492E-2</v>
      </c>
      <c r="BM226" s="47">
        <f t="shared" si="52"/>
        <v>5.692743540375686E-2</v>
      </c>
      <c r="BN226" s="47">
        <f t="shared" si="53"/>
        <v>5.8030870289773002E-2</v>
      </c>
      <c r="BO226" s="30">
        <f t="shared" si="54"/>
        <v>6.1585257333311764E-2</v>
      </c>
    </row>
    <row r="227" spans="1:67" x14ac:dyDescent="0.3">
      <c r="A227">
        <v>6</v>
      </c>
      <c r="B227" s="32" t="s">
        <v>3421</v>
      </c>
      <c r="C227" s="32">
        <v>20</v>
      </c>
      <c r="D227" s="32">
        <v>1</v>
      </c>
      <c r="E227" s="34">
        <v>0.2</v>
      </c>
      <c r="F227" s="32" t="s">
        <v>2914</v>
      </c>
      <c r="G227" s="25" t="s">
        <v>414</v>
      </c>
      <c r="H227" s="25" t="s">
        <v>1158</v>
      </c>
      <c r="I227" s="26">
        <v>5.961016508403575E-2</v>
      </c>
      <c r="J227" s="26">
        <v>4.7383223281976042E-2</v>
      </c>
      <c r="K227" s="26">
        <v>-0.13411865942029655</v>
      </c>
      <c r="L227" s="26">
        <v>0.29608404966571183</v>
      </c>
      <c r="M227" s="27">
        <v>3.145622061520946</v>
      </c>
      <c r="N227" s="27">
        <v>2.5270790608195632</v>
      </c>
      <c r="O227" s="27">
        <v>27.426751592356684</v>
      </c>
      <c r="P227" s="28">
        <v>3.0987716663524325</v>
      </c>
      <c r="Q227" s="28">
        <v>2.3193674452422073</v>
      </c>
      <c r="R227" s="26">
        <v>-0.24203776336970925</v>
      </c>
      <c r="S227" s="29">
        <v>-6.2618499769903355</v>
      </c>
      <c r="T227" s="26">
        <v>8.6969408277760132E-2</v>
      </c>
      <c r="U227" s="30">
        <v>7.1960675011402218E-3</v>
      </c>
      <c r="V227" s="29">
        <v>25.10222773699963</v>
      </c>
      <c r="W227" s="29" t="e">
        <v>#N/A</v>
      </c>
      <c r="X227" s="29">
        <v>-3271199999.9999995</v>
      </c>
      <c r="Y227" s="29">
        <v>-523499999.99999952</v>
      </c>
      <c r="Z227" s="29">
        <v>1097300000</v>
      </c>
      <c r="AA227" s="31">
        <v>2738800000.0000005</v>
      </c>
      <c r="AB227" s="26">
        <v>0.40064991967284935</v>
      </c>
      <c r="AC227" s="42">
        <v>66141.105689999997</v>
      </c>
      <c r="AD227" s="42">
        <v>63419.705689999995</v>
      </c>
      <c r="AE227" s="60">
        <v>134.25817208818899</v>
      </c>
      <c r="AF227" s="60">
        <v>328.56487753427996</v>
      </c>
      <c r="AG227" s="60">
        <v>4.1253587185691432</v>
      </c>
      <c r="AH227" s="60">
        <v>317.81821382848108</v>
      </c>
      <c r="AI227" s="60">
        <v>54.737216552021216</v>
      </c>
      <c r="AJ227" s="32" t="s">
        <v>544</v>
      </c>
      <c r="AK227" s="32" t="s">
        <v>576</v>
      </c>
      <c r="AL227" s="32" t="s">
        <v>1159</v>
      </c>
      <c r="AM227" s="32" t="s">
        <v>583</v>
      </c>
      <c r="AN227" s="46" t="e">
        <v>#VALUE!</v>
      </c>
      <c r="AO227" s="46">
        <v>0.29412460000000001</v>
      </c>
      <c r="AP227" s="46">
        <v>0.2518589</v>
      </c>
      <c r="AQ227" t="s">
        <v>3599</v>
      </c>
      <c r="AR227" t="s">
        <v>3599</v>
      </c>
      <c r="AS227" t="str">
        <f t="shared" si="45"/>
        <v>20/07/2012</v>
      </c>
      <c r="AT227" s="63" t="s">
        <v>3443</v>
      </c>
      <c r="AU227" s="63">
        <f t="shared" si="46"/>
        <v>0</v>
      </c>
      <c r="AV227" s="63">
        <f t="shared" si="43"/>
        <v>0</v>
      </c>
      <c r="AW227" s="63">
        <f t="shared" si="42"/>
        <v>0</v>
      </c>
      <c r="AX227" s="63" t="s">
        <v>3443</v>
      </c>
      <c r="AY227" s="63">
        <f t="shared" si="47"/>
        <v>0</v>
      </c>
      <c r="AZ227" s="63" t="s">
        <v>3443</v>
      </c>
      <c r="BA227" s="63">
        <f>_xll.BDP($G227,BA$1)</f>
        <v>785.88199999999995</v>
      </c>
      <c r="BB227" s="63">
        <f t="shared" si="44"/>
        <v>63419.705689999995</v>
      </c>
      <c r="BC227">
        <v>1381.067</v>
      </c>
      <c r="BD227">
        <v>1630.875</v>
      </c>
      <c r="BE227">
        <v>1874.462</v>
      </c>
      <c r="BF227">
        <v>2615.1970000000001</v>
      </c>
      <c r="BG227">
        <v>3236.3540000000003</v>
      </c>
      <c r="BH227">
        <v>3783.5129999999999</v>
      </c>
      <c r="BI227" s="47">
        <f t="shared" si="48"/>
        <v>2.177662265969434E-2</v>
      </c>
      <c r="BJ227" s="47">
        <f t="shared" si="49"/>
        <v>2.5715587643560384E-2</v>
      </c>
      <c r="BK227" s="47">
        <f t="shared" si="50"/>
        <v>2.9556460087697391E-2</v>
      </c>
      <c r="BL227" s="47">
        <f t="shared" si="51"/>
        <v>4.1236347150257494E-2</v>
      </c>
      <c r="BM227" s="47">
        <f t="shared" si="52"/>
        <v>5.1030731927699684E-2</v>
      </c>
      <c r="BN227" s="47">
        <f t="shared" si="53"/>
        <v>5.965831848060095E-2</v>
      </c>
      <c r="BO227" s="30">
        <f t="shared" si="54"/>
        <v>5.965831848060095E-2</v>
      </c>
    </row>
    <row r="228" spans="1:67" x14ac:dyDescent="0.3">
      <c r="A228">
        <v>6</v>
      </c>
      <c r="B228" s="32" t="s">
        <v>3421</v>
      </c>
      <c r="C228" s="32">
        <v>20</v>
      </c>
      <c r="D228" s="32">
        <v>8</v>
      </c>
      <c r="E228" s="34">
        <v>0.14000000000000001</v>
      </c>
      <c r="F228" s="32" t="s">
        <v>3059</v>
      </c>
      <c r="G228" s="25" t="s">
        <v>1320</v>
      </c>
      <c r="H228" s="25" t="s">
        <v>1321</v>
      </c>
      <c r="I228" s="26">
        <v>1.6304712924283713</v>
      </c>
      <c r="J228" s="26">
        <v>-0.17834314123376624</v>
      </c>
      <c r="K228" s="26">
        <v>-0.31676572470367603</v>
      </c>
      <c r="L228" s="26">
        <v>-0.43273018217626785</v>
      </c>
      <c r="M228" s="27">
        <v>18.389697917920326</v>
      </c>
      <c r="N228" s="27">
        <v>12.809109630551433</v>
      </c>
      <c r="O228" s="27">
        <v>8.9666351479130082</v>
      </c>
      <c r="P228" s="28">
        <v>74.214684301748918</v>
      </c>
      <c r="Q228" s="28">
        <v>72.518717604146673</v>
      </c>
      <c r="R228" s="26">
        <v>-0.47312179117173492</v>
      </c>
      <c r="S228" s="29">
        <v>-8.5032760032760013</v>
      </c>
      <c r="T228" s="26">
        <v>0.23451344579060215</v>
      </c>
      <c r="U228" s="30" t="e">
        <v>#N/A</v>
      </c>
      <c r="V228" s="29">
        <v>5.6548827260856545</v>
      </c>
      <c r="W228" s="29">
        <v>2.6675360169674756</v>
      </c>
      <c r="X228" s="29">
        <v>-3942400000</v>
      </c>
      <c r="Y228" s="29">
        <v>-1624800000</v>
      </c>
      <c r="Z228" s="29">
        <v>-3600000</v>
      </c>
      <c r="AA228" s="31">
        <v>1098900000</v>
      </c>
      <c r="AB228" s="26">
        <v>-3.2760032760032762E-3</v>
      </c>
      <c r="AC228" s="42">
        <v>12000.96409238</v>
      </c>
      <c r="AD228" s="42">
        <v>5771.4640923800007</v>
      </c>
      <c r="AE228" s="60">
        <v>7.8780563641550652</v>
      </c>
      <c r="AF228" s="60">
        <v>8.3936359691390354</v>
      </c>
      <c r="AG228" s="60">
        <v>9.1574613033365093</v>
      </c>
      <c r="AH228" s="60">
        <v>23.613853388588552</v>
      </c>
      <c r="AI228" s="60">
        <v>3.3048672423988799</v>
      </c>
      <c r="AJ228" s="32" t="s">
        <v>502</v>
      </c>
      <c r="AK228" s="32" t="s">
        <v>529</v>
      </c>
      <c r="AL228" s="32" t="s">
        <v>530</v>
      </c>
      <c r="AM228" s="32" t="s">
        <v>2465</v>
      </c>
      <c r="AN228" s="46">
        <v>0.16087679999999999</v>
      </c>
      <c r="AO228" s="46">
        <v>0.12237780000000001</v>
      </c>
      <c r="AP228" s="46">
        <v>7.1579569999999995E-2</v>
      </c>
      <c r="AQ228" t="s">
        <v>3600</v>
      </c>
      <c r="AR228" t="s">
        <v>3600</v>
      </c>
      <c r="AS228" t="str">
        <f t="shared" si="45"/>
        <v>14/10/1998</v>
      </c>
      <c r="AT228" s="63">
        <v>5.4432746190604782</v>
      </c>
      <c r="AU228" s="63">
        <f t="shared" si="46"/>
        <v>5.4432746190604782</v>
      </c>
      <c r="AV228" s="63">
        <f t="shared" si="43"/>
        <v>0</v>
      </c>
      <c r="AW228" s="63">
        <f t="shared" si="42"/>
        <v>5.4432746190604782</v>
      </c>
      <c r="AX228" s="63">
        <v>89.990167158308765</v>
      </c>
      <c r="AY228" s="63">
        <f t="shared" si="47"/>
        <v>0</v>
      </c>
      <c r="AZ228" s="63">
        <v>89.990167158308765</v>
      </c>
      <c r="BA228" s="63">
        <f>_xll.BDP($G228,BA$1)</f>
        <v>457.6</v>
      </c>
      <c r="BB228" s="63">
        <f t="shared" si="44"/>
        <v>5771.4640923800007</v>
      </c>
      <c r="BC228">
        <v>499.81799999999998</v>
      </c>
      <c r="BD228">
        <v>503.154</v>
      </c>
      <c r="BE228">
        <v>522.58299999999997</v>
      </c>
      <c r="BF228">
        <v>650.29200000000003</v>
      </c>
      <c r="BG228">
        <v>433.71300000000002</v>
      </c>
      <c r="BH228">
        <v>466.60399999999998</v>
      </c>
      <c r="BI228" s="47">
        <f t="shared" si="48"/>
        <v>8.660159571293255E-2</v>
      </c>
      <c r="BJ228" s="47">
        <f t="shared" si="49"/>
        <v>8.7179611957442227E-2</v>
      </c>
      <c r="BK228" s="47">
        <f t="shared" si="50"/>
        <v>9.054600212967806E-2</v>
      </c>
      <c r="BL228" s="47">
        <f t="shared" si="51"/>
        <v>0.11267366297203049</v>
      </c>
      <c r="BM228" s="47">
        <f t="shared" si="52"/>
        <v>7.5147829572850752E-2</v>
      </c>
      <c r="BN228" s="47">
        <f t="shared" si="53"/>
        <v>8.0846730141845985E-2</v>
      </c>
      <c r="BO228" s="30">
        <f t="shared" si="54"/>
        <v>9.054600212967806E-2</v>
      </c>
    </row>
    <row r="229" spans="1:67" x14ac:dyDescent="0.3">
      <c r="A229">
        <v>6</v>
      </c>
      <c r="B229" s="32" t="s">
        <v>3421</v>
      </c>
      <c r="C229" s="32">
        <v>21</v>
      </c>
      <c r="D229" s="32">
        <v>1</v>
      </c>
      <c r="E229" s="34">
        <v>0.18</v>
      </c>
      <c r="F229" s="32" t="s">
        <v>2619</v>
      </c>
      <c r="G229" s="25" t="s">
        <v>1231</v>
      </c>
      <c r="H229" s="25" t="s">
        <v>1232</v>
      </c>
      <c r="I229" s="26">
        <v>0.68287740613985881</v>
      </c>
      <c r="J229" s="26">
        <v>0.7931034482758621</v>
      </c>
      <c r="K229" s="26">
        <v>0.35354442283131438</v>
      </c>
      <c r="L229" s="26">
        <v>0.45631288727190039</v>
      </c>
      <c r="M229" s="27">
        <v>41.73840735668167</v>
      </c>
      <c r="N229" s="27">
        <v>29.336851829504756</v>
      </c>
      <c r="O229" s="27">
        <v>40.646859200775673</v>
      </c>
      <c r="P229" s="28">
        <v>8.715126667732358</v>
      </c>
      <c r="Q229" s="28">
        <v>11.070190641247834</v>
      </c>
      <c r="R229" s="26">
        <v>6.1123579744704726E-2</v>
      </c>
      <c r="S229" s="29">
        <v>0.16176334106728538</v>
      </c>
      <c r="T229" s="26">
        <v>0.3983493580836992</v>
      </c>
      <c r="U229" s="30" t="e">
        <v>#N/A</v>
      </c>
      <c r="V229" s="29">
        <v>7.8357856419711256</v>
      </c>
      <c r="W229" s="29">
        <v>23.442717766189936</v>
      </c>
      <c r="X229" s="29">
        <v>1012100000</v>
      </c>
      <c r="Y229" s="29">
        <v>1759100000</v>
      </c>
      <c r="Z229" s="29">
        <v>12900000</v>
      </c>
      <c r="AA229" s="31">
        <v>351500000</v>
      </c>
      <c r="AB229" s="26">
        <v>3.669985775248933E-2</v>
      </c>
      <c r="AC229" s="42">
        <v>4633.5741147799999</v>
      </c>
      <c r="AD229" s="42">
        <v>4807.8741147800001</v>
      </c>
      <c r="AE229" s="60">
        <v>4.4267324507688057</v>
      </c>
      <c r="AF229" s="60">
        <v>5.578227305696716</v>
      </c>
      <c r="AG229" s="60">
        <v>7.7415048841650407</v>
      </c>
      <c r="AH229" s="60">
        <v>7.9925409996060761</v>
      </c>
      <c r="AI229" s="60">
        <v>3.2323503533737639</v>
      </c>
      <c r="AJ229" s="32" t="s">
        <v>534</v>
      </c>
      <c r="AK229" s="32" t="s">
        <v>535</v>
      </c>
      <c r="AL229" s="32" t="s">
        <v>713</v>
      </c>
      <c r="AM229" s="32" t="s">
        <v>2465</v>
      </c>
      <c r="AN229" s="46" t="e">
        <v>#VALUE!</v>
      </c>
      <c r="AO229" s="46">
        <v>0.1950527</v>
      </c>
      <c r="AP229" s="46">
        <v>0.21784980000000001</v>
      </c>
      <c r="AQ229" t="s">
        <v>3601</v>
      </c>
      <c r="AR229" t="s">
        <v>3601</v>
      </c>
      <c r="AS229" t="str">
        <f t="shared" si="45"/>
        <v>23/10/2003</v>
      </c>
      <c r="AT229" s="63">
        <v>11.798017932987257</v>
      </c>
      <c r="AU229" s="63">
        <f t="shared" si="46"/>
        <v>11.798017932987257</v>
      </c>
      <c r="AV229" s="63">
        <f t="shared" si="43"/>
        <v>0</v>
      </c>
      <c r="AW229" s="63">
        <f t="shared" si="42"/>
        <v>11.798017932987257</v>
      </c>
      <c r="AX229" s="63">
        <v>64.405979257860054</v>
      </c>
      <c r="AY229" s="63">
        <f t="shared" si="47"/>
        <v>0</v>
      </c>
      <c r="AZ229" s="63" t="s">
        <v>3443</v>
      </c>
      <c r="BA229" s="63" t="str">
        <f>_xll.BDP($G229,BA$1)</f>
        <v>#N/A N/A</v>
      </c>
      <c r="BB229" s="63">
        <f t="shared" si="44"/>
        <v>4633.5741147799999</v>
      </c>
      <c r="BC229">
        <v>506.86700000000002</v>
      </c>
      <c r="BD229">
        <v>378.46699999999998</v>
      </c>
      <c r="BE229">
        <v>384.06700000000001</v>
      </c>
      <c r="BF229">
        <v>574.94000000000005</v>
      </c>
      <c r="BG229">
        <v>448.03100000000001</v>
      </c>
      <c r="BH229">
        <v>440.26</v>
      </c>
      <c r="BI229" s="47">
        <f t="shared" si="48"/>
        <v>0.10939007069795534</v>
      </c>
      <c r="BJ229" s="47">
        <f t="shared" si="49"/>
        <v>8.1679280534820889E-2</v>
      </c>
      <c r="BK229" s="47">
        <f t="shared" si="50"/>
        <v>8.2887850822309622E-2</v>
      </c>
      <c r="BL229" s="47">
        <f t="shared" si="51"/>
        <v>0.12408132162299468</v>
      </c>
      <c r="BM229" s="47">
        <f t="shared" si="52"/>
        <v>9.6692313298904112E-2</v>
      </c>
      <c r="BN229" s="47">
        <f t="shared" si="53"/>
        <v>9.5015206208890729E-2</v>
      </c>
      <c r="BO229" s="30">
        <f t="shared" si="54"/>
        <v>9.5015206208890729E-2</v>
      </c>
    </row>
    <row r="230" spans="1:67" x14ac:dyDescent="0.3">
      <c r="A230">
        <v>6</v>
      </c>
      <c r="B230" s="32" t="s">
        <v>3421</v>
      </c>
      <c r="C230" s="32">
        <v>21</v>
      </c>
      <c r="D230" s="32">
        <v>12</v>
      </c>
      <c r="E230" s="34">
        <v>0.2</v>
      </c>
      <c r="F230" s="32" t="s">
        <v>2702</v>
      </c>
      <c r="G230" s="32" t="s">
        <v>1669</v>
      </c>
      <c r="H230" s="25" t="s">
        <v>1670</v>
      </c>
      <c r="I230" s="26">
        <v>-0.26001373025250807</v>
      </c>
      <c r="J230" s="26">
        <v>-0.17011743074370758</v>
      </c>
      <c r="K230" s="26">
        <v>-0.26001373025250807</v>
      </c>
      <c r="L230" s="26">
        <v>-0.17011743074370758</v>
      </c>
      <c r="M230" s="27">
        <v>29.841998029914059</v>
      </c>
      <c r="N230" s="27">
        <v>23.383974095857688</v>
      </c>
      <c r="O230" s="27">
        <v>26.720413249680526</v>
      </c>
      <c r="P230" s="28">
        <v>10.529631742692752</v>
      </c>
      <c r="Q230" s="28">
        <v>8.1503995641708222</v>
      </c>
      <c r="R230" s="26">
        <v>-0.829698215024257</v>
      </c>
      <c r="S230" s="29">
        <v>-8.6768860670503969</v>
      </c>
      <c r="T230" s="26">
        <v>0.31670262002140132</v>
      </c>
      <c r="U230" s="30">
        <v>1.6604866230370361E-2</v>
      </c>
      <c r="V230" s="29">
        <v>54.948182010986329</v>
      </c>
      <c r="W230" s="29">
        <v>50.799465170702149</v>
      </c>
      <c r="X230" s="29">
        <v>-3907154000</v>
      </c>
      <c r="Y230" s="29">
        <v>-3907154000</v>
      </c>
      <c r="Z230" s="29">
        <v>10499000</v>
      </c>
      <c r="AA230" s="31">
        <v>1925582999.9999998</v>
      </c>
      <c r="AB230" s="26">
        <v>5.4523746834075713E-3</v>
      </c>
      <c r="AC230" s="42">
        <v>48547.616111999989</v>
      </c>
      <c r="AD230" s="42">
        <v>42228.344111999999</v>
      </c>
      <c r="AE230" s="60">
        <v>58.527886387802624</v>
      </c>
      <c r="AF230" s="60">
        <v>64.129322332869449</v>
      </c>
      <c r="AG230" s="60">
        <v>3.9374968795712673</v>
      </c>
      <c r="AH230" s="60">
        <v>86.689568761585349</v>
      </c>
      <c r="AI230" s="60">
        <v>20.281416735915439</v>
      </c>
      <c r="AJ230" s="32" t="s">
        <v>493</v>
      </c>
      <c r="AK230" s="32" t="s">
        <v>525</v>
      </c>
      <c r="AL230" s="32" t="s">
        <v>526</v>
      </c>
      <c r="AM230" s="32" t="s">
        <v>1608</v>
      </c>
      <c r="AN230" s="46" t="e">
        <v>#VALUE!</v>
      </c>
      <c r="AO230" s="46" t="e">
        <v>#VALUE!</v>
      </c>
      <c r="AP230" s="46">
        <v>0.44752530000000001</v>
      </c>
      <c r="AQ230" t="s">
        <v>3602</v>
      </c>
      <c r="AR230" t="s">
        <v>3602</v>
      </c>
      <c r="AS230" t="str">
        <f t="shared" si="45"/>
        <v>13/06/2018</v>
      </c>
      <c r="AT230" s="63" t="s">
        <v>3443</v>
      </c>
      <c r="AU230" s="63">
        <f t="shared" si="46"/>
        <v>0</v>
      </c>
      <c r="AV230" s="63">
        <f t="shared" si="43"/>
        <v>0</v>
      </c>
      <c r="AW230" s="63">
        <f t="shared" si="42"/>
        <v>0</v>
      </c>
      <c r="AX230" s="63">
        <v>0</v>
      </c>
      <c r="AY230" s="63">
        <f t="shared" si="47"/>
        <v>0</v>
      </c>
      <c r="AZ230" s="63">
        <v>0</v>
      </c>
      <c r="BA230" s="63">
        <f>_xll.BDP($G230,BA$1)</f>
        <v>0</v>
      </c>
      <c r="BB230" s="63">
        <f t="shared" si="44"/>
        <v>42228.344111999999</v>
      </c>
      <c r="BC230">
        <v>695.51499999999999</v>
      </c>
      <c r="BD230">
        <v>952.75800000000004</v>
      </c>
      <c r="BE230">
        <v>1329.6000000000001</v>
      </c>
      <c r="BF230">
        <v>730.11099999999999</v>
      </c>
      <c r="BG230">
        <v>1260.431</v>
      </c>
      <c r="BH230">
        <v>1712.9259999999999</v>
      </c>
      <c r="BI230" s="47">
        <f t="shared" si="48"/>
        <v>1.6470335615228541E-2</v>
      </c>
      <c r="BJ230" s="47">
        <f t="shared" si="49"/>
        <v>2.256204973306674E-2</v>
      </c>
      <c r="BK230" s="47">
        <f t="shared" si="50"/>
        <v>3.1485961099340591E-2</v>
      </c>
      <c r="BL230" s="47">
        <f t="shared" si="51"/>
        <v>1.7289595776324197E-2</v>
      </c>
      <c r="BM230" s="47">
        <f t="shared" si="52"/>
        <v>2.9847985435020274E-2</v>
      </c>
      <c r="BN230" s="47">
        <f t="shared" si="53"/>
        <v>4.0563418623683116E-2</v>
      </c>
      <c r="BO230" s="30">
        <f t="shared" si="54"/>
        <v>4.0563418623683116E-2</v>
      </c>
    </row>
    <row r="231" spans="1:67" x14ac:dyDescent="0.3">
      <c r="A231">
        <v>6</v>
      </c>
      <c r="B231" s="32" t="s">
        <v>3421</v>
      </c>
      <c r="C231" s="32">
        <v>22</v>
      </c>
      <c r="D231" s="32">
        <v>1</v>
      </c>
      <c r="E231" s="34">
        <v>0.15</v>
      </c>
      <c r="F231" s="32" t="s">
        <v>2683</v>
      </c>
      <c r="G231" s="25" t="s">
        <v>94</v>
      </c>
      <c r="H231" s="25" t="s">
        <v>737</v>
      </c>
      <c r="I231" s="26">
        <v>0.77824152604326602</v>
      </c>
      <c r="J231" s="26">
        <v>0.74588949561284157</v>
      </c>
      <c r="K231" s="26">
        <v>0.34060343013521188</v>
      </c>
      <c r="L231" s="26">
        <v>0.32714132265379464</v>
      </c>
      <c r="M231" s="27">
        <v>30.761315286311319</v>
      </c>
      <c r="N231" s="27">
        <v>22.576719276820441</v>
      </c>
      <c r="O231" s="27">
        <v>31.764456863307476</v>
      </c>
      <c r="P231" s="28">
        <v>23.913506592975917</v>
      </c>
      <c r="Q231" s="28">
        <v>25.316127950536814</v>
      </c>
      <c r="R231" s="26">
        <v>0.17788079490796102</v>
      </c>
      <c r="S231" s="29">
        <v>0.32788929418593815</v>
      </c>
      <c r="T231" s="26">
        <v>0.60206668331084501</v>
      </c>
      <c r="U231" s="30" t="e">
        <v>#N/A</v>
      </c>
      <c r="V231" s="29">
        <v>10.134238501380901</v>
      </c>
      <c r="W231" s="29">
        <v>15.036314221006354</v>
      </c>
      <c r="X231" s="29">
        <v>661476000</v>
      </c>
      <c r="Y231" s="29">
        <v>1508180000</v>
      </c>
      <c r="Z231" s="29">
        <v>20832000</v>
      </c>
      <c r="AA231" s="31">
        <v>448902000</v>
      </c>
      <c r="AB231" s="26">
        <v>4.6406565352794152E-2</v>
      </c>
      <c r="AC231" s="42">
        <v>20278.185255749999</v>
      </c>
      <c r="AD231" s="42">
        <v>20506.955255749999</v>
      </c>
      <c r="AE231" s="60">
        <v>29.759041148962414</v>
      </c>
      <c r="AF231" s="60">
        <v>40.998249180313124</v>
      </c>
      <c r="AG231" s="60">
        <v>2.2154690427310495</v>
      </c>
      <c r="AH231" s="60">
        <v>54.579362934683694</v>
      </c>
      <c r="AI231" s="60">
        <v>15.746965260145817</v>
      </c>
      <c r="AJ231" s="32" t="s">
        <v>493</v>
      </c>
      <c r="AK231" s="32" t="s">
        <v>525</v>
      </c>
      <c r="AL231" s="32" t="s">
        <v>738</v>
      </c>
      <c r="AM231" s="32" t="s">
        <v>583</v>
      </c>
      <c r="AN231" s="46">
        <v>0.18262970000000001</v>
      </c>
      <c r="AO231" s="46">
        <v>0.19706499999999999</v>
      </c>
      <c r="AP231" s="46">
        <v>0.13542280000000001</v>
      </c>
      <c r="AQ231" t="s">
        <v>4124</v>
      </c>
      <c r="AR231" t="s">
        <v>3603</v>
      </c>
      <c r="AS231" t="str">
        <f t="shared" si="45"/>
        <v>16/09/1960</v>
      </c>
      <c r="AT231" s="63">
        <v>1.2630555766978713</v>
      </c>
      <c r="AU231" s="63">
        <f t="shared" si="46"/>
        <v>1.2630555766978713</v>
      </c>
      <c r="AV231" s="63">
        <f t="shared" si="43"/>
        <v>0</v>
      </c>
      <c r="AW231" s="63">
        <f t="shared" si="42"/>
        <v>1.2630555766978713</v>
      </c>
      <c r="AX231" s="63">
        <v>57.430703827194328</v>
      </c>
      <c r="AY231" s="63">
        <f t="shared" si="47"/>
        <v>0</v>
      </c>
      <c r="AZ231" s="63">
        <v>57.430703827194328</v>
      </c>
      <c r="BA231" s="63">
        <f>_xll.BDP($G231,BA$1)</f>
        <v>211.68899999999999</v>
      </c>
      <c r="BB231" s="63">
        <f t="shared" si="44"/>
        <v>20278.185255749999</v>
      </c>
      <c r="BC231">
        <v>430.66700000000003</v>
      </c>
      <c r="BD231">
        <v>480.44400000000002</v>
      </c>
      <c r="BE231">
        <v>523.875</v>
      </c>
      <c r="BF231">
        <v>485.12100000000004</v>
      </c>
      <c r="BG231">
        <v>543.98599999999999</v>
      </c>
      <c r="BH231">
        <v>578.58299999999997</v>
      </c>
      <c r="BI231" s="47">
        <f t="shared" si="48"/>
        <v>2.1237945830378576E-2</v>
      </c>
      <c r="BJ231" s="47">
        <f t="shared" si="49"/>
        <v>2.3692652667909091E-2</v>
      </c>
      <c r="BK231" s="47">
        <f t="shared" si="50"/>
        <v>2.5834412369393468E-2</v>
      </c>
      <c r="BL231" s="47">
        <f t="shared" si="51"/>
        <v>2.3923294608546943E-2</v>
      </c>
      <c r="BM231" s="47">
        <f t="shared" si="52"/>
        <v>2.6826167782728463E-2</v>
      </c>
      <c r="BN231" s="47">
        <f t="shared" si="53"/>
        <v>2.8532286923256083E-2</v>
      </c>
      <c r="BO231" s="30">
        <f t="shared" si="54"/>
        <v>2.8532286923256083E-2</v>
      </c>
    </row>
    <row r="232" spans="1:67" x14ac:dyDescent="0.3">
      <c r="A232">
        <v>6</v>
      </c>
      <c r="B232" s="32" t="s">
        <v>3421</v>
      </c>
      <c r="C232" s="32">
        <v>23</v>
      </c>
      <c r="D232" s="32">
        <v>2</v>
      </c>
      <c r="E232" s="34">
        <v>0.15</v>
      </c>
      <c r="F232" s="32" t="s">
        <v>2684</v>
      </c>
      <c r="G232" s="32" t="s">
        <v>1829</v>
      </c>
      <c r="H232" s="25" t="s">
        <v>1830</v>
      </c>
      <c r="I232" s="26">
        <v>0.39517822746010012</v>
      </c>
      <c r="J232" s="26">
        <v>0.20261972984036022</v>
      </c>
      <c r="K232" s="26">
        <v>0.12546900077262738</v>
      </c>
      <c r="L232" s="26">
        <v>6.5484852493716106E-2</v>
      </c>
      <c r="M232" s="27">
        <v>4.6102720351369628</v>
      </c>
      <c r="N232" s="27">
        <v>3.5698261252548296</v>
      </c>
      <c r="O232" s="27">
        <v>8.6512286982138207</v>
      </c>
      <c r="P232" s="28">
        <v>19.854389195574125</v>
      </c>
      <c r="Q232" s="28">
        <v>21.082390953150242</v>
      </c>
      <c r="R232" s="26">
        <v>0.50852189244784018</v>
      </c>
      <c r="S232" s="29">
        <v>5.7206611570247938</v>
      </c>
      <c r="T232" s="26">
        <v>0.34373427277302465</v>
      </c>
      <c r="U232" s="30">
        <v>1.0748702742772424E-2</v>
      </c>
      <c r="V232" s="29">
        <v>9.3260657399396614</v>
      </c>
      <c r="W232" s="29">
        <v>-20.784568633658086</v>
      </c>
      <c r="X232" s="29">
        <v>2443000000</v>
      </c>
      <c r="Y232" s="29">
        <v>7559000000</v>
      </c>
      <c r="Z232" s="29">
        <v>0</v>
      </c>
      <c r="AA232" s="31">
        <v>451000000</v>
      </c>
      <c r="AB232" s="26">
        <v>0</v>
      </c>
      <c r="AC232" s="42">
        <v>16425.619970429998</v>
      </c>
      <c r="AD232" s="42">
        <v>19885.619970429998</v>
      </c>
      <c r="AE232" s="60">
        <v>25.306588574265646</v>
      </c>
      <c r="AF232" s="60">
        <v>40.030421926565658</v>
      </c>
      <c r="AG232" s="60">
        <v>3.4536516433687221</v>
      </c>
      <c r="AH232" s="60">
        <v>55.479569157120878</v>
      </c>
      <c r="AI232" s="60">
        <v>3.9900119184313247</v>
      </c>
      <c r="AJ232" s="32" t="s">
        <v>493</v>
      </c>
      <c r="AK232" s="32" t="s">
        <v>525</v>
      </c>
      <c r="AL232" s="32" t="s">
        <v>738</v>
      </c>
      <c r="AM232" s="32" t="s">
        <v>1706</v>
      </c>
      <c r="AN232" s="46">
        <v>8.7782689999999997E-2</v>
      </c>
      <c r="AO232" s="46">
        <v>0.2318045</v>
      </c>
      <c r="AP232" s="46">
        <v>0.1442233</v>
      </c>
      <c r="AQ232" t="s">
        <v>4124</v>
      </c>
      <c r="AR232" t="s">
        <v>3443</v>
      </c>
      <c r="AS232" t="str">
        <f t="shared" si="45"/>
        <v>#N/A N/A</v>
      </c>
      <c r="AT232" s="63">
        <v>1.1629698383756719</v>
      </c>
      <c r="AU232" s="63">
        <f t="shared" si="46"/>
        <v>1.1629698383756719</v>
      </c>
      <c r="AV232" s="63">
        <f t="shared" si="43"/>
        <v>-1.7213789794183013E-16</v>
      </c>
      <c r="AW232" s="63">
        <f t="shared" si="42"/>
        <v>1.1629698383756717</v>
      </c>
      <c r="AX232" s="63">
        <v>48.004523143716618</v>
      </c>
      <c r="AY232" s="63">
        <f t="shared" si="47"/>
        <v>-7.1054273576010019E-15</v>
      </c>
      <c r="AZ232" s="63">
        <v>48.004523143716611</v>
      </c>
      <c r="BA232" s="63">
        <f>_xll.BDP($G232,BA$1)</f>
        <v>190.2630113175</v>
      </c>
      <c r="BB232" s="63">
        <f t="shared" si="44"/>
        <v>16425.619970429998</v>
      </c>
      <c r="BC232">
        <v>580.85699999999997</v>
      </c>
      <c r="BD232">
        <v>675.13300000000004</v>
      </c>
      <c r="BE232">
        <v>764.46199999999999</v>
      </c>
      <c r="BF232">
        <v>365.55200000000002</v>
      </c>
      <c r="BG232">
        <v>496.863</v>
      </c>
      <c r="BH232">
        <v>581.07600000000002</v>
      </c>
      <c r="BI232" s="47">
        <f t="shared" si="48"/>
        <v>3.5362866122903125E-2</v>
      </c>
      <c r="BJ232" s="47">
        <f t="shared" si="49"/>
        <v>4.1102436389944437E-2</v>
      </c>
      <c r="BK232" s="47">
        <f t="shared" si="50"/>
        <v>4.6540830810417655E-2</v>
      </c>
      <c r="BL232" s="47">
        <f t="shared" si="51"/>
        <v>2.225498950164926E-2</v>
      </c>
      <c r="BM232" s="47">
        <f t="shared" si="52"/>
        <v>3.0249269184022945E-2</v>
      </c>
      <c r="BN232" s="47">
        <f t="shared" si="53"/>
        <v>3.5376198952981643E-2</v>
      </c>
      <c r="BO232" s="30">
        <f t="shared" si="54"/>
        <v>4.6540830810417655E-2</v>
      </c>
    </row>
    <row r="233" spans="1:67" x14ac:dyDescent="0.3">
      <c r="A233">
        <v>6</v>
      </c>
      <c r="B233" s="32" t="s">
        <v>3421</v>
      </c>
      <c r="C233" s="32">
        <v>23</v>
      </c>
      <c r="D233" s="32">
        <v>7</v>
      </c>
      <c r="E233" s="34">
        <v>0.13</v>
      </c>
      <c r="F233" s="32"/>
      <c r="G233" s="25" t="s">
        <v>317</v>
      </c>
      <c r="H233" s="25" t="s">
        <v>1041</v>
      </c>
      <c r="I233" s="26">
        <v>0.2814711933319119</v>
      </c>
      <c r="J233" s="26">
        <v>0.28103753150916116</v>
      </c>
      <c r="K233" s="26">
        <v>0.259501034145868</v>
      </c>
      <c r="L233" s="26">
        <v>0.2607162979472375</v>
      </c>
      <c r="M233" s="27">
        <v>22.023994736727285</v>
      </c>
      <c r="N233" s="27">
        <v>17.707639981923133</v>
      </c>
      <c r="O233" s="27" t="e">
        <v>#N/A</v>
      </c>
      <c r="P233" s="28">
        <v>55.706862644728901</v>
      </c>
      <c r="Q233" s="28">
        <v>59.546815283876704</v>
      </c>
      <c r="R233" s="26">
        <v>0.94147356154169004</v>
      </c>
      <c r="S233" s="29">
        <v>4.0280940011506079</v>
      </c>
      <c r="T233" s="26">
        <v>-0.1110480943738657</v>
      </c>
      <c r="U233" s="30">
        <v>2.5028445968685396E-2</v>
      </c>
      <c r="V233" s="29">
        <v>1.4738006865293489</v>
      </c>
      <c r="W233" s="29">
        <v>7.1131744852125145</v>
      </c>
      <c r="X233" s="29">
        <v>37211400000</v>
      </c>
      <c r="Y233" s="29">
        <v>40111800000</v>
      </c>
      <c r="Z233" s="29">
        <v>162100000</v>
      </c>
      <c r="AA233" s="31">
        <v>5672800000</v>
      </c>
      <c r="AB233" s="26">
        <v>2.8574954167254266E-2</v>
      </c>
      <c r="AC233" s="42">
        <v>205813.46928239998</v>
      </c>
      <c r="AD233" s="42">
        <v>252024.56928239999</v>
      </c>
      <c r="AE233" s="60">
        <v>19.482848384455409</v>
      </c>
      <c r="AF233" s="60">
        <v>22.781863851295576</v>
      </c>
      <c r="AG233" s="60">
        <v>2.7272002342151254</v>
      </c>
      <c r="AH233" s="60">
        <v>25.821171616820173</v>
      </c>
      <c r="AI233" s="60" t="s">
        <v>3443</v>
      </c>
      <c r="AJ233" s="32" t="s">
        <v>534</v>
      </c>
      <c r="AK233" s="32" t="s">
        <v>535</v>
      </c>
      <c r="AL233" s="32" t="s">
        <v>536</v>
      </c>
      <c r="AM233" s="32" t="s">
        <v>583</v>
      </c>
      <c r="AN233" s="46">
        <v>0.17702680000000001</v>
      </c>
      <c r="AO233" s="46">
        <v>0.1440719</v>
      </c>
      <c r="AP233" s="46">
        <v>0.14919740000000001</v>
      </c>
      <c r="AQ233" t="s">
        <v>4169</v>
      </c>
      <c r="AR233" t="s">
        <v>3604</v>
      </c>
      <c r="AS233" t="str">
        <f t="shared" si="45"/>
        <v>05/07/1966</v>
      </c>
      <c r="AT233" s="63">
        <v>2.1465742805466892</v>
      </c>
      <c r="AU233" s="63">
        <f t="shared" si="46"/>
        <v>2.1465742805466892</v>
      </c>
      <c r="AV233" s="63">
        <f t="shared" si="43"/>
        <v>1.8476210040715466</v>
      </c>
      <c r="AW233" s="63">
        <f t="shared" si="42"/>
        <v>3.994195284618236</v>
      </c>
      <c r="AX233" s="63">
        <v>59.241281801576243</v>
      </c>
      <c r="AY233" s="63">
        <f t="shared" si="47"/>
        <v>50.990751895544769</v>
      </c>
      <c r="AZ233" s="63">
        <v>110.23203369712101</v>
      </c>
      <c r="BA233" s="63">
        <f>_xll.BDP($G233,BA$1)</f>
        <v>7755.8950259599997</v>
      </c>
      <c r="BB233" s="63">
        <f t="shared" si="44"/>
        <v>205813.46928239998</v>
      </c>
      <c r="BC233">
        <v>8025.3460000000005</v>
      </c>
      <c r="BD233">
        <v>8664.3850000000002</v>
      </c>
      <c r="BE233">
        <v>9246.0830000000005</v>
      </c>
      <c r="BF233">
        <v>7789.3460000000005</v>
      </c>
      <c r="BG233">
        <v>8337.4809999999998</v>
      </c>
      <c r="BH233">
        <v>9372.7039999999997</v>
      </c>
      <c r="BI233" s="47">
        <f t="shared" si="48"/>
        <v>3.8993298290833887E-2</v>
      </c>
      <c r="BJ233" s="47">
        <f t="shared" si="49"/>
        <v>4.2098240849880716E-2</v>
      </c>
      <c r="BK233" s="47">
        <f t="shared" si="50"/>
        <v>4.4924576764766064E-2</v>
      </c>
      <c r="BL233" s="47">
        <f t="shared" si="51"/>
        <v>3.7846628926467944E-2</v>
      </c>
      <c r="BM233" s="47">
        <f t="shared" si="52"/>
        <v>4.0509889994420178E-2</v>
      </c>
      <c r="BN233" s="47">
        <f t="shared" si="53"/>
        <v>4.5539798890127846E-2</v>
      </c>
      <c r="BO233" s="30">
        <f t="shared" si="54"/>
        <v>4.5539798890127846E-2</v>
      </c>
    </row>
    <row r="234" spans="1:67" x14ac:dyDescent="0.3">
      <c r="A234">
        <v>6</v>
      </c>
      <c r="B234" s="32" t="s">
        <v>3421</v>
      </c>
      <c r="C234" s="32">
        <v>24</v>
      </c>
      <c r="D234" s="32">
        <v>8</v>
      </c>
      <c r="E234" s="34">
        <v>0.14000000000000001</v>
      </c>
      <c r="F234" s="32" t="s">
        <v>2645</v>
      </c>
      <c r="G234" s="25" t="s">
        <v>76</v>
      </c>
      <c r="H234" s="25" t="s">
        <v>710</v>
      </c>
      <c r="I234" s="26">
        <v>0.91327141407837975</v>
      </c>
      <c r="J234" s="26">
        <v>0.77302158273381294</v>
      </c>
      <c r="K234" s="26">
        <v>0.71074944462874057</v>
      </c>
      <c r="L234" s="26">
        <v>0.6287302516091281</v>
      </c>
      <c r="M234" s="27">
        <v>44.840582662727925</v>
      </c>
      <c r="N234" s="27">
        <v>33.623580638840636</v>
      </c>
      <c r="O234" s="27" t="e">
        <v>#N/A</v>
      </c>
      <c r="P234" s="28">
        <v>35.430138736493134</v>
      </c>
      <c r="Q234" s="28">
        <v>34.682841274481149</v>
      </c>
      <c r="R234" s="26">
        <v>2.3761252446183954</v>
      </c>
      <c r="S234" s="29">
        <v>5.1911073108165882</v>
      </c>
      <c r="T234" s="26">
        <v>-1.5261784658201427</v>
      </c>
      <c r="U234" s="30">
        <v>4.315106876951405E-2</v>
      </c>
      <c r="V234" s="29">
        <v>3.6994372373803772</v>
      </c>
      <c r="W234" s="29">
        <v>-0.18717960014901225</v>
      </c>
      <c r="X234" s="29">
        <v>2780000000</v>
      </c>
      <c r="Y234" s="29">
        <v>3418000000</v>
      </c>
      <c r="Z234" s="29">
        <v>83000000</v>
      </c>
      <c r="AA234" s="31">
        <v>1224000000</v>
      </c>
      <c r="AB234" s="26">
        <v>6.7810457516339864E-2</v>
      </c>
      <c r="AC234" s="42">
        <v>37094.720028519994</v>
      </c>
      <c r="AD234" s="42">
        <v>49236.720028519994</v>
      </c>
      <c r="AE234" s="60">
        <v>21.298531819598484</v>
      </c>
      <c r="AF234" s="60">
        <v>22.651753454545347</v>
      </c>
      <c r="AG234" s="60">
        <v>3.2610805317636404</v>
      </c>
      <c r="AH234" s="60">
        <v>30.098841707758282</v>
      </c>
      <c r="AI234" s="60" t="s">
        <v>3443</v>
      </c>
      <c r="AJ234" s="32" t="s">
        <v>534</v>
      </c>
      <c r="AK234" s="32" t="s">
        <v>535</v>
      </c>
      <c r="AL234" s="32" t="s">
        <v>536</v>
      </c>
      <c r="AM234" s="32" t="s">
        <v>583</v>
      </c>
      <c r="AN234" s="46">
        <v>0.15566560000000002</v>
      </c>
      <c r="AO234" s="46">
        <v>0.12318469999999999</v>
      </c>
      <c r="AP234" s="46">
        <v>0.11568110000000001</v>
      </c>
      <c r="AQ234" t="s">
        <v>4170</v>
      </c>
      <c r="AR234" t="s">
        <v>3605</v>
      </c>
      <c r="AS234" t="str">
        <f t="shared" si="45"/>
        <v>17/09/1997</v>
      </c>
      <c r="AT234" s="63">
        <v>1.8297985530179921</v>
      </c>
      <c r="AU234" s="63">
        <f t="shared" si="46"/>
        <v>1.8297985530179921</v>
      </c>
      <c r="AV234" s="63">
        <f t="shared" si="43"/>
        <v>3.367503835006564</v>
      </c>
      <c r="AW234" s="63">
        <f t="shared" si="42"/>
        <v>5.1973023880245561</v>
      </c>
      <c r="AX234" s="63">
        <v>50.943750000000001</v>
      </c>
      <c r="AY234" s="63">
        <f t="shared" si="47"/>
        <v>93.755278804687521</v>
      </c>
      <c r="AZ234" s="63">
        <v>144.69902880468752</v>
      </c>
      <c r="BA234" s="63">
        <f>_xll.BDP($G234,BA$1)</f>
        <v>1852.1475687000002</v>
      </c>
      <c r="BB234" s="63">
        <f t="shared" si="44"/>
        <v>37094.720028519994</v>
      </c>
      <c r="BC234">
        <v>1437.913</v>
      </c>
      <c r="BD234">
        <v>1624.6089999999999</v>
      </c>
      <c r="BE234">
        <v>1799.692</v>
      </c>
      <c r="BF234">
        <v>1503.68</v>
      </c>
      <c r="BG234">
        <v>1556.1020000000001</v>
      </c>
      <c r="BH234">
        <v>1783.7239999999999</v>
      </c>
      <c r="BI234" s="47">
        <f t="shared" si="48"/>
        <v>3.8763279488144717E-2</v>
      </c>
      <c r="BJ234" s="47">
        <f t="shared" si="49"/>
        <v>4.3796232961212045E-2</v>
      </c>
      <c r="BK234" s="47">
        <f t="shared" si="50"/>
        <v>4.8516123012016819E-2</v>
      </c>
      <c r="BL234" s="47">
        <f t="shared" si="51"/>
        <v>4.0536227227052989E-2</v>
      </c>
      <c r="BM234" s="47">
        <f t="shared" si="52"/>
        <v>4.1949420262603489E-2</v>
      </c>
      <c r="BN234" s="47">
        <f t="shared" si="53"/>
        <v>4.8085657436653981E-2</v>
      </c>
      <c r="BO234" s="30">
        <f t="shared" si="54"/>
        <v>4.8516123012016819E-2</v>
      </c>
    </row>
    <row r="235" spans="1:67" x14ac:dyDescent="0.3">
      <c r="A235">
        <v>6</v>
      </c>
      <c r="B235" s="32" t="s">
        <v>3421</v>
      </c>
      <c r="C235" s="32">
        <v>24</v>
      </c>
      <c r="D235" s="32">
        <v>5</v>
      </c>
      <c r="E235" s="34">
        <v>0.13</v>
      </c>
      <c r="F235" s="32"/>
      <c r="G235" s="32" t="s">
        <v>1599</v>
      </c>
      <c r="H235" s="25" t="s">
        <v>1600</v>
      </c>
      <c r="I235" s="26">
        <v>-0.32495426429862634</v>
      </c>
      <c r="J235" s="26">
        <v>-0.30959891843172599</v>
      </c>
      <c r="K235" s="26">
        <v>5.3892615799051367</v>
      </c>
      <c r="L235" s="26">
        <v>-1.1188925081433225</v>
      </c>
      <c r="M235" s="27">
        <v>23.499230374551054</v>
      </c>
      <c r="N235" s="27">
        <v>16.196990192045931</v>
      </c>
      <c r="O235" s="27" t="e">
        <v>#N/A</v>
      </c>
      <c r="P235" s="28">
        <v>41.413137760041785</v>
      </c>
      <c r="Q235" s="28">
        <v>41.90054160512063</v>
      </c>
      <c r="R235" s="26">
        <v>-1.0450412791305256E-4</v>
      </c>
      <c r="S235" s="29">
        <v>-1.1750881316098707E-3</v>
      </c>
      <c r="T235" s="26">
        <v>-5.4859495256846247E-2</v>
      </c>
      <c r="U235" s="30">
        <v>1.6176956091119181E-2</v>
      </c>
      <c r="V235" s="29">
        <v>9.6756870713807306</v>
      </c>
      <c r="W235" s="29">
        <v>7.4361747160983205</v>
      </c>
      <c r="X235" s="29">
        <v>-2219000000</v>
      </c>
      <c r="Y235" s="29">
        <v>-614000000</v>
      </c>
      <c r="Z235" s="29">
        <v>20000000</v>
      </c>
      <c r="AA235" s="31">
        <v>785000000</v>
      </c>
      <c r="AB235" s="26">
        <v>2.5477707006369428E-2</v>
      </c>
      <c r="AC235" s="42">
        <v>15149.995181300001</v>
      </c>
      <c r="AD235" s="42">
        <v>15253.995181300001</v>
      </c>
      <c r="AE235" s="60">
        <v>18.001043568319623</v>
      </c>
      <c r="AF235" s="60">
        <v>22.29823591941776</v>
      </c>
      <c r="AG235" s="60">
        <v>5.1692979479534609</v>
      </c>
      <c r="AH235" s="60">
        <v>39.402472792496887</v>
      </c>
      <c r="AI235" s="60" t="s">
        <v>3443</v>
      </c>
      <c r="AJ235" s="32" t="s">
        <v>493</v>
      </c>
      <c r="AK235" s="32" t="s">
        <v>525</v>
      </c>
      <c r="AL235" s="32" t="s">
        <v>525</v>
      </c>
      <c r="AM235" s="32" t="s">
        <v>1480</v>
      </c>
      <c r="AN235" s="46" t="e">
        <v>#VALUE!</v>
      </c>
      <c r="AO235" s="46">
        <v>0.12123950000000001</v>
      </c>
      <c r="AP235" s="46">
        <v>0.18763970000000002</v>
      </c>
      <c r="AQ235" t="s">
        <v>4171</v>
      </c>
      <c r="AR235" t="s">
        <v>3443</v>
      </c>
      <c r="AS235" t="str">
        <f t="shared" si="45"/>
        <v>02/07/2010</v>
      </c>
      <c r="AT235" s="63">
        <v>1.6420361247947455</v>
      </c>
      <c r="AU235" s="63">
        <f t="shared" si="46"/>
        <v>1.6420361247947455</v>
      </c>
      <c r="AV235" s="63">
        <f t="shared" si="43"/>
        <v>0</v>
      </c>
      <c r="AW235" s="63">
        <f t="shared" si="42"/>
        <v>1.6420361247947455</v>
      </c>
      <c r="AX235" s="63">
        <v>60.994115874792712</v>
      </c>
      <c r="AY235" s="63">
        <f t="shared" si="47"/>
        <v>0</v>
      </c>
      <c r="AZ235" s="63" t="s">
        <v>3443</v>
      </c>
      <c r="BA235" s="63" t="str">
        <f>_xll.BDP($G235,BA$1)</f>
        <v>#N/A N/A</v>
      </c>
      <c r="BB235" s="63">
        <f t="shared" si="44"/>
        <v>15149.995181300001</v>
      </c>
      <c r="BC235">
        <v>514.72699999999998</v>
      </c>
      <c r="BD235">
        <v>614.90899999999999</v>
      </c>
      <c r="BE235">
        <v>709.18200000000002</v>
      </c>
      <c r="BF235">
        <v>813.28200000000004</v>
      </c>
      <c r="BG235">
        <v>911.95699999999999</v>
      </c>
      <c r="BH235">
        <v>971.09699999999998</v>
      </c>
      <c r="BI235" s="47">
        <f t="shared" si="48"/>
        <v>3.3975390344370519E-2</v>
      </c>
      <c r="BJ235" s="47">
        <f t="shared" si="49"/>
        <v>4.0588065714964504E-2</v>
      </c>
      <c r="BK235" s="47">
        <f t="shared" si="50"/>
        <v>4.6810707958201879E-2</v>
      </c>
      <c r="BL235" s="47">
        <f t="shared" si="51"/>
        <v>5.3681997272438303E-2</v>
      </c>
      <c r="BM235" s="47">
        <f t="shared" si="52"/>
        <v>6.0195200664198902E-2</v>
      </c>
      <c r="BN235" s="47">
        <f t="shared" si="53"/>
        <v>6.4098832268847716E-2</v>
      </c>
      <c r="BO235" s="30">
        <f t="shared" si="54"/>
        <v>6.4098832268847716E-2</v>
      </c>
    </row>
    <row r="236" spans="1:67" x14ac:dyDescent="0.3">
      <c r="A236">
        <v>6</v>
      </c>
      <c r="B236" s="32" t="s">
        <v>3421</v>
      </c>
      <c r="C236" s="32">
        <v>25</v>
      </c>
      <c r="D236" s="32">
        <v>1</v>
      </c>
      <c r="E236" s="34">
        <v>0.13</v>
      </c>
      <c r="F236" s="32" t="s">
        <v>2630</v>
      </c>
      <c r="G236" s="25" t="s">
        <v>2372</v>
      </c>
      <c r="H236" s="25" t="s">
        <v>2373</v>
      </c>
      <c r="I236" s="26">
        <v>0.19168873401755165</v>
      </c>
      <c r="J236" s="26">
        <v>0.32211141459696374</v>
      </c>
      <c r="K236" s="26">
        <v>0.16342619974510164</v>
      </c>
      <c r="L236" s="26">
        <v>0.31009600684889621</v>
      </c>
      <c r="M236" s="27">
        <v>14.349890899756129</v>
      </c>
      <c r="N236" s="27">
        <v>11.792528813429348</v>
      </c>
      <c r="O236" s="27">
        <v>1.6145255719186031</v>
      </c>
      <c r="P236" s="28">
        <v>25.640821518253301</v>
      </c>
      <c r="Q236" s="28">
        <v>32.797073121836313</v>
      </c>
      <c r="R236" s="26">
        <v>-6.6191623010651235E-2</v>
      </c>
      <c r="S236" s="29">
        <v>-0.40990159901599016</v>
      </c>
      <c r="T236" s="26">
        <v>0.46516007532956688</v>
      </c>
      <c r="U236" s="30">
        <v>1.9335077531746538E-2</v>
      </c>
      <c r="V236" s="29">
        <v>13.534976869871461</v>
      </c>
      <c r="W236" s="29">
        <v>-24.158220466720483</v>
      </c>
      <c r="X236" s="29">
        <v>15743000000</v>
      </c>
      <c r="Y236" s="29">
        <v>16353000000</v>
      </c>
      <c r="Z236" s="29">
        <v>94000000</v>
      </c>
      <c r="AA236" s="31">
        <v>3631000000</v>
      </c>
      <c r="AB236" s="26">
        <v>2.5888185072982649E-2</v>
      </c>
      <c r="AC236" s="42">
        <v>82627.38</v>
      </c>
      <c r="AD236" s="42">
        <v>82057.764688257972</v>
      </c>
      <c r="AE236" s="60">
        <v>12.570092477028837</v>
      </c>
      <c r="AF236" s="60">
        <v>16.221393249788349</v>
      </c>
      <c r="AG236" s="60">
        <v>4.3495471093184106</v>
      </c>
      <c r="AH236" s="60">
        <v>21.434730553137449</v>
      </c>
      <c r="AI236" s="60">
        <v>4.4458189280591274</v>
      </c>
      <c r="AJ236" s="32" t="s">
        <v>534</v>
      </c>
      <c r="AK236" s="32" t="s">
        <v>535</v>
      </c>
      <c r="AL236" s="32" t="s">
        <v>1273</v>
      </c>
      <c r="AM236" s="32" t="s">
        <v>2471</v>
      </c>
      <c r="AN236" s="46">
        <v>0.1603212</v>
      </c>
      <c r="AO236" s="46">
        <v>7.6488490000000006E-2</v>
      </c>
      <c r="AP236" s="46">
        <v>0.12476340000000001</v>
      </c>
      <c r="AQ236" t="s">
        <v>4124</v>
      </c>
      <c r="AR236" t="s">
        <v>3443</v>
      </c>
      <c r="AS236" t="str">
        <f t="shared" si="45"/>
        <v>#N/A N/A</v>
      </c>
      <c r="AT236" s="63">
        <v>1.7433752485405722</v>
      </c>
      <c r="AU236" s="63">
        <f t="shared" si="46"/>
        <v>1.7433752485405722</v>
      </c>
      <c r="AV236" s="63">
        <f t="shared" si="43"/>
        <v>-0.26901108516845584</v>
      </c>
      <c r="AW236" s="63">
        <f t="shared" si="42"/>
        <v>1.4743641633721163</v>
      </c>
      <c r="AX236" s="63">
        <v>32.645311674795884</v>
      </c>
      <c r="AY236" s="63">
        <f t="shared" si="47"/>
        <v>-5.0373267181869856</v>
      </c>
      <c r="AZ236" s="63">
        <v>27.607984956608899</v>
      </c>
      <c r="BA236" s="63">
        <f>_xll.BDP($G236,BA$1)</f>
        <v>1085.175</v>
      </c>
      <c r="BB236" s="63">
        <f t="shared" si="44"/>
        <v>82057.764688257972</v>
      </c>
      <c r="BC236">
        <v>4196.3330000000005</v>
      </c>
      <c r="BD236">
        <v>4636.0370000000003</v>
      </c>
      <c r="BE236">
        <v>4977.3530000000001</v>
      </c>
      <c r="BF236">
        <v>4000.357</v>
      </c>
      <c r="BG236">
        <v>4860.4080000000004</v>
      </c>
      <c r="BH236">
        <v>5023.5060000000003</v>
      </c>
      <c r="BI236" s="47">
        <f t="shared" si="48"/>
        <v>5.113876810978344E-2</v>
      </c>
      <c r="BJ236" s="47">
        <f t="shared" si="49"/>
        <v>5.649723725247164E-2</v>
      </c>
      <c r="BK236" s="47">
        <f t="shared" si="50"/>
        <v>6.0656697375431098E-2</v>
      </c>
      <c r="BL236" s="47">
        <f t="shared" si="51"/>
        <v>4.875049930006721E-2</v>
      </c>
      <c r="BM236" s="47">
        <f t="shared" si="52"/>
        <v>5.9231542785316678E-2</v>
      </c>
      <c r="BN236" s="47">
        <f t="shared" si="53"/>
        <v>6.1219142625741511E-2</v>
      </c>
      <c r="BO236" s="30">
        <f t="shared" si="54"/>
        <v>6.1219142625741511E-2</v>
      </c>
    </row>
    <row r="237" spans="1:67" x14ac:dyDescent="0.3">
      <c r="A237">
        <v>6</v>
      </c>
      <c r="B237" s="32" t="s">
        <v>3421</v>
      </c>
      <c r="C237" s="32">
        <v>25</v>
      </c>
      <c r="D237" s="32">
        <v>2</v>
      </c>
      <c r="E237" s="34">
        <v>0.14000000000000001</v>
      </c>
      <c r="F237" s="32" t="s">
        <v>2729</v>
      </c>
      <c r="G237" s="25" t="s">
        <v>435</v>
      </c>
      <c r="H237" s="25" t="s">
        <v>1185</v>
      </c>
      <c r="I237" s="26">
        <v>-1.011324367586689</v>
      </c>
      <c r="J237" s="26">
        <v>-4.9255436511707664</v>
      </c>
      <c r="K237" s="26">
        <v>0.2441638474176088</v>
      </c>
      <c r="L237" s="26">
        <v>0.44345265773624631</v>
      </c>
      <c r="M237" s="27">
        <v>36.517168385190821</v>
      </c>
      <c r="N237" s="27">
        <v>28.48978052148675</v>
      </c>
      <c r="O237" s="27">
        <v>315.07129308929927</v>
      </c>
      <c r="P237" s="28">
        <v>22.008779733789702</v>
      </c>
      <c r="Q237" s="28">
        <v>26.572752411225583</v>
      </c>
      <c r="R237" s="26">
        <v>0.50413543205639211</v>
      </c>
      <c r="S237" s="29">
        <v>1.4480906316439865</v>
      </c>
      <c r="T237" s="26">
        <v>6.4082173409376927E-2</v>
      </c>
      <c r="U237" s="30" t="e">
        <v>#N/A</v>
      </c>
      <c r="V237" s="29">
        <v>9.2425252714999182</v>
      </c>
      <c r="W237" s="29" t="e">
        <v>#N/A</v>
      </c>
      <c r="X237" s="29">
        <v>-242021000</v>
      </c>
      <c r="Y237" s="29">
        <v>2688190000</v>
      </c>
      <c r="Z237" s="29">
        <v>103548000</v>
      </c>
      <c r="AA237" s="31">
        <v>986272000</v>
      </c>
      <c r="AB237" s="26">
        <v>0.1049892930145031</v>
      </c>
      <c r="AC237" s="42">
        <v>26830.033112560002</v>
      </c>
      <c r="AD237" s="42">
        <v>29072.927112560003</v>
      </c>
      <c r="AE237" s="60">
        <v>17.912085624286807</v>
      </c>
      <c r="AF237" s="60">
        <v>21.312620659603247</v>
      </c>
      <c r="AG237" s="60">
        <v>3.6298768810965552</v>
      </c>
      <c r="AH237" s="60">
        <v>28.190278851732756</v>
      </c>
      <c r="AI237" s="60">
        <v>57.326541482340545</v>
      </c>
      <c r="AJ237" s="32" t="s">
        <v>493</v>
      </c>
      <c r="AK237" s="32" t="s">
        <v>525</v>
      </c>
      <c r="AL237" s="32" t="s">
        <v>708</v>
      </c>
      <c r="AM237" s="32" t="s">
        <v>583</v>
      </c>
      <c r="AN237" s="46">
        <v>0.21093340000000002</v>
      </c>
      <c r="AO237" s="46">
        <v>0.1972353</v>
      </c>
      <c r="AP237" s="46">
        <v>0.2088652</v>
      </c>
      <c r="AQ237" t="s">
        <v>4172</v>
      </c>
      <c r="AR237" t="s">
        <v>3606</v>
      </c>
      <c r="AS237" t="str">
        <f t="shared" si="45"/>
        <v>18/04/2001</v>
      </c>
      <c r="AT237" s="63" t="s">
        <v>3443</v>
      </c>
      <c r="AU237" s="63">
        <f t="shared" si="46"/>
        <v>0</v>
      </c>
      <c r="AV237" s="63">
        <f t="shared" si="43"/>
        <v>3.9744209350260276</v>
      </c>
      <c r="AW237" s="63">
        <f t="shared" si="42"/>
        <v>3.9744209350260276</v>
      </c>
      <c r="AX237" s="63">
        <v>0</v>
      </c>
      <c r="AY237" s="63">
        <f t="shared" si="47"/>
        <v>127.3539932507049</v>
      </c>
      <c r="AZ237" s="63">
        <v>127.3539932507049</v>
      </c>
      <c r="BA237" s="63">
        <f>_xll.BDP($G237,BA$1)</f>
        <v>1066.3384529</v>
      </c>
      <c r="BB237" s="63">
        <f t="shared" si="44"/>
        <v>26830.033112560002</v>
      </c>
      <c r="BC237">
        <v>797.125</v>
      </c>
      <c r="BD237">
        <v>860.375</v>
      </c>
      <c r="BE237">
        <v>961.2</v>
      </c>
      <c r="BF237">
        <v>942.53700000000003</v>
      </c>
      <c r="BG237">
        <v>1084.508</v>
      </c>
      <c r="BH237">
        <v>1121.9739999999999</v>
      </c>
      <c r="BI237" s="47">
        <f t="shared" si="48"/>
        <v>2.9710175781588584E-2</v>
      </c>
      <c r="BJ237" s="47">
        <f t="shared" si="49"/>
        <v>3.2067608578434097E-2</v>
      </c>
      <c r="BK237" s="47">
        <f t="shared" si="50"/>
        <v>3.5825524179097318E-2</v>
      </c>
      <c r="BL237" s="47">
        <f t="shared" si="51"/>
        <v>3.5129923099452613E-2</v>
      </c>
      <c r="BM237" s="47">
        <f t="shared" si="52"/>
        <v>4.0421418618835282E-2</v>
      </c>
      <c r="BN237" s="47">
        <f t="shared" si="53"/>
        <v>4.181783881119281E-2</v>
      </c>
      <c r="BO237" s="30">
        <f t="shared" si="54"/>
        <v>4.181783881119281E-2</v>
      </c>
    </row>
    <row r="238" spans="1:67" x14ac:dyDescent="0.3">
      <c r="A238">
        <v>6</v>
      </c>
      <c r="B238" s="32" t="s">
        <v>3421</v>
      </c>
      <c r="C238" s="32">
        <v>27</v>
      </c>
      <c r="D238" s="32">
        <v>1</v>
      </c>
      <c r="E238" s="34">
        <v>0.14000000000000001</v>
      </c>
      <c r="F238" s="32" t="s">
        <v>2730</v>
      </c>
      <c r="G238" s="25" t="s">
        <v>203</v>
      </c>
      <c r="H238" s="25" t="s">
        <v>890</v>
      </c>
      <c r="I238" s="26">
        <v>0.45463524048402137</v>
      </c>
      <c r="J238" s="26">
        <v>0.40408617060920793</v>
      </c>
      <c r="K238" s="26">
        <v>0.22266670203884997</v>
      </c>
      <c r="L238" s="26">
        <v>0.2175999612883209</v>
      </c>
      <c r="M238" s="27">
        <v>13.010669148698856</v>
      </c>
      <c r="N238" s="27">
        <v>9.8235862811042374</v>
      </c>
      <c r="O238" s="27">
        <v>28.369133904893417</v>
      </c>
      <c r="P238" s="28">
        <v>30.165534901117354</v>
      </c>
      <c r="Q238" s="28">
        <v>29.600470810319955</v>
      </c>
      <c r="R238" s="26">
        <v>0.18414778912171478</v>
      </c>
      <c r="S238" s="29">
        <v>2.1949282615949293</v>
      </c>
      <c r="T238" s="26">
        <v>0.10556317059169787</v>
      </c>
      <c r="U238" s="30">
        <v>4.2507578177123057E-2</v>
      </c>
      <c r="V238" s="29">
        <v>5.5290984944803432</v>
      </c>
      <c r="W238" s="29">
        <v>5.5170569666670222</v>
      </c>
      <c r="X238" s="29">
        <v>2270193999.9999995</v>
      </c>
      <c r="Y238" s="29">
        <v>4215781999.9999995</v>
      </c>
      <c r="Z238" s="29">
        <v>15500000</v>
      </c>
      <c r="AA238" s="31">
        <v>322260000</v>
      </c>
      <c r="AB238" s="26">
        <v>4.8097809222367033E-2</v>
      </c>
      <c r="AC238" s="42">
        <v>9851.7396458600015</v>
      </c>
      <c r="AD238" s="42">
        <v>12318.754645860003</v>
      </c>
      <c r="AE238" s="60">
        <v>11.009655405710941</v>
      </c>
      <c r="AF238" s="60">
        <v>14.825265671351969</v>
      </c>
      <c r="AG238" s="60">
        <v>3.209492781326142</v>
      </c>
      <c r="AH238" s="60">
        <v>21.198190453756222</v>
      </c>
      <c r="AI238" s="60">
        <v>6.0702165121433085</v>
      </c>
      <c r="AJ238" s="32" t="s">
        <v>493</v>
      </c>
      <c r="AK238" s="32" t="s">
        <v>525</v>
      </c>
      <c r="AL238" s="32" t="s">
        <v>558</v>
      </c>
      <c r="AM238" s="32" t="s">
        <v>583</v>
      </c>
      <c r="AN238" s="46">
        <v>0.16392140000000002</v>
      </c>
      <c r="AO238" s="46">
        <v>0.15373720000000002</v>
      </c>
      <c r="AP238" s="46">
        <v>0.134801</v>
      </c>
      <c r="AQ238" t="s">
        <v>4124</v>
      </c>
      <c r="AR238" t="s">
        <v>3443</v>
      </c>
      <c r="AS238" t="str">
        <f t="shared" si="45"/>
        <v>#N/A N/A</v>
      </c>
      <c r="AT238" s="63">
        <v>1.6700196581645312</v>
      </c>
      <c r="AU238" s="63">
        <f t="shared" si="46"/>
        <v>1.6700196581645312</v>
      </c>
      <c r="AV238" s="63">
        <f t="shared" si="43"/>
        <v>6.6085548113874042</v>
      </c>
      <c r="AW238" s="63">
        <f t="shared" si="42"/>
        <v>8.2785744695519359</v>
      </c>
      <c r="AX238" s="63">
        <v>28.750621259362909</v>
      </c>
      <c r="AY238" s="63">
        <f t="shared" si="47"/>
        <v>113.77114965386883</v>
      </c>
      <c r="AZ238" s="63">
        <v>142.52177091323173</v>
      </c>
      <c r="BA238" s="63">
        <f>_xll.BDP($G238,BA$1)</f>
        <v>793.32100000000003</v>
      </c>
      <c r="BB238" s="63">
        <f t="shared" si="44"/>
        <v>9851.7396458600015</v>
      </c>
      <c r="BC238">
        <v>541.66700000000003</v>
      </c>
      <c r="BD238">
        <v>575.5</v>
      </c>
      <c r="BE238">
        <v>590</v>
      </c>
      <c r="BF238">
        <v>441.93400000000003</v>
      </c>
      <c r="BG238">
        <v>530.38499999999999</v>
      </c>
      <c r="BH238">
        <v>533.32100000000003</v>
      </c>
      <c r="BI238" s="47">
        <f t="shared" si="48"/>
        <v>5.4981863048687532E-2</v>
      </c>
      <c r="BJ238" s="47">
        <f t="shared" si="49"/>
        <v>5.8416078853833951E-2</v>
      </c>
      <c r="BK238" s="47">
        <f t="shared" si="50"/>
        <v>5.9887900128170336E-2</v>
      </c>
      <c r="BL238" s="47">
        <f t="shared" si="51"/>
        <v>4.4858473313970901E-2</v>
      </c>
      <c r="BM238" s="47">
        <f t="shared" si="52"/>
        <v>5.3836684592338348E-2</v>
      </c>
      <c r="BN238" s="47">
        <f t="shared" si="53"/>
        <v>5.4134703024162602E-2</v>
      </c>
      <c r="BO238" s="30">
        <f t="shared" si="54"/>
        <v>5.9887900128170336E-2</v>
      </c>
    </row>
    <row r="239" spans="1:67" x14ac:dyDescent="0.3">
      <c r="A239">
        <v>6</v>
      </c>
      <c r="B239" s="32" t="s">
        <v>3421</v>
      </c>
      <c r="C239" s="32">
        <v>36</v>
      </c>
      <c r="D239" s="32">
        <v>15</v>
      </c>
      <c r="E239" s="34">
        <v>0.11</v>
      </c>
      <c r="F239" s="32" t="s">
        <v>2695</v>
      </c>
      <c r="G239" s="25" t="s">
        <v>45</v>
      </c>
      <c r="H239" s="25" t="s">
        <v>661</v>
      </c>
      <c r="I239" s="26">
        <v>1.5572462245218059</v>
      </c>
      <c r="J239" s="26">
        <v>0.42652461425422483</v>
      </c>
      <c r="K239" s="26">
        <v>0.19986879683378694</v>
      </c>
      <c r="L239" s="26">
        <v>0.10973016398090828</v>
      </c>
      <c r="M239" s="27">
        <v>5.769720641929184</v>
      </c>
      <c r="N239" s="27">
        <v>1.604408758700816</v>
      </c>
      <c r="O239" s="27">
        <v>1.3143483023001095</v>
      </c>
      <c r="P239" s="28">
        <v>28.898349855634685</v>
      </c>
      <c r="Q239" s="28">
        <v>23.543248155671979</v>
      </c>
      <c r="R239" s="26">
        <v>0.50840672538030429</v>
      </c>
      <c r="S239" s="29">
        <v>2.6998299319727894</v>
      </c>
      <c r="T239" s="26">
        <v>0.3491175703480453</v>
      </c>
      <c r="U239" s="30">
        <v>3.1392480753419535E-2</v>
      </c>
      <c r="V239" s="29">
        <v>15.029727472074034</v>
      </c>
      <c r="W239" s="29">
        <v>-36.407387367674545</v>
      </c>
      <c r="X239" s="29">
        <v>544400000</v>
      </c>
      <c r="Y239" s="29">
        <v>2116100000</v>
      </c>
      <c r="Z239" s="29">
        <v>83400000</v>
      </c>
      <c r="AA239" s="31">
        <v>187002711.77686101</v>
      </c>
      <c r="AB239" s="26">
        <v>0.44598283740139638</v>
      </c>
      <c r="AC239" s="42">
        <v>8761.2457525000009</v>
      </c>
      <c r="AD239" s="42">
        <v>9713.7457525000009</v>
      </c>
      <c r="AE239" s="60">
        <v>22.995700405824778</v>
      </c>
      <c r="AF239" s="60">
        <v>46.319229052987097</v>
      </c>
      <c r="AG239" s="60" t="s">
        <v>3443</v>
      </c>
      <c r="AH239" s="60">
        <v>129.75960125637826</v>
      </c>
      <c r="AI239" s="60">
        <v>7.205439007221714</v>
      </c>
      <c r="AJ239" s="32" t="s">
        <v>493</v>
      </c>
      <c r="AK239" s="32" t="s">
        <v>525</v>
      </c>
      <c r="AL239" s="32" t="s">
        <v>526</v>
      </c>
      <c r="AM239" s="32" t="s">
        <v>583</v>
      </c>
      <c r="AN239" s="46" t="e">
        <v>#VALUE!</v>
      </c>
      <c r="AO239" s="46">
        <v>0.12477489999999999</v>
      </c>
      <c r="AP239" s="46">
        <v>0.12047980000000001</v>
      </c>
      <c r="AQ239" t="s">
        <v>3607</v>
      </c>
      <c r="AR239" t="s">
        <v>3607</v>
      </c>
      <c r="AS239" t="str">
        <f t="shared" si="45"/>
        <v>03/05/2005</v>
      </c>
      <c r="AT239" s="63">
        <v>0.73529411764705876</v>
      </c>
      <c r="AU239" s="63">
        <f t="shared" si="46"/>
        <v>0.73529411764705876</v>
      </c>
      <c r="AV239" s="63">
        <f t="shared" si="43"/>
        <v>2.70922239794294</v>
      </c>
      <c r="AW239" s="63">
        <f t="shared" si="42"/>
        <v>3.4445165155899988</v>
      </c>
      <c r="AX239" s="63">
        <v>51.649841288551734</v>
      </c>
      <c r="AY239" s="63">
        <f t="shared" si="47"/>
        <v>190.30603334203369</v>
      </c>
      <c r="AZ239" s="63">
        <v>241.95587463058541</v>
      </c>
      <c r="BA239" s="63">
        <f>_xll.BDP($G239,BA$1)</f>
        <v>287.36857273999999</v>
      </c>
      <c r="BB239" s="63">
        <f t="shared" si="44"/>
        <v>8761.2457525000009</v>
      </c>
      <c r="BC239">
        <v>139</v>
      </c>
      <c r="BD239">
        <v>209</v>
      </c>
      <c r="BE239">
        <v>271</v>
      </c>
      <c r="BF239">
        <v>279.596</v>
      </c>
      <c r="BG239">
        <v>375.45400000000001</v>
      </c>
      <c r="BH239">
        <v>419.62900000000002</v>
      </c>
      <c r="BI239" s="47">
        <f t="shared" si="48"/>
        <v>1.5865323713849331E-2</v>
      </c>
      <c r="BJ239" s="47">
        <f t="shared" si="49"/>
        <v>2.3855055080536047E-2</v>
      </c>
      <c r="BK239" s="47">
        <f t="shared" si="50"/>
        <v>3.0931674291029991E-2</v>
      </c>
      <c r="BL239" s="47">
        <f t="shared" si="51"/>
        <v>3.1912813302859125E-2</v>
      </c>
      <c r="BM239" s="47">
        <f t="shared" si="52"/>
        <v>4.2853951436399911E-2</v>
      </c>
      <c r="BN239" s="47">
        <f t="shared" si="53"/>
        <v>4.7896042623876846E-2</v>
      </c>
      <c r="BO239" s="30">
        <f t="shared" si="54"/>
        <v>4.7896042623876846E-2</v>
      </c>
    </row>
    <row r="240" spans="1:67" x14ac:dyDescent="0.3">
      <c r="A240">
        <v>6</v>
      </c>
      <c r="B240" s="32" t="s">
        <v>3421</v>
      </c>
      <c r="C240" s="32">
        <v>37</v>
      </c>
      <c r="D240" s="32">
        <v>16</v>
      </c>
      <c r="E240" s="34">
        <v>0.2</v>
      </c>
      <c r="F240" s="32" t="s">
        <v>2696</v>
      </c>
      <c r="G240" s="25" t="s">
        <v>1261</v>
      </c>
      <c r="H240" s="25" t="s">
        <v>1262</v>
      </c>
      <c r="I240" s="26">
        <v>0.55064761587195088</v>
      </c>
      <c r="J240" s="26">
        <v>0.38319017191360027</v>
      </c>
      <c r="K240" s="26">
        <v>0.27985555359494069</v>
      </c>
      <c r="L240" s="26">
        <v>0.21790982082317922</v>
      </c>
      <c r="M240" s="27">
        <v>18.506356772233225</v>
      </c>
      <c r="N240" s="27">
        <v>15.645712551657775</v>
      </c>
      <c r="O240" s="27">
        <v>22.557944020773039</v>
      </c>
      <c r="P240" s="28">
        <v>35.074920332772187</v>
      </c>
      <c r="Q240" s="28">
        <v>37.845453994635697</v>
      </c>
      <c r="R240" s="26">
        <v>0.6738555460710377</v>
      </c>
      <c r="S240" s="29">
        <v>2.4444826901431154</v>
      </c>
      <c r="T240" s="26">
        <v>0.27211935250355901</v>
      </c>
      <c r="U240" s="30">
        <v>3.2158847823472246E-2</v>
      </c>
      <c r="V240" s="29">
        <v>17.561775441963931</v>
      </c>
      <c r="W240" s="29" t="e">
        <v>#N/A</v>
      </c>
      <c r="X240" s="29">
        <v>47540974</v>
      </c>
      <c r="Y240" s="29">
        <v>83599876</v>
      </c>
      <c r="Z240" s="29" t="e">
        <v>#N/A</v>
      </c>
      <c r="AA240" s="31">
        <v>14701625</v>
      </c>
      <c r="AB240" s="26">
        <v>0</v>
      </c>
      <c r="AC240" s="42">
        <v>200.7</v>
      </c>
      <c r="AD240" s="42">
        <v>277.82670999999999</v>
      </c>
      <c r="AE240" s="60">
        <v>10.319746552373397</v>
      </c>
      <c r="AF240" s="60">
        <v>14.693409026555281</v>
      </c>
      <c r="AG240" s="60">
        <v>7.3251743269830829</v>
      </c>
      <c r="AH240" s="60">
        <v>44.816914246422414</v>
      </c>
      <c r="AI240" s="60">
        <v>9.9920089676469388</v>
      </c>
      <c r="AJ240" s="32" t="s">
        <v>493</v>
      </c>
      <c r="AK240" s="32" t="s">
        <v>525</v>
      </c>
      <c r="AL240" s="32" t="s">
        <v>526</v>
      </c>
      <c r="AM240" s="32" t="s">
        <v>2465</v>
      </c>
      <c r="AN240" s="46" t="e">
        <v>#VALUE!</v>
      </c>
      <c r="AO240" s="46" t="e">
        <v>#VALUE!</v>
      </c>
      <c r="AP240" s="46">
        <v>0.36342820000000003</v>
      </c>
      <c r="AQ240" t="s">
        <v>3608</v>
      </c>
      <c r="AR240" t="s">
        <v>3608</v>
      </c>
      <c r="AS240" t="str">
        <f t="shared" si="45"/>
        <v>21/06/2017</v>
      </c>
      <c r="AT240" s="63">
        <v>1.534708512470861</v>
      </c>
      <c r="AU240" s="63">
        <f t="shared" si="46"/>
        <v>1.534708512470861</v>
      </c>
      <c r="AV240" s="63">
        <f t="shared" si="43"/>
        <v>2.5717621313663847E-16</v>
      </c>
      <c r="AW240" s="63">
        <f t="shared" si="42"/>
        <v>1.5347085124708613</v>
      </c>
      <c r="AX240" s="63">
        <v>21.200949569663084</v>
      </c>
      <c r="AY240" s="63">
        <f t="shared" si="47"/>
        <v>3.5527136788005009E-15</v>
      </c>
      <c r="AZ240" s="63">
        <v>21.200949569663088</v>
      </c>
      <c r="BA240" s="63">
        <f>_xll.BDP($G240,BA$1)</f>
        <v>1.1434500000000001</v>
      </c>
      <c r="BB240" s="63">
        <f t="shared" si="44"/>
        <v>200.7</v>
      </c>
      <c r="BC240">
        <v>13.4</v>
      </c>
      <c r="BD240">
        <v>16.100000000000001</v>
      </c>
      <c r="BE240">
        <v>19.5</v>
      </c>
      <c r="BF240" t="s">
        <v>3443</v>
      </c>
      <c r="BG240" t="s">
        <v>3443</v>
      </c>
      <c r="BH240" t="s">
        <v>3443</v>
      </c>
      <c r="BI240" s="47">
        <f t="shared" si="48"/>
        <v>6.6766317887394122E-2</v>
      </c>
      <c r="BJ240" s="47">
        <f t="shared" si="49"/>
        <v>8.0219232685600411E-2</v>
      </c>
      <c r="BK240" s="47">
        <f t="shared" si="50"/>
        <v>9.7159940209267576E-2</v>
      </c>
      <c r="BL240" s="47">
        <f t="shared" si="51"/>
        <v>0</v>
      </c>
      <c r="BM240" s="47">
        <f t="shared" si="52"/>
        <v>0</v>
      </c>
      <c r="BN240" s="47">
        <f t="shared" si="53"/>
        <v>0</v>
      </c>
      <c r="BO240" s="30">
        <f t="shared" si="54"/>
        <v>9.7159940209267576E-2</v>
      </c>
    </row>
    <row r="241" spans="1:67" x14ac:dyDescent="0.3">
      <c r="A241">
        <v>6</v>
      </c>
      <c r="B241" s="32" t="s">
        <v>3421</v>
      </c>
      <c r="C241" s="32">
        <v>40</v>
      </c>
      <c r="D241" s="32">
        <v>9</v>
      </c>
      <c r="E241" s="34">
        <v>0.15</v>
      </c>
      <c r="F241" s="32" t="s">
        <v>2708</v>
      </c>
      <c r="G241" s="25" t="s">
        <v>379</v>
      </c>
      <c r="H241" s="25" t="s">
        <v>1113</v>
      </c>
      <c r="I241" s="26">
        <v>0.19990927595048147</v>
      </c>
      <c r="J241" s="26">
        <v>0.18439589553807981</v>
      </c>
      <c r="K241" s="26">
        <v>0.11465915033164369</v>
      </c>
      <c r="L241" s="26">
        <v>0.10663561857049053</v>
      </c>
      <c r="M241" s="27">
        <v>10.457415381050762</v>
      </c>
      <c r="N241" s="27">
        <v>8.2871547114013904</v>
      </c>
      <c r="O241" s="27">
        <v>11.504472406703767</v>
      </c>
      <c r="P241" s="28">
        <v>12.973887574877718</v>
      </c>
      <c r="Q241" s="28">
        <v>14.40956936968977</v>
      </c>
      <c r="R241" s="26">
        <v>0.51306680169951491</v>
      </c>
      <c r="S241" s="29">
        <v>2.0306892556289728</v>
      </c>
      <c r="T241" s="26">
        <v>0.50896811733393277</v>
      </c>
      <c r="U241" s="30">
        <v>3.6413215421004265E-2</v>
      </c>
      <c r="V241" s="29">
        <v>8.4339686067903301</v>
      </c>
      <c r="W241" s="29">
        <v>11.56516276106978</v>
      </c>
      <c r="X241" s="29">
        <v>95116000</v>
      </c>
      <c r="Y241" s="29">
        <v>164476000</v>
      </c>
      <c r="Z241" s="29">
        <v>3377000</v>
      </c>
      <c r="AA241" s="31">
        <v>7537000.0000000009</v>
      </c>
      <c r="AB241" s="26">
        <v>0.44805625580469677</v>
      </c>
      <c r="AC241" s="42">
        <v>710.56190051999999</v>
      </c>
      <c r="AD241" s="42">
        <v>775.40790052</v>
      </c>
      <c r="AE241" s="60">
        <v>22.977622273055619</v>
      </c>
      <c r="AF241" s="60">
        <v>43.526342573692908</v>
      </c>
      <c r="AG241" s="60">
        <v>1.0908439588017351</v>
      </c>
      <c r="AH241" s="60">
        <v>59.833318730171314</v>
      </c>
      <c r="AI241" s="60">
        <v>6.9378903657494533</v>
      </c>
      <c r="AJ241" s="32" t="s">
        <v>493</v>
      </c>
      <c r="AK241" s="32" t="s">
        <v>525</v>
      </c>
      <c r="AL241" s="32" t="s">
        <v>525</v>
      </c>
      <c r="AM241" s="32" t="s">
        <v>583</v>
      </c>
      <c r="AN241" s="46">
        <v>0.22739170000000003</v>
      </c>
      <c r="AO241" s="46">
        <v>0.27648070000000002</v>
      </c>
      <c r="AP241" s="46">
        <v>0.36004620000000004</v>
      </c>
      <c r="AQ241" t="s">
        <v>4124</v>
      </c>
      <c r="AR241" t="s">
        <v>3443</v>
      </c>
      <c r="AS241" t="str">
        <f t="shared" si="45"/>
        <v>#N/A N/A</v>
      </c>
      <c r="AT241" s="63" t="s">
        <v>3443</v>
      </c>
      <c r="AU241" s="63">
        <f t="shared" si="46"/>
        <v>0</v>
      </c>
      <c r="AV241" s="63">
        <f t="shared" si="43"/>
        <v>-2.9694809114531331E-2</v>
      </c>
      <c r="AW241" s="63">
        <f t="shared" si="42"/>
        <v>-2.9694809114531331E-2</v>
      </c>
      <c r="AX241" s="63">
        <v>0</v>
      </c>
      <c r="AY241" s="63">
        <f t="shared" si="47"/>
        <v>-1.8084934049988131</v>
      </c>
      <c r="AZ241" s="63">
        <v>-1.8084934049988131</v>
      </c>
      <c r="BA241" s="63">
        <f>_xll.BDP($G241,BA$1)</f>
        <v>-0.21100000000000002</v>
      </c>
      <c r="BB241" s="63">
        <f t="shared" si="44"/>
        <v>710.56190051999999</v>
      </c>
      <c r="BC241">
        <v>13.6</v>
      </c>
      <c r="BD241">
        <v>17.167000000000002</v>
      </c>
      <c r="BE241">
        <v>20.5</v>
      </c>
      <c r="BF241" t="s">
        <v>3443</v>
      </c>
      <c r="BG241" t="s">
        <v>3443</v>
      </c>
      <c r="BH241" t="s">
        <v>3443</v>
      </c>
      <c r="BI241" s="47">
        <f t="shared" si="48"/>
        <v>1.9139782178086543E-2</v>
      </c>
      <c r="BJ241" s="47">
        <f t="shared" si="49"/>
        <v>2.4159752989059688E-2</v>
      </c>
      <c r="BK241" s="47">
        <f t="shared" si="50"/>
        <v>2.8850406959615747E-2</v>
      </c>
      <c r="BL241" s="47">
        <f t="shared" si="51"/>
        <v>0</v>
      </c>
      <c r="BM241" s="47">
        <f t="shared" si="52"/>
        <v>0</v>
      </c>
      <c r="BN241" s="47">
        <f t="shared" si="53"/>
        <v>0</v>
      </c>
      <c r="BO241" s="30">
        <f t="shared" si="54"/>
        <v>2.8850406959615747E-2</v>
      </c>
    </row>
    <row r="242" spans="1:67" x14ac:dyDescent="0.3">
      <c r="A242">
        <v>6</v>
      </c>
      <c r="B242" s="32" t="s">
        <v>3421</v>
      </c>
      <c r="C242" s="32">
        <v>22</v>
      </c>
      <c r="D242" s="32">
        <v>4</v>
      </c>
      <c r="E242" s="34">
        <v>0.12</v>
      </c>
      <c r="F242" s="32" t="s">
        <v>3310</v>
      </c>
      <c r="G242" s="25" t="s">
        <v>48</v>
      </c>
      <c r="H242" s="25" t="s">
        <v>666</v>
      </c>
      <c r="I242" s="26">
        <v>1.5010909560562691</v>
      </c>
      <c r="J242" s="26">
        <v>1.9656019656019657</v>
      </c>
      <c r="K242" s="26">
        <v>0.58002969140011995</v>
      </c>
      <c r="L242" s="26">
        <v>0.66483595895360603</v>
      </c>
      <c r="M242" s="27">
        <v>47.465942020272465</v>
      </c>
      <c r="N242" s="27">
        <v>36.158685841226109</v>
      </c>
      <c r="O242" s="27">
        <v>44.961193940572144</v>
      </c>
      <c r="P242" s="28">
        <v>42.678696446593563</v>
      </c>
      <c r="Q242" s="28">
        <v>44.647310102565214</v>
      </c>
      <c r="R242" s="26">
        <v>-7.8198403648802733E-2</v>
      </c>
      <c r="S242" s="29">
        <v>-0.31817760044539295</v>
      </c>
      <c r="T242" s="26">
        <v>0.32074955675430988</v>
      </c>
      <c r="U242" s="30">
        <v>4.178145087235996E-2</v>
      </c>
      <c r="V242" s="29">
        <v>8.3241668399828121</v>
      </c>
      <c r="W242" s="29">
        <v>9.1396760919481466</v>
      </c>
      <c r="X242" s="29">
        <v>936100000</v>
      </c>
      <c r="Y242" s="29">
        <v>2767600000</v>
      </c>
      <c r="Z242" s="29">
        <v>497000000</v>
      </c>
      <c r="AA242" s="31">
        <v>1497000000</v>
      </c>
      <c r="AB242" s="26">
        <v>0.33199732798931197</v>
      </c>
      <c r="AC242" s="42">
        <v>40344.548760800004</v>
      </c>
      <c r="AD242" s="42">
        <v>39658.748760800001</v>
      </c>
      <c r="AE242" s="60">
        <v>18.177262666048062</v>
      </c>
      <c r="AF242" s="60">
        <v>19.849666607761677</v>
      </c>
      <c r="AG242" s="60">
        <v>3.7555553420440408</v>
      </c>
      <c r="AH242" s="60">
        <v>26.825137086698632</v>
      </c>
      <c r="AI242" s="60">
        <v>11.720940478108616</v>
      </c>
      <c r="AJ242" s="32" t="s">
        <v>506</v>
      </c>
      <c r="AK242" s="32" t="s">
        <v>507</v>
      </c>
      <c r="AL242" s="32" t="s">
        <v>508</v>
      </c>
      <c r="AM242" s="32" t="s">
        <v>583</v>
      </c>
      <c r="AN242" s="46">
        <v>9.7122550000000016E-2</v>
      </c>
      <c r="AO242" s="46">
        <v>0.14405810000000002</v>
      </c>
      <c r="AP242" s="46">
        <v>0.13071749999999999</v>
      </c>
      <c r="AQ242" t="s">
        <v>4124</v>
      </c>
      <c r="AR242" t="s">
        <v>3609</v>
      </c>
      <c r="AS242" t="str">
        <f t="shared" si="45"/>
        <v>26/08/1983</v>
      </c>
      <c r="AT242" s="63">
        <v>3.2132863460416474</v>
      </c>
      <c r="AU242" s="63">
        <f t="shared" si="46"/>
        <v>3.2132863460416474</v>
      </c>
      <c r="AV242" s="63">
        <f t="shared" si="43"/>
        <v>0.39410654864416367</v>
      </c>
      <c r="AW242" s="63">
        <f t="shared" si="42"/>
        <v>3.6073928946858111</v>
      </c>
      <c r="AX242" s="63">
        <v>72.093019901308423</v>
      </c>
      <c r="AY242" s="63">
        <f t="shared" si="47"/>
        <v>8.8421410963389491</v>
      </c>
      <c r="AZ242" s="63">
        <v>80.935160997647372</v>
      </c>
      <c r="BA242" s="63">
        <f>_xll.BDP($G242,BA$1)</f>
        <v>1122.2</v>
      </c>
      <c r="BB242" s="63">
        <f t="shared" si="44"/>
        <v>39658.748760800001</v>
      </c>
      <c r="BC242">
        <v>1551.8890000000001</v>
      </c>
      <c r="BD242">
        <v>1664.6110000000001</v>
      </c>
      <c r="BE242">
        <v>1790.6670000000001</v>
      </c>
      <c r="BF242">
        <v>1663.6680000000001</v>
      </c>
      <c r="BG242">
        <v>1718.989</v>
      </c>
      <c r="BH242">
        <v>1875.49</v>
      </c>
      <c r="BI242" s="47">
        <f t="shared" si="48"/>
        <v>3.9131063094303614E-2</v>
      </c>
      <c r="BJ242" s="47">
        <f t="shared" si="49"/>
        <v>4.197336154098124E-2</v>
      </c>
      <c r="BK242" s="47">
        <f t="shared" si="50"/>
        <v>4.5151878361073101E-2</v>
      </c>
      <c r="BL242" s="47">
        <f t="shared" si="51"/>
        <v>4.1949583685414293E-2</v>
      </c>
      <c r="BM242" s="47">
        <f t="shared" si="52"/>
        <v>4.3344509186812895E-2</v>
      </c>
      <c r="BN242" s="47">
        <f t="shared" si="53"/>
        <v>4.7290700251587249E-2</v>
      </c>
      <c r="BO242" s="30">
        <f t="shared" si="54"/>
        <v>4.7290700251587249E-2</v>
      </c>
    </row>
    <row r="243" spans="1:67" x14ac:dyDescent="0.3">
      <c r="A243">
        <v>7</v>
      </c>
      <c r="B243" s="32" t="s">
        <v>3421</v>
      </c>
      <c r="C243" s="32">
        <v>1</v>
      </c>
      <c r="D243" s="32">
        <v>1</v>
      </c>
      <c r="E243" s="34">
        <v>0.16</v>
      </c>
      <c r="F243" s="32"/>
      <c r="G243" s="32" t="s">
        <v>1772</v>
      </c>
      <c r="H243" s="25" t="s">
        <v>1773</v>
      </c>
      <c r="I243" s="26">
        <v>0.98227980775348445</v>
      </c>
      <c r="J243" s="26">
        <v>0.75284629981024664</v>
      </c>
      <c r="K243" s="26">
        <v>0.96732314567039346</v>
      </c>
      <c r="L243" s="26">
        <v>0.74787935909519321</v>
      </c>
      <c r="M243" s="27">
        <v>54.886404615939412</v>
      </c>
      <c r="N243" s="27">
        <v>44.696828512124462</v>
      </c>
      <c r="O243" s="27">
        <v>51.084038818913903</v>
      </c>
      <c r="P243" s="28">
        <v>43.083222174807233</v>
      </c>
      <c r="Q243" s="28">
        <v>46.648987463837997</v>
      </c>
      <c r="R243" s="26">
        <v>-0.10527867885579476</v>
      </c>
      <c r="S243" s="29">
        <v>-0.18740157480314962</v>
      </c>
      <c r="T243" s="26">
        <v>0.73538913362701908</v>
      </c>
      <c r="U243" s="30" t="e">
        <v>#N/A</v>
      </c>
      <c r="V243" s="29">
        <v>18.099016649307011</v>
      </c>
      <c r="W243" s="29">
        <v>19.307656281097742</v>
      </c>
      <c r="X243" s="29">
        <v>210800000</v>
      </c>
      <c r="Y243" s="29">
        <v>212200000</v>
      </c>
      <c r="Z243" s="29">
        <v>1500000</v>
      </c>
      <c r="AA243" s="31">
        <v>132099999.99999999</v>
      </c>
      <c r="AB243" s="26">
        <v>1.1355034065102196E-2</v>
      </c>
      <c r="AC243" s="42">
        <v>3033.0245470999998</v>
      </c>
      <c r="AD243" s="42">
        <v>2997.3245471</v>
      </c>
      <c r="AE243" s="60">
        <v>15.662493465104165</v>
      </c>
      <c r="AF243" s="60">
        <v>19.565378954456733</v>
      </c>
      <c r="AG243" s="60">
        <v>4.3503202479372121</v>
      </c>
      <c r="AH243" s="60">
        <v>24.550039858961416</v>
      </c>
      <c r="AI243" s="60">
        <v>12.12815515175719</v>
      </c>
      <c r="AJ243" s="32" t="s">
        <v>534</v>
      </c>
      <c r="AK243" s="32" t="s">
        <v>993</v>
      </c>
      <c r="AL243" s="32" t="s">
        <v>994</v>
      </c>
      <c r="AM243" s="32" t="s">
        <v>1706</v>
      </c>
      <c r="AN243" s="46">
        <v>0.20977250000000003</v>
      </c>
      <c r="AO243" s="46">
        <v>0.36098140000000001</v>
      </c>
      <c r="AP243" s="46">
        <v>0.31148019999999998</v>
      </c>
      <c r="AQ243" t="s">
        <v>4124</v>
      </c>
      <c r="AR243" t="s">
        <v>3610</v>
      </c>
      <c r="AS243" t="str">
        <f t="shared" si="45"/>
        <v>06/10/1994</v>
      </c>
      <c r="AT243" s="63">
        <v>5.1919956733369386</v>
      </c>
      <c r="AU243" s="63">
        <f t="shared" si="46"/>
        <v>5.1919956733369386</v>
      </c>
      <c r="AV243" s="63">
        <f t="shared" si="43"/>
        <v>-0.10954373397980761</v>
      </c>
      <c r="AW243" s="63">
        <f t="shared" si="42"/>
        <v>5.0824519393571306</v>
      </c>
      <c r="AX243" s="63">
        <v>65.779823587466083</v>
      </c>
      <c r="AY243" s="63">
        <f t="shared" si="47"/>
        <v>-1.3878608438193965</v>
      </c>
      <c r="AZ243" s="63">
        <v>64.391962743646687</v>
      </c>
      <c r="BA243" s="63">
        <f>_xll.BDP($G243,BA$1)</f>
        <v>83.513800000000003</v>
      </c>
      <c r="BB243" s="63">
        <f t="shared" si="44"/>
        <v>2997.3245471</v>
      </c>
      <c r="BC243">
        <v>129</v>
      </c>
      <c r="BD243">
        <v>135</v>
      </c>
      <c r="BE243">
        <v>145</v>
      </c>
      <c r="BF243">
        <v>125.30200000000001</v>
      </c>
      <c r="BG243">
        <v>122.884</v>
      </c>
      <c r="BH243">
        <v>123.12100000000001</v>
      </c>
      <c r="BI243" s="47">
        <f t="shared" si="48"/>
        <v>4.3038382388324047E-2</v>
      </c>
      <c r="BJ243" s="47">
        <f t="shared" si="49"/>
        <v>4.5040167615687958E-2</v>
      </c>
      <c r="BK243" s="47">
        <f t="shared" si="50"/>
        <v>4.8376476327961139E-2</v>
      </c>
      <c r="BL243" s="47">
        <f t="shared" si="51"/>
        <v>4.1804615426525429E-2</v>
      </c>
      <c r="BM243" s="47">
        <f t="shared" si="52"/>
        <v>4.0997895979897774E-2</v>
      </c>
      <c r="BN243" s="47">
        <f t="shared" si="53"/>
        <v>4.1076966496378646E-2</v>
      </c>
      <c r="BO243" s="30">
        <f t="shared" si="54"/>
        <v>4.8376476327961139E-2</v>
      </c>
    </row>
    <row r="244" spans="1:67" x14ac:dyDescent="0.3">
      <c r="A244">
        <v>7</v>
      </c>
      <c r="B244" s="32" t="s">
        <v>3421</v>
      </c>
      <c r="C244" s="32">
        <v>6</v>
      </c>
      <c r="D244" s="32">
        <v>1</v>
      </c>
      <c r="E244" s="34">
        <v>0.12</v>
      </c>
      <c r="F244" s="32" t="s">
        <v>3218</v>
      </c>
      <c r="G244" s="25" t="s">
        <v>202</v>
      </c>
      <c r="H244" s="25" t="s">
        <v>889</v>
      </c>
      <c r="I244" s="26">
        <v>0.45477532495109052</v>
      </c>
      <c r="J244" s="26">
        <v>0.46038809119684387</v>
      </c>
      <c r="K244" s="26">
        <v>0.37371722023918097</v>
      </c>
      <c r="L244" s="26">
        <v>0.39378482304010043</v>
      </c>
      <c r="M244" s="27">
        <v>15.568280409508937</v>
      </c>
      <c r="N244" s="27">
        <v>11.830040532172536</v>
      </c>
      <c r="O244" s="27">
        <v>27.698593249454479</v>
      </c>
      <c r="P244" s="28">
        <v>21.660475754112461</v>
      </c>
      <c r="Q244" s="28">
        <v>22.909256899404681</v>
      </c>
      <c r="R244" s="26">
        <v>5.7891167994575353E-2</v>
      </c>
      <c r="S244" s="29">
        <v>0.35445994161530975</v>
      </c>
      <c r="T244" s="26">
        <v>0.46589118122566014</v>
      </c>
      <c r="U244" s="30">
        <v>2.9139916349678996E-2</v>
      </c>
      <c r="V244" s="29">
        <v>12.893328954500239</v>
      </c>
      <c r="W244" s="29">
        <v>39.948737570682781</v>
      </c>
      <c r="X244" s="29">
        <v>21799000000</v>
      </c>
      <c r="Y244" s="29">
        <v>25486000000</v>
      </c>
      <c r="Z244" s="29">
        <v>95000000</v>
      </c>
      <c r="AA244" s="31">
        <v>2063000000</v>
      </c>
      <c r="AB244" s="26">
        <v>4.6049442559379546E-2</v>
      </c>
      <c r="AC244" s="42">
        <v>111946.62327662</v>
      </c>
      <c r="AD244" s="42">
        <v>117516.62327662</v>
      </c>
      <c r="AE244" s="60">
        <v>7.5897373983045338</v>
      </c>
      <c r="AF244" s="60">
        <v>8.6951267030959283</v>
      </c>
      <c r="AG244" s="60">
        <v>1.7795534325522093</v>
      </c>
      <c r="AH244" s="60">
        <v>12.757579994312708</v>
      </c>
      <c r="AI244" s="60">
        <v>5.0210247823174816</v>
      </c>
      <c r="AJ244" s="32" t="s">
        <v>498</v>
      </c>
      <c r="AK244" s="32" t="s">
        <v>499</v>
      </c>
      <c r="AL244" s="32" t="s">
        <v>874</v>
      </c>
      <c r="AM244" s="32" t="s">
        <v>583</v>
      </c>
      <c r="AN244" s="46">
        <v>0.1708443</v>
      </c>
      <c r="AO244" s="46">
        <v>0.17094480000000001</v>
      </c>
      <c r="AP244" s="46">
        <v>0.20072690000000001</v>
      </c>
      <c r="AQ244" t="s">
        <v>4124</v>
      </c>
      <c r="AR244" t="s">
        <v>3611</v>
      </c>
      <c r="AS244" t="str">
        <f t="shared" si="45"/>
        <v>06/07/1943</v>
      </c>
      <c r="AT244" s="63">
        <v>1.3147860843040835</v>
      </c>
      <c r="AU244" s="63">
        <f t="shared" si="46"/>
        <v>1.3147860843040835</v>
      </c>
      <c r="AV244" s="63">
        <f t="shared" si="43"/>
        <v>3.5757915137900778</v>
      </c>
      <c r="AW244" s="63">
        <f t="shared" si="42"/>
        <v>4.8905775980941613</v>
      </c>
      <c r="AX244" s="63">
        <v>18.938593150198354</v>
      </c>
      <c r="AY244" s="63">
        <f t="shared" si="47"/>
        <v>51.506827976086029</v>
      </c>
      <c r="AZ244" s="63">
        <v>70.445421126284387</v>
      </c>
      <c r="BA244" s="63">
        <f>_xll.BDP($G244,BA$1)</f>
        <v>4938.3155999999999</v>
      </c>
      <c r="BB244" s="63">
        <f t="shared" si="44"/>
        <v>111946.62327662</v>
      </c>
      <c r="BC244">
        <v>9416.32</v>
      </c>
      <c r="BD244">
        <v>9163.8000000000011</v>
      </c>
      <c r="BE244">
        <v>8707.2780000000002</v>
      </c>
      <c r="BF244">
        <v>7904.2849999999999</v>
      </c>
      <c r="BG244">
        <v>8359.8269999999993</v>
      </c>
      <c r="BH244">
        <v>7631.3209999999999</v>
      </c>
      <c r="BI244" s="47">
        <f t="shared" si="48"/>
        <v>8.4114372764351117E-2</v>
      </c>
      <c r="BJ244" s="47">
        <f t="shared" si="49"/>
        <v>8.1858654881945478E-2</v>
      </c>
      <c r="BK244" s="47">
        <f t="shared" si="50"/>
        <v>7.7780622095981619E-2</v>
      </c>
      <c r="BL244" s="47">
        <f t="shared" si="51"/>
        <v>7.0607623246201179E-2</v>
      </c>
      <c r="BM244" s="47">
        <f t="shared" si="52"/>
        <v>7.4676901860120201E-2</v>
      </c>
      <c r="BN244" s="47">
        <f t="shared" si="53"/>
        <v>6.8169282615546278E-2</v>
      </c>
      <c r="BO244" s="30">
        <f t="shared" si="54"/>
        <v>7.7780622095981619E-2</v>
      </c>
    </row>
    <row r="245" spans="1:67" x14ac:dyDescent="0.3">
      <c r="A245">
        <v>7</v>
      </c>
      <c r="B245" s="32" t="s">
        <v>3421</v>
      </c>
      <c r="C245" s="32">
        <v>10</v>
      </c>
      <c r="D245" s="32">
        <v>1</v>
      </c>
      <c r="E245" s="34">
        <v>0.17</v>
      </c>
      <c r="F245" s="32" t="s">
        <v>3078</v>
      </c>
      <c r="G245" s="25" t="s">
        <v>1237</v>
      </c>
      <c r="H245" s="25" t="s">
        <v>1238</v>
      </c>
      <c r="I245" s="26">
        <v>0.48553879311630421</v>
      </c>
      <c r="J245" s="26">
        <v>0.65112806901128073</v>
      </c>
      <c r="K245" s="26">
        <v>0.33548767112940719</v>
      </c>
      <c r="L245" s="26">
        <v>0.46776307948992968</v>
      </c>
      <c r="M245" s="27">
        <v>13.779863481228668</v>
      </c>
      <c r="N245" s="27">
        <v>13.300773963032277</v>
      </c>
      <c r="O245" s="27">
        <v>17.215854823304682</v>
      </c>
      <c r="P245" s="28" t="e">
        <v>#N/A</v>
      </c>
      <c r="Q245" s="28" t="e">
        <v>#N/A</v>
      </c>
      <c r="R245" s="26">
        <v>2.4944111071890814E-2</v>
      </c>
      <c r="S245" s="29" t="e">
        <v>#N/A</v>
      </c>
      <c r="T245" s="26">
        <v>0.4736394132078306</v>
      </c>
      <c r="U245" s="30">
        <v>3.6324786324786328E-2</v>
      </c>
      <c r="V245" s="29">
        <v>6.2110771363588864</v>
      </c>
      <c r="W245" s="29">
        <v>2.9695923421151793</v>
      </c>
      <c r="X245" s="29">
        <v>602800000</v>
      </c>
      <c r="Y245" s="29">
        <v>839100000</v>
      </c>
      <c r="Z245" s="29" t="e">
        <v>#N/A</v>
      </c>
      <c r="AA245" s="31">
        <v>215799999.99999997</v>
      </c>
      <c r="AB245" s="26">
        <v>0</v>
      </c>
      <c r="AC245" s="42">
        <v>4056.0205309500002</v>
      </c>
      <c r="AD245" s="42">
        <v>4100.4205309500003</v>
      </c>
      <c r="AE245" s="60" t="s">
        <v>3443</v>
      </c>
      <c r="AF245" s="60">
        <v>9.8757719916907529</v>
      </c>
      <c r="AG245" s="60">
        <v>5.6114377427385307</v>
      </c>
      <c r="AH245" s="60">
        <v>26.969341560180379</v>
      </c>
      <c r="AI245" s="60">
        <v>4.2883794178977537</v>
      </c>
      <c r="AJ245" s="32" t="s">
        <v>502</v>
      </c>
      <c r="AK245" s="32" t="s">
        <v>503</v>
      </c>
      <c r="AL245" s="32" t="s">
        <v>550</v>
      </c>
      <c r="AM245" s="32" t="s">
        <v>2465</v>
      </c>
      <c r="AN245" s="46" t="e">
        <v>#VALUE!</v>
      </c>
      <c r="AO245" s="46">
        <v>0.20366219999999999</v>
      </c>
      <c r="AP245" s="46">
        <v>0.14523800000000001</v>
      </c>
      <c r="AQ245" t="s">
        <v>3612</v>
      </c>
      <c r="AR245" t="s">
        <v>3612</v>
      </c>
      <c r="AS245" t="str">
        <f t="shared" si="45"/>
        <v>05/11/2007</v>
      </c>
      <c r="AT245" s="63">
        <v>4.0864958666504778</v>
      </c>
      <c r="AU245" s="63">
        <f t="shared" si="46"/>
        <v>4.0864958666504778</v>
      </c>
      <c r="AV245" s="63">
        <f t="shared" si="43"/>
        <v>-0.36486570237950711</v>
      </c>
      <c r="AW245" s="63">
        <f t="shared" si="42"/>
        <v>3.7216301642709708</v>
      </c>
      <c r="AX245" s="63">
        <v>38.315341341036941</v>
      </c>
      <c r="AY245" s="63">
        <f t="shared" si="47"/>
        <v>-3.4210126197354427</v>
      </c>
      <c r="AZ245" s="63">
        <v>34.894328721301498</v>
      </c>
      <c r="BA245" s="63">
        <f>_xll.BDP($G245,BA$1)</f>
        <v>91.8</v>
      </c>
      <c r="BB245" s="63">
        <f t="shared" si="44"/>
        <v>4056.0205309500002</v>
      </c>
      <c r="BC245">
        <v>189.154</v>
      </c>
      <c r="BD245">
        <v>205.61500000000001</v>
      </c>
      <c r="BE245">
        <v>217.917</v>
      </c>
      <c r="BF245">
        <v>521</v>
      </c>
      <c r="BG245">
        <v>584</v>
      </c>
      <c r="BH245">
        <v>633</v>
      </c>
      <c r="BI245" s="47">
        <f t="shared" si="48"/>
        <v>4.6635365515690919E-2</v>
      </c>
      <c r="BJ245" s="47">
        <f t="shared" si="49"/>
        <v>5.0693776925197394E-2</v>
      </c>
      <c r="BK245" s="47">
        <f t="shared" si="50"/>
        <v>5.3726799047774922E-2</v>
      </c>
      <c r="BL245" s="47">
        <f t="shared" si="51"/>
        <v>0.12845102632603575</v>
      </c>
      <c r="BM245" s="47">
        <f t="shared" si="52"/>
        <v>0.14398349208139133</v>
      </c>
      <c r="BN245" s="47">
        <f t="shared" si="53"/>
        <v>0.15606429878000122</v>
      </c>
      <c r="BO245" s="30">
        <f t="shared" si="54"/>
        <v>0.15606429878000122</v>
      </c>
    </row>
    <row r="246" spans="1:67" x14ac:dyDescent="0.3">
      <c r="A246">
        <v>7</v>
      </c>
      <c r="B246" s="32" t="s">
        <v>3421</v>
      </c>
      <c r="C246" s="32">
        <v>10</v>
      </c>
      <c r="D246" s="32">
        <v>4</v>
      </c>
      <c r="E246" s="34">
        <v>0.15</v>
      </c>
      <c r="F246" s="32" t="s">
        <v>2994</v>
      </c>
      <c r="G246" s="25" t="s">
        <v>290</v>
      </c>
      <c r="H246" s="25" t="s">
        <v>1006</v>
      </c>
      <c r="I246" s="26">
        <v>0.31014905833201944</v>
      </c>
      <c r="J246" s="26">
        <v>0.57888980038282745</v>
      </c>
      <c r="K246" s="26">
        <v>7.5820112682647309E-2</v>
      </c>
      <c r="L246" s="26">
        <v>0.12043463420184321</v>
      </c>
      <c r="M246" s="27">
        <v>9.0457383106128155</v>
      </c>
      <c r="N246" s="27">
        <v>7.1583208532753853</v>
      </c>
      <c r="O246" s="27">
        <v>17.804404691587209</v>
      </c>
      <c r="P246" s="28">
        <v>21.744690110113133</v>
      </c>
      <c r="Q246" s="28">
        <v>23.719639139486468</v>
      </c>
      <c r="R246" s="26">
        <v>1.0092971682019789</v>
      </c>
      <c r="S246" s="29">
        <v>4.0761281433000347</v>
      </c>
      <c r="T246" s="26">
        <v>0.23046738412525739</v>
      </c>
      <c r="U246" s="30">
        <v>3.5068125977216889E-2</v>
      </c>
      <c r="V246" s="29">
        <v>8.0072194786927948</v>
      </c>
      <c r="W246" s="29">
        <v>-0.80740648824201289</v>
      </c>
      <c r="X246" s="29">
        <v>3657000000</v>
      </c>
      <c r="Y246" s="29">
        <v>17578000000</v>
      </c>
      <c r="Z246" s="29">
        <v>239000000</v>
      </c>
      <c r="AA246" s="31">
        <v>1508000000</v>
      </c>
      <c r="AB246" s="26">
        <v>0.15848806366047746</v>
      </c>
      <c r="AC246" s="42">
        <v>38699.981626959998</v>
      </c>
      <c r="AD246" s="42">
        <v>50532.981626959998</v>
      </c>
      <c r="AE246" s="60">
        <v>15.835654615759113</v>
      </c>
      <c r="AF246" s="60">
        <v>24.647997194237792</v>
      </c>
      <c r="AG246" s="60">
        <v>3.9375522820295097</v>
      </c>
      <c r="AH246" s="60">
        <v>30.734789464404024</v>
      </c>
      <c r="AI246" s="60">
        <v>6.4258927880954033</v>
      </c>
      <c r="AJ246" s="32" t="s">
        <v>493</v>
      </c>
      <c r="AK246" s="32" t="s">
        <v>494</v>
      </c>
      <c r="AL246" s="32" t="s">
        <v>495</v>
      </c>
      <c r="AM246" s="32" t="s">
        <v>583</v>
      </c>
      <c r="AN246" s="46" t="e">
        <v>#VALUE!</v>
      </c>
      <c r="AO246" s="46">
        <v>0.16146579999999999</v>
      </c>
      <c r="AP246" s="46">
        <v>0.14750660000000002</v>
      </c>
      <c r="AQ246" t="s">
        <v>3613</v>
      </c>
      <c r="AR246" t="s">
        <v>3613</v>
      </c>
      <c r="AS246" t="str">
        <f t="shared" si="45"/>
        <v>09/05/2013</v>
      </c>
      <c r="AT246" s="63" t="s">
        <v>3443</v>
      </c>
      <c r="AU246" s="63">
        <f t="shared" si="46"/>
        <v>0</v>
      </c>
      <c r="AV246" s="63">
        <f t="shared" si="43"/>
        <v>5.2095631967832824E-2</v>
      </c>
      <c r="AW246" s="63">
        <f t="shared" si="42"/>
        <v>5.2095631967832824E-2</v>
      </c>
      <c r="AX246" s="63">
        <v>0</v>
      </c>
      <c r="AY246" s="63">
        <f t="shared" si="47"/>
        <v>1.4991810976977633</v>
      </c>
      <c r="AZ246" s="63">
        <v>1.4991810976977633</v>
      </c>
      <c r="BA246" s="63">
        <f>_xll.BDP($G246,BA$1)</f>
        <v>20.161000000000001</v>
      </c>
      <c r="BB246" s="63">
        <f t="shared" si="44"/>
        <v>38699.981626959998</v>
      </c>
      <c r="BC246">
        <v>1974.3</v>
      </c>
      <c r="BD246">
        <v>2234.9050000000002</v>
      </c>
      <c r="BE246">
        <v>2536.6469999999999</v>
      </c>
      <c r="BF246">
        <v>1671.4460000000001</v>
      </c>
      <c r="BG246">
        <v>2075.0309999999999</v>
      </c>
      <c r="BH246">
        <v>2365.8110000000001</v>
      </c>
      <c r="BI246" s="47">
        <f t="shared" si="48"/>
        <v>5.1015528095874375E-2</v>
      </c>
      <c r="BJ246" s="47">
        <f t="shared" si="49"/>
        <v>5.7749510621035373E-2</v>
      </c>
      <c r="BK246" s="47">
        <f t="shared" si="50"/>
        <v>6.5546465227075648E-2</v>
      </c>
      <c r="BL246" s="47">
        <f t="shared" si="51"/>
        <v>4.3189839626063341E-2</v>
      </c>
      <c r="BM246" s="47">
        <f t="shared" si="52"/>
        <v>5.3618397548655376E-2</v>
      </c>
      <c r="BN246" s="47">
        <f t="shared" si="53"/>
        <v>6.1132096206264835E-2</v>
      </c>
      <c r="BO246" s="30">
        <f t="shared" si="54"/>
        <v>6.5546465227075648E-2</v>
      </c>
    </row>
    <row r="247" spans="1:67" x14ac:dyDescent="0.3">
      <c r="A247">
        <v>7</v>
      </c>
      <c r="B247" s="32" t="s">
        <v>3421</v>
      </c>
      <c r="C247" s="32">
        <v>10</v>
      </c>
      <c r="D247" s="32">
        <v>5</v>
      </c>
      <c r="E247" s="34">
        <v>0.14000000000000001</v>
      </c>
      <c r="F247" s="32" t="s">
        <v>2978</v>
      </c>
      <c r="G247" s="25" t="s">
        <v>2344</v>
      </c>
      <c r="H247" s="25" t="s">
        <v>2345</v>
      </c>
      <c r="I247" s="26">
        <v>0.46793708121667626</v>
      </c>
      <c r="J247" s="26">
        <v>0.45393069166098954</v>
      </c>
      <c r="K247" s="26">
        <v>0.3177506033091243</v>
      </c>
      <c r="L247" s="26">
        <v>0.3259788149010715</v>
      </c>
      <c r="M247" s="27">
        <v>20.411711483975463</v>
      </c>
      <c r="N247" s="27">
        <v>17.834562583263416</v>
      </c>
      <c r="O247" s="27">
        <v>25.980834168410023</v>
      </c>
      <c r="P247" s="28">
        <v>31.859715580169951</v>
      </c>
      <c r="Q247" s="28">
        <v>33.137580603114891</v>
      </c>
      <c r="R247" s="26">
        <v>2.1887429258958158E-3</v>
      </c>
      <c r="S247" s="29">
        <v>8.9333935005121209E-3</v>
      </c>
      <c r="T247" s="26">
        <v>0.54954223217580889</v>
      </c>
      <c r="U247" s="30">
        <v>2.4140737778609696E-2</v>
      </c>
      <c r="V247" s="29">
        <v>17.117202317210332</v>
      </c>
      <c r="W247" s="29">
        <v>8.655700077500029</v>
      </c>
      <c r="X247" s="29">
        <v>1335770000</v>
      </c>
      <c r="Y247" s="29">
        <v>1860081000</v>
      </c>
      <c r="Z247" s="29">
        <v>14051000</v>
      </c>
      <c r="AA247" s="31">
        <v>253549999.99999997</v>
      </c>
      <c r="AB247" s="26">
        <v>5.5417077499507007E-2</v>
      </c>
      <c r="AC247" s="42">
        <v>21638.075932299998</v>
      </c>
      <c r="AD247" s="42">
        <v>21646.558932299999</v>
      </c>
      <c r="AE247" s="60">
        <v>27.908626994598549</v>
      </c>
      <c r="AF247" s="60">
        <v>35.397528820048592</v>
      </c>
      <c r="AG247" s="60">
        <v>1.1827583102555619</v>
      </c>
      <c r="AH247" s="60">
        <v>49.299403662906329</v>
      </c>
      <c r="AI247" s="60">
        <v>11.579816031158867</v>
      </c>
      <c r="AJ247" s="32" t="s">
        <v>493</v>
      </c>
      <c r="AK247" s="32" t="s">
        <v>538</v>
      </c>
      <c r="AL247" s="32" t="s">
        <v>539</v>
      </c>
      <c r="AM247" s="32" t="s">
        <v>2471</v>
      </c>
      <c r="AN247" s="46">
        <v>0.1424887</v>
      </c>
      <c r="AO247" s="46">
        <v>0.271397</v>
      </c>
      <c r="AP247" s="46">
        <v>0.16103609999999999</v>
      </c>
      <c r="AQ247" t="s">
        <v>3614</v>
      </c>
      <c r="AR247" t="s">
        <v>3614</v>
      </c>
      <c r="AS247" t="str">
        <f t="shared" si="45"/>
        <v>02/06/1998</v>
      </c>
      <c r="AT247" s="63">
        <v>0.59325177005630625</v>
      </c>
      <c r="AU247" s="63">
        <f t="shared" si="46"/>
        <v>0.59325177005630625</v>
      </c>
      <c r="AV247" s="63">
        <f t="shared" si="43"/>
        <v>0</v>
      </c>
      <c r="AW247" s="63">
        <f t="shared" ref="AW247:AW310" si="55">IFERROR(AV247+AU247,0)</f>
        <v>0.59325177005630625</v>
      </c>
      <c r="AX247" s="63">
        <v>26.189459347958877</v>
      </c>
      <c r="AY247" s="63">
        <f t="shared" si="47"/>
        <v>0</v>
      </c>
      <c r="AZ247" s="63" t="s">
        <v>3443</v>
      </c>
      <c r="BA247" s="63" t="str">
        <f>_xll.BDP($G247,BA$1)</f>
        <v>#N/A N/A</v>
      </c>
      <c r="BB247" s="63">
        <f t="shared" si="44"/>
        <v>21638.075932299998</v>
      </c>
      <c r="BC247">
        <v>508.1</v>
      </c>
      <c r="BD247">
        <v>591.9</v>
      </c>
      <c r="BE247">
        <v>683.375</v>
      </c>
      <c r="BF247">
        <v>452.95600000000002</v>
      </c>
      <c r="BG247">
        <v>534.47900000000004</v>
      </c>
      <c r="BH247">
        <v>623.99900000000002</v>
      </c>
      <c r="BI247" s="47">
        <f t="shared" si="48"/>
        <v>2.3481755105662576E-2</v>
      </c>
      <c r="BJ247" s="47">
        <f t="shared" si="49"/>
        <v>2.7354557856803147E-2</v>
      </c>
      <c r="BK247" s="47">
        <f t="shared" si="50"/>
        <v>3.1582059427931831E-2</v>
      </c>
      <c r="BL247" s="47">
        <f t="shared" si="51"/>
        <v>2.0933284522024205E-2</v>
      </c>
      <c r="BM247" s="47">
        <f t="shared" si="52"/>
        <v>2.4700856105332472E-2</v>
      </c>
      <c r="BN247" s="47">
        <f t="shared" si="53"/>
        <v>2.8838007683877863E-2</v>
      </c>
      <c r="BO247" s="30">
        <f t="shared" si="54"/>
        <v>3.1582059427931831E-2</v>
      </c>
    </row>
    <row r="248" spans="1:67" x14ac:dyDescent="0.3">
      <c r="A248">
        <v>7</v>
      </c>
      <c r="B248" s="32" t="s">
        <v>3421</v>
      </c>
      <c r="C248" s="32">
        <v>23</v>
      </c>
      <c r="D248" s="32">
        <v>7</v>
      </c>
      <c r="E248" s="34">
        <v>0.3</v>
      </c>
      <c r="F248" s="32" t="s">
        <v>2786</v>
      </c>
      <c r="G248" s="45" t="s">
        <v>2787</v>
      </c>
      <c r="H248" s="45" t="s">
        <v>2788</v>
      </c>
      <c r="I248" s="26">
        <v>1.2805250622422513</v>
      </c>
      <c r="J248" s="26">
        <v>0.78257967628900382</v>
      </c>
      <c r="K248" s="26">
        <v>1.1297563516137823</v>
      </c>
      <c r="L248" s="26">
        <v>0.38795599305153444</v>
      </c>
      <c r="M248" s="27">
        <v>32.896586987089357</v>
      </c>
      <c r="N248" s="27">
        <v>25.146252693952086</v>
      </c>
      <c r="O248" s="27">
        <v>33.377998703263458</v>
      </c>
      <c r="P248" s="28">
        <v>43.180153940546525</v>
      </c>
      <c r="Q248" s="28">
        <v>46.52347730657678</v>
      </c>
      <c r="R248" s="26">
        <v>-9.0225563909774431E-2</v>
      </c>
      <c r="S248" s="29">
        <v>-0.23944742900997698</v>
      </c>
      <c r="T248" s="26">
        <v>0.5617785378366823</v>
      </c>
      <c r="U248" s="30" t="e">
        <v>#N/A</v>
      </c>
      <c r="V248" s="29">
        <v>36.243355097310719</v>
      </c>
      <c r="W248" s="29">
        <v>48.449468718508015</v>
      </c>
      <c r="X248" s="29">
        <v>599300000</v>
      </c>
      <c r="Y248" s="29">
        <v>1208900000</v>
      </c>
      <c r="Z248" s="29" t="e">
        <v>#N/A</v>
      </c>
      <c r="AA248" s="31">
        <v>508900000</v>
      </c>
      <c r="AB248" s="26">
        <v>0</v>
      </c>
      <c r="AC248" s="42">
        <v>39828.523804000004</v>
      </c>
      <c r="AD248" s="42">
        <v>39672.523804000004</v>
      </c>
      <c r="AE248" s="60">
        <v>60.940989353553938</v>
      </c>
      <c r="AF248" s="60">
        <v>77.097437693798454</v>
      </c>
      <c r="AG248" s="60">
        <v>1.2742236058818235</v>
      </c>
      <c r="AH248" s="60">
        <v>105.64516129032258</v>
      </c>
      <c r="AI248" s="60">
        <v>30.394427587519022</v>
      </c>
      <c r="AJ248" s="32" t="s">
        <v>506</v>
      </c>
      <c r="AK248" s="32" t="s">
        <v>507</v>
      </c>
      <c r="AL248" s="32" t="s">
        <v>629</v>
      </c>
      <c r="AM248" s="32" t="s">
        <v>2739</v>
      </c>
      <c r="AN248" s="46" t="e">
        <v>#VALUE!</v>
      </c>
      <c r="AO248" s="46">
        <v>0.55915819999999994</v>
      </c>
      <c r="AP248" s="46">
        <v>0.60827140000000002</v>
      </c>
      <c r="AQ248" t="s">
        <v>4173</v>
      </c>
      <c r="AR248" t="s">
        <v>3443</v>
      </c>
      <c r="AS248" t="str">
        <f t="shared" si="45"/>
        <v>14/05/2007</v>
      </c>
      <c r="AT248" s="63">
        <v>0.1833740790308542</v>
      </c>
      <c r="AU248" s="63">
        <f t="shared" si="46"/>
        <v>0.1833740790308542</v>
      </c>
      <c r="AV248" s="63">
        <f t="shared" si="43"/>
        <v>-2.2545993323465634E-3</v>
      </c>
      <c r="AW248" s="63">
        <f t="shared" si="55"/>
        <v>0.18111947969850764</v>
      </c>
      <c r="AX248" s="63">
        <v>20.877827063140025</v>
      </c>
      <c r="AY248" s="63">
        <f t="shared" si="47"/>
        <v>-0.25669459503860637</v>
      </c>
      <c r="AZ248" s="63">
        <v>20.621132468101418</v>
      </c>
      <c r="BA248" s="63">
        <f>_xll.BDP($G248,BA$1)</f>
        <v>72.3</v>
      </c>
      <c r="BB248" s="63">
        <f t="shared" si="44"/>
        <v>39672.523804000004</v>
      </c>
      <c r="BC248">
        <v>552</v>
      </c>
      <c r="BD248">
        <v>792</v>
      </c>
      <c r="BE248">
        <v>1059.143</v>
      </c>
      <c r="BF248">
        <v>547.90700000000004</v>
      </c>
      <c r="BG248">
        <v>792.50700000000006</v>
      </c>
      <c r="BH248">
        <v>1054.059</v>
      </c>
      <c r="BI248" s="47">
        <f t="shared" si="48"/>
        <v>1.3913911873293635E-2</v>
      </c>
      <c r="BJ248" s="47">
        <f t="shared" si="49"/>
        <v>1.9963438774725648E-2</v>
      </c>
      <c r="BK248" s="47">
        <f t="shared" si="50"/>
        <v>2.6697141962347536E-2</v>
      </c>
      <c r="BL248" s="47">
        <f t="shared" si="51"/>
        <v>1.3810742233262131E-2</v>
      </c>
      <c r="BM248" s="47">
        <f t="shared" si="52"/>
        <v>1.9976218400304925E-2</v>
      </c>
      <c r="BN248" s="47">
        <f t="shared" si="53"/>
        <v>2.6568992817485534E-2</v>
      </c>
      <c r="BO248" s="30">
        <f t="shared" si="54"/>
        <v>2.6697141962347536E-2</v>
      </c>
    </row>
    <row r="249" spans="1:67" x14ac:dyDescent="0.3">
      <c r="A249">
        <v>7</v>
      </c>
      <c r="B249" s="32" t="s">
        <v>3421</v>
      </c>
      <c r="C249" s="32">
        <v>37</v>
      </c>
      <c r="D249" s="32">
        <v>6</v>
      </c>
      <c r="E249" s="34">
        <v>0.14000000000000001</v>
      </c>
      <c r="F249" s="32" t="s">
        <v>3316</v>
      </c>
      <c r="G249" s="25" t="s">
        <v>318</v>
      </c>
      <c r="H249" s="25" t="s">
        <v>1042</v>
      </c>
      <c r="I249" s="26">
        <v>0.28009774731793274</v>
      </c>
      <c r="J249" s="26">
        <v>0.23772065655001548</v>
      </c>
      <c r="K249" s="26">
        <v>8.2855808950699411E-2</v>
      </c>
      <c r="L249" s="26">
        <v>7.2475262482060585E-2</v>
      </c>
      <c r="M249" s="27">
        <v>6.6950582844350386</v>
      </c>
      <c r="N249" s="27">
        <v>5.5643889947831173</v>
      </c>
      <c r="O249" s="27">
        <v>7.9023292963210476</v>
      </c>
      <c r="P249" s="28">
        <v>39.271436882646569</v>
      </c>
      <c r="Q249" s="28">
        <v>40.553644923042228</v>
      </c>
      <c r="R249" s="26">
        <v>0.54028483974602215</v>
      </c>
      <c r="S249" s="29">
        <v>3.0585708148360302</v>
      </c>
      <c r="T249" s="26">
        <v>0.40437372628938706</v>
      </c>
      <c r="U249" s="30">
        <v>3.4681306909480451E-2</v>
      </c>
      <c r="V249" s="29">
        <v>30.889045028249409</v>
      </c>
      <c r="W249" s="29">
        <v>4.3378170563173946</v>
      </c>
      <c r="X249" s="29">
        <v>16145000000</v>
      </c>
      <c r="Y249" s="29">
        <v>52956000000</v>
      </c>
      <c r="Z249" s="29">
        <v>355000000</v>
      </c>
      <c r="AA249" s="31">
        <v>3271000000</v>
      </c>
      <c r="AB249" s="26">
        <v>0.10852950168144299</v>
      </c>
      <c r="AC249" s="42" t="e">
        <v>#VALUE!</v>
      </c>
      <c r="AD249" s="42" t="s">
        <v>3443</v>
      </c>
      <c r="AE249" s="60" t="s">
        <v>4124</v>
      </c>
      <c r="AF249" s="60" t="s">
        <v>4124</v>
      </c>
      <c r="AG249" s="60" t="s">
        <v>4124</v>
      </c>
      <c r="AH249" s="60" t="s">
        <v>4124</v>
      </c>
      <c r="AI249" s="60" t="s">
        <v>4124</v>
      </c>
      <c r="AJ249" s="32" t="s">
        <v>506</v>
      </c>
      <c r="AK249" s="32" t="s">
        <v>507</v>
      </c>
      <c r="AL249" s="32" t="s">
        <v>508</v>
      </c>
      <c r="AM249" s="32" t="s">
        <v>583</v>
      </c>
      <c r="AN249" s="46">
        <v>0.1390885</v>
      </c>
      <c r="AO249" s="46">
        <v>0.17796050000000002</v>
      </c>
      <c r="AP249" s="46">
        <v>9.0894619999999995E-2</v>
      </c>
      <c r="AQ249" t="s">
        <v>4124</v>
      </c>
      <c r="AR249" t="s">
        <v>3443</v>
      </c>
      <c r="AS249" t="str">
        <f t="shared" si="45"/>
        <v>#N/A N/A</v>
      </c>
      <c r="AT249" s="63" t="s">
        <v>3443</v>
      </c>
      <c r="AU249" s="63">
        <f t="shared" si="46"/>
        <v>0</v>
      </c>
      <c r="AV249" s="63">
        <f t="shared" si="43"/>
        <v>0</v>
      </c>
      <c r="AW249" s="63">
        <f t="shared" si="55"/>
        <v>0</v>
      </c>
      <c r="AX249" s="63">
        <v>0</v>
      </c>
      <c r="AY249" s="63">
        <f t="shared" si="47"/>
        <v>89.729638128630796</v>
      </c>
      <c r="AZ249" s="63">
        <v>89.729638128630796</v>
      </c>
      <c r="BA249" s="63">
        <f>_xll.BDP($G249,BA$1)</f>
        <v>2351</v>
      </c>
      <c r="BB249" s="63" t="e">
        <f t="shared" si="44"/>
        <v>#VALUE!</v>
      </c>
      <c r="BC249">
        <v>4569.7860000000001</v>
      </c>
      <c r="BD249">
        <v>5040.2139999999999</v>
      </c>
      <c r="BE249">
        <v>5390.692</v>
      </c>
      <c r="BF249">
        <v>3900.1320000000001</v>
      </c>
      <c r="BG249">
        <v>4666.8500000000004</v>
      </c>
      <c r="BH249">
        <v>4961.6769999999997</v>
      </c>
      <c r="BI249" s="47">
        <f t="shared" si="48"/>
        <v>0</v>
      </c>
      <c r="BJ249" s="47">
        <f t="shared" si="49"/>
        <v>0</v>
      </c>
      <c r="BK249" s="47">
        <f t="shared" si="50"/>
        <v>0</v>
      </c>
      <c r="BL249" s="47">
        <f t="shared" si="51"/>
        <v>0</v>
      </c>
      <c r="BM249" s="47">
        <f t="shared" si="52"/>
        <v>0</v>
      </c>
      <c r="BN249" s="47">
        <f t="shared" si="53"/>
        <v>0</v>
      </c>
      <c r="BO249" s="30">
        <f t="shared" si="54"/>
        <v>0</v>
      </c>
    </row>
    <row r="250" spans="1:67" x14ac:dyDescent="0.3">
      <c r="A250">
        <v>7</v>
      </c>
      <c r="B250" s="32" t="s">
        <v>3421</v>
      </c>
      <c r="C250" s="32">
        <v>4</v>
      </c>
      <c r="D250" s="32">
        <v>4</v>
      </c>
      <c r="E250" s="34">
        <v>0.15</v>
      </c>
      <c r="F250" s="32" t="s">
        <v>2659</v>
      </c>
      <c r="G250" s="25" t="s">
        <v>77</v>
      </c>
      <c r="H250" s="25" t="s">
        <v>711</v>
      </c>
      <c r="I250" s="26">
        <v>0.91026711223410461</v>
      </c>
      <c r="J250" s="26">
        <v>1.2373730514987906</v>
      </c>
      <c r="K250" s="26">
        <v>0.85840678212463217</v>
      </c>
      <c r="L250" s="26">
        <v>1.2373730514987906</v>
      </c>
      <c r="M250" s="27">
        <v>54.05235637240682</v>
      </c>
      <c r="N250" s="27">
        <v>39.001170403119119</v>
      </c>
      <c r="O250" s="27" t="e">
        <v>#N/A</v>
      </c>
      <c r="P250" s="28">
        <v>21.353456785884937</v>
      </c>
      <c r="Q250" s="28">
        <v>24.201722543023667</v>
      </c>
      <c r="R250" s="26">
        <v>1.0525860463753924</v>
      </c>
      <c r="S250" s="29">
        <v>2.9051655690325706</v>
      </c>
      <c r="T250" s="26">
        <v>-0.84291240645313814</v>
      </c>
      <c r="U250" s="30">
        <v>8.1026585717255267E-2</v>
      </c>
      <c r="V250" s="29">
        <v>2.9355152385611341</v>
      </c>
      <c r="W250" s="29">
        <v>12.269558789570855</v>
      </c>
      <c r="X250" s="29">
        <v>272453000</v>
      </c>
      <c r="Y250" s="29">
        <v>272453000</v>
      </c>
      <c r="Z250" s="29">
        <v>7807000</v>
      </c>
      <c r="AA250" s="31">
        <v>217531000</v>
      </c>
      <c r="AB250" s="26">
        <v>3.588913764015244E-2</v>
      </c>
      <c r="AC250" s="42">
        <v>2010.5376908299997</v>
      </c>
      <c r="AD250" s="42">
        <v>3016.7446908299999</v>
      </c>
      <c r="AE250" s="60">
        <v>8.6872338045403943</v>
      </c>
      <c r="AF250" s="60">
        <v>8.8973206818121238</v>
      </c>
      <c r="AG250" s="60">
        <v>11.193843259023337</v>
      </c>
      <c r="AH250" s="60">
        <v>12.508341849306889</v>
      </c>
      <c r="AI250" s="60" t="s">
        <v>3443</v>
      </c>
      <c r="AJ250" s="32" t="s">
        <v>493</v>
      </c>
      <c r="AK250" s="32" t="s">
        <v>675</v>
      </c>
      <c r="AL250" s="32" t="s">
        <v>676</v>
      </c>
      <c r="AM250" s="32" t="s">
        <v>583</v>
      </c>
      <c r="AN250" s="46">
        <v>0.13532260000000002</v>
      </c>
      <c r="AO250" s="46">
        <v>0.1250513</v>
      </c>
      <c r="AP250" s="46">
        <v>7.5390170000000006E-2</v>
      </c>
      <c r="AQ250" t="s">
        <v>4124</v>
      </c>
      <c r="AR250" t="s">
        <v>3615</v>
      </c>
      <c r="AS250" t="str">
        <f t="shared" si="45"/>
        <v>08/10/1987</v>
      </c>
      <c r="AT250" s="63">
        <v>6.2500000931322575</v>
      </c>
      <c r="AU250" s="63">
        <f t="shared" si="46"/>
        <v>6.2500000931322575</v>
      </c>
      <c r="AV250" s="63">
        <f t="shared" si="43"/>
        <v>0.27207444203664821</v>
      </c>
      <c r="AW250" s="63">
        <f t="shared" si="55"/>
        <v>6.5220745351689056</v>
      </c>
      <c r="AX250" s="63">
        <v>78.426974638475116</v>
      </c>
      <c r="AY250" s="63">
        <f t="shared" si="47"/>
        <v>3.4140760075879797</v>
      </c>
      <c r="AZ250" s="63">
        <v>81.841050646063096</v>
      </c>
      <c r="BA250" s="63">
        <f>_xll.BDP($G250,BA$1)</f>
        <v>127.5219987</v>
      </c>
      <c r="BB250" s="63">
        <f t="shared" si="44"/>
        <v>2010.5376908299997</v>
      </c>
      <c r="BC250">
        <v>182</v>
      </c>
      <c r="BD250">
        <v>199</v>
      </c>
      <c r="BE250" t="s">
        <v>3443</v>
      </c>
      <c r="BF250" t="s">
        <v>3443</v>
      </c>
      <c r="BG250" t="s">
        <v>3443</v>
      </c>
      <c r="BH250" t="s">
        <v>3443</v>
      </c>
      <c r="BI250" s="47">
        <f t="shared" si="48"/>
        <v>9.0523048053312488E-2</v>
      </c>
      <c r="BJ250" s="47">
        <f t="shared" si="49"/>
        <v>9.897849759675377E-2</v>
      </c>
      <c r="BK250" s="47">
        <f t="shared" si="50"/>
        <v>0</v>
      </c>
      <c r="BL250" s="47">
        <f t="shared" si="51"/>
        <v>0</v>
      </c>
      <c r="BM250" s="47">
        <f t="shared" si="52"/>
        <v>0</v>
      </c>
      <c r="BN250" s="47">
        <f t="shared" si="53"/>
        <v>0</v>
      </c>
      <c r="BO250" s="30">
        <f t="shared" si="54"/>
        <v>9.897849759675377E-2</v>
      </c>
    </row>
    <row r="251" spans="1:67" x14ac:dyDescent="0.3">
      <c r="A251">
        <v>7</v>
      </c>
      <c r="B251" s="32" t="s">
        <v>3421</v>
      </c>
      <c r="C251" s="32">
        <v>4</v>
      </c>
      <c r="D251" s="32">
        <v>1</v>
      </c>
      <c r="E251" s="34">
        <v>0.14000000000000001</v>
      </c>
      <c r="F251" s="32" t="s">
        <v>3214</v>
      </c>
      <c r="G251" s="25" t="s">
        <v>71</v>
      </c>
      <c r="H251" s="25" t="s">
        <v>703</v>
      </c>
      <c r="I251" s="26">
        <v>1.0060852403192095</v>
      </c>
      <c r="J251" s="26">
        <v>0.49328268818560095</v>
      </c>
      <c r="K251" s="26">
        <v>0.41527092200689192</v>
      </c>
      <c r="L251" s="26">
        <v>0.23369123708261158</v>
      </c>
      <c r="M251" s="27">
        <v>20.447944484512973</v>
      </c>
      <c r="N251" s="27">
        <v>18.024223494266888</v>
      </c>
      <c r="O251" s="27">
        <v>45.520673151683745</v>
      </c>
      <c r="P251" s="28">
        <v>21.317033494099157</v>
      </c>
      <c r="Q251" s="28">
        <v>24.578501108190299</v>
      </c>
      <c r="R251" s="26">
        <v>0.49753979367669154</v>
      </c>
      <c r="S251" s="29">
        <v>2.138605113479485</v>
      </c>
      <c r="T251" s="26">
        <v>0.29954399211795174</v>
      </c>
      <c r="U251" s="30">
        <v>3.0812583729847094E-2</v>
      </c>
      <c r="V251" s="29">
        <v>5.4738836769515782</v>
      </c>
      <c r="W251" s="29">
        <v>29.023211908164971</v>
      </c>
      <c r="X251" s="29">
        <v>3172399999.999999</v>
      </c>
      <c r="Y251" s="29">
        <v>6696399999.999999</v>
      </c>
      <c r="Z251" s="29">
        <v>78500000</v>
      </c>
      <c r="AA251" s="31">
        <v>883300000</v>
      </c>
      <c r="AB251" s="26">
        <v>8.8871278161440054E-2</v>
      </c>
      <c r="AC251" s="42">
        <v>34359.209707499998</v>
      </c>
      <c r="AD251" s="42">
        <v>38512.009707499994</v>
      </c>
      <c r="AE251" s="60">
        <v>20.146940664229362</v>
      </c>
      <c r="AF251" s="60">
        <v>23.010171358765596</v>
      </c>
      <c r="AG251" s="60">
        <v>2.559160688923944</v>
      </c>
      <c r="AH251" s="60">
        <v>26.708152720963422</v>
      </c>
      <c r="AI251" s="60">
        <v>10.867344763932147</v>
      </c>
      <c r="AJ251" s="32" t="s">
        <v>498</v>
      </c>
      <c r="AK251" s="32" t="s">
        <v>499</v>
      </c>
      <c r="AL251" s="32" t="s">
        <v>704</v>
      </c>
      <c r="AM251" s="32" t="s">
        <v>583</v>
      </c>
      <c r="AN251" s="46">
        <v>0.1552528</v>
      </c>
      <c r="AO251" s="46">
        <v>0.1451722</v>
      </c>
      <c r="AP251" s="46">
        <v>0.1179055</v>
      </c>
      <c r="AQ251" t="s">
        <v>4174</v>
      </c>
      <c r="AR251" t="s">
        <v>3616</v>
      </c>
      <c r="AS251" t="str">
        <f t="shared" si="45"/>
        <v>29/08/1956</v>
      </c>
      <c r="AT251" s="63">
        <v>1.5851159586901469</v>
      </c>
      <c r="AU251" s="63">
        <f t="shared" si="46"/>
        <v>1.5851159586901469</v>
      </c>
      <c r="AV251" s="63">
        <f t="shared" si="43"/>
        <v>0.68592708392779744</v>
      </c>
      <c r="AW251" s="63">
        <f t="shared" si="55"/>
        <v>2.2710430426179444</v>
      </c>
      <c r="AX251" s="63">
        <v>42.808701246639032</v>
      </c>
      <c r="AY251" s="63">
        <f t="shared" si="47"/>
        <v>18.524605377834874</v>
      </c>
      <c r="AZ251" s="63">
        <v>61.333306624473906</v>
      </c>
      <c r="BA251" s="63">
        <f>_xll.BDP($G251,BA$1)</f>
        <v>746.1657363999999</v>
      </c>
      <c r="BB251" s="63">
        <f t="shared" si="44"/>
        <v>34359.209707499998</v>
      </c>
      <c r="BC251">
        <v>1372.2170000000001</v>
      </c>
      <c r="BD251">
        <v>1467.4580000000001</v>
      </c>
      <c r="BE251">
        <v>1570.2</v>
      </c>
      <c r="BF251">
        <v>1303.32</v>
      </c>
      <c r="BG251">
        <v>1486.6220000000001</v>
      </c>
      <c r="BH251">
        <v>1601.7370000000001</v>
      </c>
      <c r="BI251" s="47">
        <f t="shared" si="48"/>
        <v>3.9937385396279057E-2</v>
      </c>
      <c r="BJ251" s="47">
        <f t="shared" si="49"/>
        <v>4.2709305961704948E-2</v>
      </c>
      <c r="BK251" s="47">
        <f t="shared" si="50"/>
        <v>4.5699537718332725E-2</v>
      </c>
      <c r="BL251" s="47">
        <f t="shared" si="51"/>
        <v>3.7932187937242005E-2</v>
      </c>
      <c r="BM251" s="47">
        <f t="shared" si="52"/>
        <v>4.3267060350212223E-2</v>
      </c>
      <c r="BN251" s="47">
        <f t="shared" si="53"/>
        <v>4.6617399341707492E-2</v>
      </c>
      <c r="BO251" s="30">
        <f t="shared" si="54"/>
        <v>4.6617399341707492E-2</v>
      </c>
    </row>
    <row r="252" spans="1:67" x14ac:dyDescent="0.3">
      <c r="A252">
        <v>7</v>
      </c>
      <c r="B252" s="32" t="s">
        <v>3421</v>
      </c>
      <c r="C252" s="32">
        <v>6</v>
      </c>
      <c r="D252" s="32">
        <v>5</v>
      </c>
      <c r="E252" s="34">
        <v>0.18</v>
      </c>
      <c r="F252" s="32" t="s">
        <v>3180</v>
      </c>
      <c r="G252" s="25" t="s">
        <v>257</v>
      </c>
      <c r="H252" s="25" t="s">
        <v>963</v>
      </c>
      <c r="I252" s="26">
        <v>0.36449031796497866</v>
      </c>
      <c r="J252" s="26">
        <v>0.35033747187734354</v>
      </c>
      <c r="K252" s="26">
        <v>0.20097138192745381</v>
      </c>
      <c r="L252" s="26">
        <v>0.18940885941274124</v>
      </c>
      <c r="M252" s="27">
        <v>21.405542470165372</v>
      </c>
      <c r="N252" s="27">
        <v>17.547867578194278</v>
      </c>
      <c r="O252" s="27">
        <v>22.402942598418758</v>
      </c>
      <c r="P252" s="28">
        <v>9.2489975299681024</v>
      </c>
      <c r="Q252" s="28">
        <v>9.1685417030966363</v>
      </c>
      <c r="R252" s="26">
        <v>0.1349541356480386</v>
      </c>
      <c r="S252" s="29">
        <v>0.60251448127925911</v>
      </c>
      <c r="T252" s="26">
        <v>0.37101629141484455</v>
      </c>
      <c r="U252" s="30">
        <v>4.4172687673182276E-2</v>
      </c>
      <c r="V252" s="29">
        <v>19.283829588029235</v>
      </c>
      <c r="W252" s="29">
        <v>28.580666416573706</v>
      </c>
      <c r="X252" s="29">
        <v>720060000</v>
      </c>
      <c r="Y252" s="29">
        <v>1331849000</v>
      </c>
      <c r="Z252" s="29">
        <v>12677000</v>
      </c>
      <c r="AA252" s="31">
        <v>309024000</v>
      </c>
      <c r="AB252" s="26">
        <v>4.1022703738220978E-2</v>
      </c>
      <c r="AC252" s="42">
        <v>5656.6331298499999</v>
      </c>
      <c r="AD252" s="42">
        <v>5953.8071298499999</v>
      </c>
      <c r="AE252" s="60">
        <v>12.00490422436509</v>
      </c>
      <c r="AF252" s="60">
        <v>20.136874355532914</v>
      </c>
      <c r="AG252" s="60">
        <v>5.5011680170245141</v>
      </c>
      <c r="AH252" s="60">
        <v>26.176361126440554</v>
      </c>
      <c r="AI252" s="60">
        <v>5.3158445062589372</v>
      </c>
      <c r="AJ252" s="32" t="s">
        <v>498</v>
      </c>
      <c r="AK252" s="32" t="s">
        <v>735</v>
      </c>
      <c r="AL252" s="32" t="s">
        <v>780</v>
      </c>
      <c r="AM252" s="32" t="s">
        <v>583</v>
      </c>
      <c r="AN252" s="46">
        <v>0.23222680000000001</v>
      </c>
      <c r="AO252" s="46">
        <v>0.2785608</v>
      </c>
      <c r="AP252" s="46">
        <v>0.26747540000000003</v>
      </c>
      <c r="AQ252" t="s">
        <v>3780</v>
      </c>
      <c r="AR252" t="s">
        <v>3617</v>
      </c>
      <c r="AS252" t="str">
        <f t="shared" si="45"/>
        <v>27/06/1997</v>
      </c>
      <c r="AT252" s="63">
        <v>0.50887348891350992</v>
      </c>
      <c r="AU252" s="63">
        <f t="shared" si="46"/>
        <v>0.50887348891350992</v>
      </c>
      <c r="AV252" s="63">
        <f t="shared" si="43"/>
        <v>0.94107849788852282</v>
      </c>
      <c r="AW252" s="63">
        <f t="shared" si="55"/>
        <v>1.4499519868020327</v>
      </c>
      <c r="AX252" s="63">
        <v>8.3345842612894039</v>
      </c>
      <c r="AY252" s="63">
        <f t="shared" si="47"/>
        <v>15.413453850555509</v>
      </c>
      <c r="AZ252" s="63">
        <v>23.748038111844913</v>
      </c>
      <c r="BA252" s="63">
        <f>_xll.BDP($G252,BA$1)</f>
        <v>57.206136049999998</v>
      </c>
      <c r="BB252" s="63">
        <f t="shared" si="44"/>
        <v>5656.6331298499999</v>
      </c>
      <c r="BC252">
        <v>253</v>
      </c>
      <c r="BD252">
        <v>283.75</v>
      </c>
      <c r="BE252">
        <v>273</v>
      </c>
      <c r="BF252">
        <v>253.238</v>
      </c>
      <c r="BG252">
        <v>290.767</v>
      </c>
      <c r="BH252" t="s">
        <v>3443</v>
      </c>
      <c r="BI252" s="47">
        <f t="shared" si="48"/>
        <v>4.4726252205560472E-2</v>
      </c>
      <c r="BJ252" s="47">
        <f t="shared" si="49"/>
        <v>5.0162348076394407E-2</v>
      </c>
      <c r="BK252" s="47">
        <f t="shared" si="50"/>
        <v>4.8261924316671971E-2</v>
      </c>
      <c r="BL252" s="47">
        <f t="shared" si="51"/>
        <v>4.47683267036827E-2</v>
      </c>
      <c r="BM252" s="47">
        <f t="shared" si="52"/>
        <v>5.1402838636577873E-2</v>
      </c>
      <c r="BN252" s="47">
        <f t="shared" si="53"/>
        <v>0</v>
      </c>
      <c r="BO252" s="30">
        <f t="shared" si="54"/>
        <v>4.8261924316671971E-2</v>
      </c>
    </row>
    <row r="253" spans="1:67" x14ac:dyDescent="0.3">
      <c r="A253">
        <v>7</v>
      </c>
      <c r="B253" s="32" t="s">
        <v>3421</v>
      </c>
      <c r="C253" s="32">
        <v>7</v>
      </c>
      <c r="D253" s="32">
        <v>3</v>
      </c>
      <c r="E253" s="34">
        <v>0.18</v>
      </c>
      <c r="F253" s="32" t="s">
        <v>2813</v>
      </c>
      <c r="G253" s="45" t="s">
        <v>2814</v>
      </c>
      <c r="H253" s="45" t="s">
        <v>2815</v>
      </c>
      <c r="I253" s="26">
        <v>2.2376305461382291</v>
      </c>
      <c r="J253" s="26">
        <v>1.0536311375573124</v>
      </c>
      <c r="K253" s="26">
        <v>0.28305706511965473</v>
      </c>
      <c r="L253" s="26">
        <v>0.38492693553241913</v>
      </c>
      <c r="M253" s="27">
        <v>22.743556828776466</v>
      </c>
      <c r="N253" s="27">
        <v>16.496636019293671</v>
      </c>
      <c r="O253" s="27">
        <v>20.523880186148336</v>
      </c>
      <c r="P253" s="28">
        <v>26.281862676724806</v>
      </c>
      <c r="Q253" s="28">
        <v>31.115062199719809</v>
      </c>
      <c r="R253" s="26">
        <v>0.13111111111111112</v>
      </c>
      <c r="S253" s="29">
        <v>0.28399518652226236</v>
      </c>
      <c r="T253" s="26">
        <v>1.0769546229955647</v>
      </c>
      <c r="U253" s="30" t="e">
        <v>#N/A</v>
      </c>
      <c r="V253" s="29">
        <v>18.357614526905298</v>
      </c>
      <c r="W253" s="29">
        <v>32.459552501352704</v>
      </c>
      <c r="X253" s="29">
        <v>644495000</v>
      </c>
      <c r="Y253" s="29">
        <v>1764127000</v>
      </c>
      <c r="Z253" s="29" t="e">
        <v>#N/A</v>
      </c>
      <c r="AA253" s="31">
        <v>424337430.31659001</v>
      </c>
      <c r="AB253" s="26">
        <v>0</v>
      </c>
      <c r="AC253" s="42">
        <v>23643.528339999993</v>
      </c>
      <c r="AD253" s="42">
        <v>23879.528339999993</v>
      </c>
      <c r="AE253" s="60">
        <v>28.3960188229665</v>
      </c>
      <c r="AF253" s="60">
        <v>32.519276350684926</v>
      </c>
      <c r="AG253" s="60" t="s">
        <v>3443</v>
      </c>
      <c r="AH253" s="60">
        <v>41.186205377884669</v>
      </c>
      <c r="AI253" s="60">
        <v>13.640869097262668</v>
      </c>
      <c r="AJ253" s="32" t="s">
        <v>544</v>
      </c>
      <c r="AK253" s="32" t="s">
        <v>593</v>
      </c>
      <c r="AL253" s="32" t="s">
        <v>646</v>
      </c>
      <c r="AM253" s="32" t="s">
        <v>2739</v>
      </c>
      <c r="AN253" s="46" t="e">
        <v>#VALUE!</v>
      </c>
      <c r="AO253" s="46">
        <v>0.34975119999999998</v>
      </c>
      <c r="AP253" s="46">
        <v>0.26537640000000001</v>
      </c>
      <c r="AQ253" t="s">
        <v>3618</v>
      </c>
      <c r="AR253" t="s">
        <v>3618</v>
      </c>
      <c r="AS253" t="str">
        <f t="shared" si="45"/>
        <v>19/10/2007</v>
      </c>
      <c r="AT253" s="63">
        <v>0.79760717846460616</v>
      </c>
      <c r="AU253" s="63">
        <f t="shared" si="46"/>
        <v>0.79760717846460616</v>
      </c>
      <c r="AV253" s="63">
        <f t="shared" si="43"/>
        <v>0</v>
      </c>
      <c r="AW253" s="63">
        <f t="shared" si="55"/>
        <v>0.79760717846460616</v>
      </c>
      <c r="AX253" s="63">
        <v>36.347414816998402</v>
      </c>
      <c r="AY253" s="63">
        <f t="shared" si="47"/>
        <v>0</v>
      </c>
      <c r="AZ253" s="63" t="s">
        <v>3443</v>
      </c>
      <c r="BA253" s="63" t="str">
        <f>_xll.BDP($G253,BA$1)</f>
        <v>#N/A N/A</v>
      </c>
      <c r="BB253" s="63">
        <f t="shared" si="44"/>
        <v>23643.528339999993</v>
      </c>
      <c r="BC253">
        <v>578.75</v>
      </c>
      <c r="BD253">
        <v>557.25</v>
      </c>
      <c r="BE253">
        <v>598</v>
      </c>
      <c r="BF253">
        <v>564.62300000000005</v>
      </c>
      <c r="BG253">
        <v>576.03300000000002</v>
      </c>
      <c r="BH253">
        <v>565.91700000000003</v>
      </c>
      <c r="BI253" s="47">
        <f t="shared" si="48"/>
        <v>2.4478157053271693E-2</v>
      </c>
      <c r="BJ253" s="47">
        <f t="shared" si="49"/>
        <v>2.3568817309608036E-2</v>
      </c>
      <c r="BK253" s="47">
        <f t="shared" si="50"/>
        <v>2.5292333335389154E-2</v>
      </c>
      <c r="BL253" s="47">
        <f t="shared" si="51"/>
        <v>2.3880657399376976E-2</v>
      </c>
      <c r="BM253" s="47">
        <f t="shared" si="52"/>
        <v>2.4363241886595687E-2</v>
      </c>
      <c r="BN253" s="47">
        <f t="shared" si="53"/>
        <v>2.3935386963483987E-2</v>
      </c>
      <c r="BO253" s="30">
        <f t="shared" si="54"/>
        <v>2.5292333335389154E-2</v>
      </c>
    </row>
    <row r="254" spans="1:67" x14ac:dyDescent="0.3">
      <c r="A254">
        <v>7</v>
      </c>
      <c r="B254" s="32" t="s">
        <v>3421</v>
      </c>
      <c r="C254" s="32">
        <v>7</v>
      </c>
      <c r="D254" s="32">
        <v>1</v>
      </c>
      <c r="E254" s="34">
        <v>0.15</v>
      </c>
      <c r="F254" s="32" t="s">
        <v>2954</v>
      </c>
      <c r="G254" s="32" t="s">
        <v>1897</v>
      </c>
      <c r="H254" s="25" t="s">
        <v>1898</v>
      </c>
      <c r="I254" s="26">
        <v>0.23883293586989129</v>
      </c>
      <c r="J254" s="26">
        <v>0.28180673025013497</v>
      </c>
      <c r="K254" s="26">
        <v>0.23883293586989129</v>
      </c>
      <c r="L254" s="26">
        <v>0.28180673025013497</v>
      </c>
      <c r="M254" s="27">
        <v>20.404387471917538</v>
      </c>
      <c r="N254" s="27">
        <v>20.053955400089166</v>
      </c>
      <c r="O254" s="27">
        <v>27.490859232175502</v>
      </c>
      <c r="P254" s="28">
        <v>17.596960836542003</v>
      </c>
      <c r="Q254" s="28">
        <v>17.986515071390798</v>
      </c>
      <c r="R254" s="26">
        <v>0.11258210180623976</v>
      </c>
      <c r="S254" s="29">
        <v>0.40644683216005933</v>
      </c>
      <c r="T254" s="26">
        <v>0.45771756978653533</v>
      </c>
      <c r="U254" s="30">
        <v>2.3232658479920344E-3</v>
      </c>
      <c r="V254" s="29">
        <v>12.948671902421333</v>
      </c>
      <c r="W254" s="29">
        <v>16.101153414465919</v>
      </c>
      <c r="X254" s="29">
        <v>555700000</v>
      </c>
      <c r="Y254" s="29">
        <v>555700000</v>
      </c>
      <c r="Z254" s="29">
        <v>3600000</v>
      </c>
      <c r="AA254" s="31">
        <v>152900000</v>
      </c>
      <c r="AB254" s="26">
        <v>2.354480052321779E-2</v>
      </c>
      <c r="AC254" s="42">
        <v>2757.2816069999999</v>
      </c>
      <c r="AD254" s="42">
        <v>2866.9816069999997</v>
      </c>
      <c r="AE254" s="60">
        <v>10.521487487541343</v>
      </c>
      <c r="AF254" s="60">
        <v>18.281588412260536</v>
      </c>
      <c r="AG254" s="60">
        <v>5.5527409002477661</v>
      </c>
      <c r="AH254" s="60">
        <v>22.739253467609636</v>
      </c>
      <c r="AI254" s="60">
        <v>6.1595149913901341</v>
      </c>
      <c r="AJ254" s="32" t="s">
        <v>493</v>
      </c>
      <c r="AK254" s="32" t="s">
        <v>513</v>
      </c>
      <c r="AL254" s="32" t="s">
        <v>514</v>
      </c>
      <c r="AM254" s="32" t="s">
        <v>1706</v>
      </c>
      <c r="AN254" s="46">
        <v>0.1467243</v>
      </c>
      <c r="AO254" s="46">
        <v>0.2413797</v>
      </c>
      <c r="AP254" s="46">
        <v>0.2322776</v>
      </c>
      <c r="AQ254" t="s">
        <v>4124</v>
      </c>
      <c r="AR254" t="s">
        <v>3443</v>
      </c>
      <c r="AS254" t="str">
        <f t="shared" si="45"/>
        <v>#N/A N/A</v>
      </c>
      <c r="AT254" s="63">
        <v>2.1884272997032639</v>
      </c>
      <c r="AU254" s="63">
        <f t="shared" si="46"/>
        <v>2.1884272997032639</v>
      </c>
      <c r="AV254" s="63">
        <f t="shared" si="43"/>
        <v>0.17138094493564143</v>
      </c>
      <c r="AW254" s="63">
        <f t="shared" si="55"/>
        <v>2.3598082446389053</v>
      </c>
      <c r="AX254" s="63">
        <v>82.631387747579495</v>
      </c>
      <c r="AY254" s="63">
        <f t="shared" si="47"/>
        <v>6.4710604347897487</v>
      </c>
      <c r="AZ254" s="63">
        <v>89.102448182369244</v>
      </c>
      <c r="BA254" s="63">
        <f>_xll.BDP($G254,BA$1)</f>
        <v>108.77805079000001</v>
      </c>
      <c r="BB254" s="63">
        <f t="shared" si="44"/>
        <v>2757.2816069999999</v>
      </c>
      <c r="BC254">
        <v>123.818</v>
      </c>
      <c r="BD254">
        <v>136.18200000000002</v>
      </c>
      <c r="BE254">
        <v>151.45500000000001</v>
      </c>
      <c r="BF254">
        <v>14.851000000000001</v>
      </c>
      <c r="BG254">
        <v>23.949000000000002</v>
      </c>
      <c r="BH254">
        <v>63.751000000000005</v>
      </c>
      <c r="BI254" s="47">
        <f t="shared" si="48"/>
        <v>4.4905823070686447E-2</v>
      </c>
      <c r="BJ254" s="47">
        <f t="shared" si="49"/>
        <v>4.9389949744077781E-2</v>
      </c>
      <c r="BK254" s="47">
        <f t="shared" si="50"/>
        <v>5.49291010448466E-2</v>
      </c>
      <c r="BL254" s="47">
        <f t="shared" si="51"/>
        <v>5.3861020079694752E-3</v>
      </c>
      <c r="BM254" s="47">
        <f t="shared" si="52"/>
        <v>8.6857287043876474E-3</v>
      </c>
      <c r="BN254" s="47">
        <f t="shared" si="53"/>
        <v>2.3120960818130903E-2</v>
      </c>
      <c r="BO254" s="30">
        <f t="shared" si="54"/>
        <v>5.49291010448466E-2</v>
      </c>
    </row>
    <row r="255" spans="1:67" x14ac:dyDescent="0.3">
      <c r="A255">
        <v>7</v>
      </c>
      <c r="B255" s="32" t="s">
        <v>3421</v>
      </c>
      <c r="C255" s="32">
        <v>8</v>
      </c>
      <c r="D255" s="32">
        <v>2</v>
      </c>
      <c r="E255" s="34">
        <v>0.14000000000000001</v>
      </c>
      <c r="F255" s="32" t="s">
        <v>3225</v>
      </c>
      <c r="G255" s="25" t="s">
        <v>2355</v>
      </c>
      <c r="H255" s="25" t="s">
        <v>2356</v>
      </c>
      <c r="I255" s="26">
        <v>0.46886552174072771</v>
      </c>
      <c r="J255" s="26">
        <v>0.40545682047999071</v>
      </c>
      <c r="K255" s="26">
        <v>0.46886552174072771</v>
      </c>
      <c r="L255" s="26">
        <v>0.40545682047999071</v>
      </c>
      <c r="M255" s="27">
        <v>37.162893381238909</v>
      </c>
      <c r="N255" s="27">
        <v>30.761860552426757</v>
      </c>
      <c r="O255" s="27">
        <v>33.404398225012827</v>
      </c>
      <c r="P255" s="28">
        <v>21.848237805484708</v>
      </c>
      <c r="Q255" s="28">
        <v>21.675322597570602</v>
      </c>
      <c r="R255" s="26">
        <v>-5.8778323746535967E-3</v>
      </c>
      <c r="S255" s="29">
        <v>-2.0010465060966917E-2</v>
      </c>
      <c r="T255" s="26">
        <v>0.6461097785333364</v>
      </c>
      <c r="U255" s="30">
        <v>1.936644072485821E-2</v>
      </c>
      <c r="V255" s="29">
        <v>9.8888184209883239</v>
      </c>
      <c r="W255" s="29">
        <v>8.0708725452973482</v>
      </c>
      <c r="X255" s="29">
        <v>274922000</v>
      </c>
      <c r="Y255" s="29">
        <v>274922000</v>
      </c>
      <c r="Z255" s="29">
        <v>0</v>
      </c>
      <c r="AA255" s="31">
        <v>13463999.999999998</v>
      </c>
      <c r="AB255" s="26">
        <v>0</v>
      </c>
      <c r="AC255" s="42">
        <v>2454.9416439999995</v>
      </c>
      <c r="AD255" s="42">
        <v>2696.296574158815</v>
      </c>
      <c r="AE255" s="60">
        <v>21.464759159461526</v>
      </c>
      <c r="AF255" s="60">
        <v>24.262501005426021</v>
      </c>
      <c r="AG255" s="60">
        <v>0.45943588720572232</v>
      </c>
      <c r="AH255" s="60">
        <v>30.566302016774834</v>
      </c>
      <c r="AI255" s="60">
        <v>9.7570003697073755</v>
      </c>
      <c r="AJ255" s="32" t="s">
        <v>498</v>
      </c>
      <c r="AK255" s="32" t="s">
        <v>499</v>
      </c>
      <c r="AL255" s="32" t="s">
        <v>815</v>
      </c>
      <c r="AM255" s="32" t="s">
        <v>2471</v>
      </c>
      <c r="AN255" s="46">
        <v>0.17341699999999999</v>
      </c>
      <c r="AO255" s="46">
        <v>0.17180140000000002</v>
      </c>
      <c r="AP255" s="46">
        <v>0.15563769999999999</v>
      </c>
      <c r="AQ255" t="s">
        <v>3619</v>
      </c>
      <c r="AR255" t="s">
        <v>3619</v>
      </c>
      <c r="AS255" t="str">
        <f t="shared" si="45"/>
        <v>09/11/2000</v>
      </c>
      <c r="AT255" s="63">
        <v>1.8036072144288577</v>
      </c>
      <c r="AU255" s="63">
        <f t="shared" si="46"/>
        <v>1.8036072144288577</v>
      </c>
      <c r="AV255" s="63">
        <f t="shared" si="43"/>
        <v>0</v>
      </c>
      <c r="AW255" s="63">
        <f t="shared" si="55"/>
        <v>1.8036072144288577</v>
      </c>
      <c r="AX255" s="63">
        <v>49.781979917120282</v>
      </c>
      <c r="AY255" s="63">
        <f t="shared" si="47"/>
        <v>0</v>
      </c>
      <c r="AZ255" s="63" t="s">
        <v>3443</v>
      </c>
      <c r="BA255" s="63" t="str">
        <f>_xll.BDP($G255,BA$1)</f>
        <v>#N/A N/A</v>
      </c>
      <c r="BB255" s="63">
        <f t="shared" si="44"/>
        <v>2454.9416439999995</v>
      </c>
      <c r="BC255">
        <v>90.263000000000005</v>
      </c>
      <c r="BD255">
        <v>102.325</v>
      </c>
      <c r="BE255">
        <v>110.35000000000001</v>
      </c>
      <c r="BF255">
        <v>79.844999999999999</v>
      </c>
      <c r="BG255">
        <v>82.891000000000005</v>
      </c>
      <c r="BH255">
        <v>90.06</v>
      </c>
      <c r="BI255" s="47">
        <f t="shared" si="48"/>
        <v>3.6767880092224314E-2</v>
      </c>
      <c r="BJ255" s="47">
        <f t="shared" si="49"/>
        <v>4.1681235173181175E-2</v>
      </c>
      <c r="BK255" s="47">
        <f t="shared" si="50"/>
        <v>4.4950151980068832E-2</v>
      </c>
      <c r="BL255" s="47">
        <f t="shared" si="51"/>
        <v>3.2524194697313956E-2</v>
      </c>
      <c r="BM255" s="47">
        <f t="shared" si="52"/>
        <v>3.3764957388127639E-2</v>
      </c>
      <c r="BN255" s="47">
        <f t="shared" si="53"/>
        <v>3.6685189735613945E-2</v>
      </c>
      <c r="BO255" s="30">
        <f t="shared" si="54"/>
        <v>4.4950151980068832E-2</v>
      </c>
    </row>
    <row r="256" spans="1:67" x14ac:dyDescent="0.3">
      <c r="A256">
        <v>7</v>
      </c>
      <c r="B256" s="32" t="s">
        <v>3421</v>
      </c>
      <c r="C256" s="32">
        <v>8</v>
      </c>
      <c r="D256" s="32">
        <v>7</v>
      </c>
      <c r="E256" s="34">
        <v>0.13</v>
      </c>
      <c r="F256" s="32"/>
      <c r="G256" s="25" t="s">
        <v>334</v>
      </c>
      <c r="H256" s="25" t="s">
        <v>1062</v>
      </c>
      <c r="I256" s="26">
        <v>0.26413161376523775</v>
      </c>
      <c r="J256" s="26">
        <v>0.33773890739388324</v>
      </c>
      <c r="K256" s="26">
        <v>0.10359061657516641</v>
      </c>
      <c r="L256" s="26">
        <v>0.12554043764690304</v>
      </c>
      <c r="M256" s="27">
        <v>10.221465076660987</v>
      </c>
      <c r="N256" s="27">
        <v>8.5246036962906313</v>
      </c>
      <c r="O256" s="27">
        <v>12.356969671189757</v>
      </c>
      <c r="P256" s="28">
        <v>23.902502171792889</v>
      </c>
      <c r="Q256" s="28">
        <v>30.856446776611687</v>
      </c>
      <c r="R256" s="26">
        <v>0.15633829878613892</v>
      </c>
      <c r="S256" s="29">
        <v>2.453440936502306</v>
      </c>
      <c r="T256" s="26">
        <v>0.21861472821458983</v>
      </c>
      <c r="U256" s="30">
        <v>3.6835194623671096E-2</v>
      </c>
      <c r="V256" s="29">
        <v>6.6481749029639001</v>
      </c>
      <c r="W256" s="29">
        <v>13.437566347695817</v>
      </c>
      <c r="X256" s="29">
        <v>5614100000</v>
      </c>
      <c r="Y256" s="29">
        <v>15103500000</v>
      </c>
      <c r="Z256" s="29">
        <v>25800000</v>
      </c>
      <c r="AA256" s="31">
        <v>1944600000</v>
      </c>
      <c r="AB256" s="26">
        <v>1.3267510027769207E-2</v>
      </c>
      <c r="AC256" s="42">
        <v>43738.320900000006</v>
      </c>
      <c r="AD256" s="42">
        <v>49311.820900000006</v>
      </c>
      <c r="AE256" s="60">
        <v>19.032406184770007</v>
      </c>
      <c r="AF256" s="60">
        <v>24.769511419659931</v>
      </c>
      <c r="AG256" s="60">
        <v>4.5198202466235964</v>
      </c>
      <c r="AH256" s="60">
        <v>31.746007495945342</v>
      </c>
      <c r="AI256" s="60">
        <v>4.4464096491766512</v>
      </c>
      <c r="AJ256" s="32" t="s">
        <v>502</v>
      </c>
      <c r="AK256" s="32" t="s">
        <v>503</v>
      </c>
      <c r="AL256" s="32" t="s">
        <v>671</v>
      </c>
      <c r="AM256" s="32" t="s">
        <v>583</v>
      </c>
      <c r="AN256" s="46">
        <v>0.1419617</v>
      </c>
      <c r="AO256" s="46">
        <v>0.19101360000000001</v>
      </c>
      <c r="AP256" s="46">
        <v>0.26649489999999998</v>
      </c>
      <c r="AQ256" t="s">
        <v>4124</v>
      </c>
      <c r="AR256" t="s">
        <v>3620</v>
      </c>
      <c r="AS256" t="str">
        <f t="shared" si="45"/>
        <v>01/06/1984</v>
      </c>
      <c r="AT256" s="63">
        <v>1.0803378745254939</v>
      </c>
      <c r="AU256" s="63">
        <f t="shared" si="46"/>
        <v>1.0803378745254939</v>
      </c>
      <c r="AV256" s="63">
        <f t="shared" si="43"/>
        <v>-0.15973066551498702</v>
      </c>
      <c r="AW256" s="63">
        <f t="shared" si="55"/>
        <v>0.92060720901050686</v>
      </c>
      <c r="AX256" s="63">
        <v>32.651799984778137</v>
      </c>
      <c r="AY256" s="63">
        <f t="shared" si="47"/>
        <v>-4.8276505571200161</v>
      </c>
      <c r="AZ256" s="63">
        <v>27.824149427658121</v>
      </c>
      <c r="BA256" s="63">
        <f>_xll.BDP($G256,BA$1)</f>
        <v>365.58149933000004</v>
      </c>
      <c r="BB256" s="63">
        <f t="shared" si="44"/>
        <v>43738.320900000006</v>
      </c>
      <c r="BC256">
        <v>1915.2139999999999</v>
      </c>
      <c r="BD256">
        <v>2145.5880000000002</v>
      </c>
      <c r="BE256">
        <v>2437.4</v>
      </c>
      <c r="BF256">
        <v>1892.9680000000001</v>
      </c>
      <c r="BG256">
        <v>2327.4450000000002</v>
      </c>
      <c r="BH256">
        <v>2815.6559999999999</v>
      </c>
      <c r="BI256" s="47">
        <f t="shared" si="48"/>
        <v>4.3788009246600951E-2</v>
      </c>
      <c r="BJ256" s="47">
        <f t="shared" si="49"/>
        <v>4.9055106731360598E-2</v>
      </c>
      <c r="BK256" s="47">
        <f t="shared" si="50"/>
        <v>5.5726876337404162E-2</v>
      </c>
      <c r="BL256" s="47">
        <f t="shared" si="51"/>
        <v>4.3279393471183751E-2</v>
      </c>
      <c r="BM256" s="47">
        <f t="shared" si="52"/>
        <v>5.3212948099249049E-2</v>
      </c>
      <c r="BN256" s="47">
        <f t="shared" si="53"/>
        <v>6.4375036399716923E-2</v>
      </c>
      <c r="BO256" s="30">
        <f t="shared" si="54"/>
        <v>6.4375036399716923E-2</v>
      </c>
    </row>
    <row r="257" spans="1:67" x14ac:dyDescent="0.3">
      <c r="A257">
        <v>7</v>
      </c>
      <c r="B257" s="32" t="s">
        <v>3421</v>
      </c>
      <c r="C257" s="32">
        <v>9</v>
      </c>
      <c r="D257" s="32">
        <v>8</v>
      </c>
      <c r="E257" s="34">
        <v>0.2</v>
      </c>
      <c r="F257" s="32" t="s">
        <v>2778</v>
      </c>
      <c r="G257" s="45" t="s">
        <v>2779</v>
      </c>
      <c r="H257" s="45" t="s">
        <v>2780</v>
      </c>
      <c r="I257" s="26">
        <v>0.34232140633217933</v>
      </c>
      <c r="J257" s="26">
        <v>0.38590078328981725</v>
      </c>
      <c r="K257" s="26">
        <v>0.20243284941044207</v>
      </c>
      <c r="L257" s="26">
        <v>0.22902892561983471</v>
      </c>
      <c r="M257" s="27">
        <v>22.406038360130278</v>
      </c>
      <c r="N257" s="27">
        <v>17.366076614285515</v>
      </c>
      <c r="O257" s="27">
        <v>31.460437710437709</v>
      </c>
      <c r="P257" s="28">
        <v>13.700675525273629</v>
      </c>
      <c r="Q257" s="28">
        <v>15.613978839371594</v>
      </c>
      <c r="R257" s="26">
        <v>0.36229710656316161</v>
      </c>
      <c r="S257" s="29">
        <v>1.4300139275766017</v>
      </c>
      <c r="T257" s="26">
        <v>0.36494008250933141</v>
      </c>
      <c r="U257" s="30" t="e">
        <v>#N/A</v>
      </c>
      <c r="V257" s="29">
        <v>19.177147957408497</v>
      </c>
      <c r="W257" s="29">
        <v>23.748033968089601</v>
      </c>
      <c r="X257" s="29">
        <v>5745000000</v>
      </c>
      <c r="Y257" s="29">
        <v>9680000000</v>
      </c>
      <c r="Z257" s="29" t="e">
        <v>#N/A</v>
      </c>
      <c r="AA257" s="31">
        <v>625446166.66666698</v>
      </c>
      <c r="AB257" s="26">
        <v>0</v>
      </c>
      <c r="AC257" s="42">
        <v>63615.557068800008</v>
      </c>
      <c r="AD257" s="42">
        <v>67722.557068800001</v>
      </c>
      <c r="AE257" s="60">
        <v>23.027408177412731</v>
      </c>
      <c r="AF257" s="60">
        <v>30.35006165737483</v>
      </c>
      <c r="AG257" s="60" t="s">
        <v>3443</v>
      </c>
      <c r="AH257" s="60">
        <v>41.729730829462277</v>
      </c>
      <c r="AI257" s="60">
        <v>11.202438353578401</v>
      </c>
      <c r="AJ257" s="32" t="s">
        <v>534</v>
      </c>
      <c r="AK257" s="32" t="s">
        <v>888</v>
      </c>
      <c r="AL257" s="32" t="s">
        <v>888</v>
      </c>
      <c r="AM257" s="32" t="s">
        <v>2739</v>
      </c>
      <c r="AN257" s="46">
        <v>0.2867305</v>
      </c>
      <c r="AO257" s="46">
        <v>0.31845600000000002</v>
      </c>
      <c r="AP257" s="46">
        <v>0.37744459999999996</v>
      </c>
      <c r="AQ257" t="s">
        <v>4175</v>
      </c>
      <c r="AR257" t="s">
        <v>3443</v>
      </c>
      <c r="AS257" t="str">
        <f t="shared" si="45"/>
        <v>03/09/2001</v>
      </c>
      <c r="AT257" s="63">
        <v>1.0794473229706389</v>
      </c>
      <c r="AU257" s="63">
        <f t="shared" si="46"/>
        <v>1.0794473229706389</v>
      </c>
      <c r="AV257" s="63">
        <f t="shared" si="43"/>
        <v>0</v>
      </c>
      <c r="AW257" s="63">
        <f t="shared" si="55"/>
        <v>1.0794473229706389</v>
      </c>
      <c r="AX257" s="63">
        <v>43.911629634456247</v>
      </c>
      <c r="AY257" s="63">
        <f t="shared" si="47"/>
        <v>0</v>
      </c>
      <c r="AZ257" s="63">
        <v>43.911629634456247</v>
      </c>
      <c r="BA257" s="63">
        <f>_xll.BDP($G257,BA$1)</f>
        <v>673.91178000000002</v>
      </c>
      <c r="BB257" s="63">
        <f t="shared" si="44"/>
        <v>63615.557068800008</v>
      </c>
      <c r="BC257">
        <v>1778.5</v>
      </c>
      <c r="BD257">
        <v>1924.5</v>
      </c>
      <c r="BE257">
        <v>2001.2</v>
      </c>
      <c r="BF257">
        <v>1837.4090000000001</v>
      </c>
      <c r="BG257">
        <v>2055.402</v>
      </c>
      <c r="BH257">
        <v>2154.835</v>
      </c>
      <c r="BI257" s="47">
        <f t="shared" si="48"/>
        <v>2.795699797262733E-2</v>
      </c>
      <c r="BJ257" s="47">
        <f t="shared" si="49"/>
        <v>3.025203407271369E-2</v>
      </c>
      <c r="BK257" s="47">
        <f t="shared" si="50"/>
        <v>3.1457713996526179E-2</v>
      </c>
      <c r="BL257" s="47">
        <f t="shared" si="51"/>
        <v>2.8883013600161492E-2</v>
      </c>
      <c r="BM257" s="47">
        <f t="shared" si="52"/>
        <v>3.2309738288970567E-2</v>
      </c>
      <c r="BN257" s="47">
        <f t="shared" si="53"/>
        <v>3.3872767909106781E-2</v>
      </c>
      <c r="BO257" s="30">
        <f t="shared" si="54"/>
        <v>3.3872767909106781E-2</v>
      </c>
    </row>
    <row r="258" spans="1:67" x14ac:dyDescent="0.3">
      <c r="A258">
        <v>7</v>
      </c>
      <c r="B258" s="32" t="s">
        <v>3421</v>
      </c>
      <c r="C258" s="32">
        <v>10</v>
      </c>
      <c r="D258" s="32">
        <v>5</v>
      </c>
      <c r="E258" s="32" t="s">
        <v>3390</v>
      </c>
      <c r="F258" s="32" t="s">
        <v>3408</v>
      </c>
      <c r="G258" s="32" t="s">
        <v>2223</v>
      </c>
      <c r="H258" s="25" t="s">
        <v>2224</v>
      </c>
      <c r="I258" s="26">
        <v>-1.0841296063185344</v>
      </c>
      <c r="J258" s="26">
        <v>1.6735919493588736</v>
      </c>
      <c r="K258" s="26">
        <v>0.36918725704785182</v>
      </c>
      <c r="L258" s="26">
        <v>0.12155188191159817</v>
      </c>
      <c r="M258" s="27">
        <v>8.3057965095126409</v>
      </c>
      <c r="N258" s="27">
        <v>5.9653583470705085</v>
      </c>
      <c r="O258" s="27">
        <v>-5.7450304259634892</v>
      </c>
      <c r="P258" s="28">
        <v>7.2361967275718966</v>
      </c>
      <c r="Q258" s="28">
        <v>14.362443290885519</v>
      </c>
      <c r="R258" s="26">
        <v>0.14379622021364011</v>
      </c>
      <c r="S258" s="29">
        <v>2.2002974802193256</v>
      </c>
      <c r="T258" s="26">
        <v>0.17023755582885625</v>
      </c>
      <c r="U258" s="30">
        <v>6.7657919696490668E-2</v>
      </c>
      <c r="V258" s="29">
        <v>10.589131264432584</v>
      </c>
      <c r="W258" s="29" t="e">
        <v>#N/A</v>
      </c>
      <c r="X258" s="29">
        <v>246439999.99999952</v>
      </c>
      <c r="Y258" s="29">
        <v>3393118999.9999995</v>
      </c>
      <c r="Z258" s="29" t="e">
        <v>#N/A</v>
      </c>
      <c r="AA258" s="31">
        <v>152455000</v>
      </c>
      <c r="AB258" s="26">
        <v>0</v>
      </c>
      <c r="AC258" s="42">
        <v>10227.5137536</v>
      </c>
      <c r="AD258" s="42">
        <v>12001.5137536</v>
      </c>
      <c r="AE258" s="60">
        <v>15.166499336098532</v>
      </c>
      <c r="AF258" s="60">
        <v>27.068270704143725</v>
      </c>
      <c r="AG258" s="60">
        <v>1.5549209680286815</v>
      </c>
      <c r="AH258" s="60" t="s">
        <v>3443</v>
      </c>
      <c r="AI258" s="60">
        <v>3.9074494313183514</v>
      </c>
      <c r="AJ258" s="32" t="s">
        <v>506</v>
      </c>
      <c r="AK258" s="32" t="s">
        <v>640</v>
      </c>
      <c r="AL258" s="32" t="s">
        <v>797</v>
      </c>
      <c r="AM258" s="32" t="s">
        <v>2196</v>
      </c>
      <c r="AN258" s="46" t="e">
        <v>#VALUE!</v>
      </c>
      <c r="AO258" s="46" t="e">
        <v>#VALUE!</v>
      </c>
      <c r="AP258" s="46">
        <v>0.41838819999999999</v>
      </c>
      <c r="AQ258" t="s">
        <v>3621</v>
      </c>
      <c r="AR258" t="s">
        <v>3621</v>
      </c>
      <c r="AS258" t="str">
        <f t="shared" si="45"/>
        <v>08/11/2017</v>
      </c>
      <c r="AT258" s="63" t="s">
        <v>3443</v>
      </c>
      <c r="AU258" s="63">
        <f t="shared" si="46"/>
        <v>0</v>
      </c>
      <c r="AV258" s="63">
        <f t="shared" si="43"/>
        <v>-0.71072991688144849</v>
      </c>
      <c r="AW258" s="63">
        <f t="shared" si="55"/>
        <v>-0.71072991688144849</v>
      </c>
      <c r="AX258" s="63">
        <v>0</v>
      </c>
      <c r="AY258" s="63">
        <f t="shared" si="47"/>
        <v>-336.17665993295901</v>
      </c>
      <c r="AZ258" s="63">
        <v>-336.17665993295901</v>
      </c>
      <c r="BA258" s="63">
        <f>_xll.BDP($G258,BA$1)</f>
        <v>-72.69</v>
      </c>
      <c r="BB258" s="63">
        <f t="shared" si="44"/>
        <v>10227.5137536</v>
      </c>
      <c r="BC258">
        <v>315.77800000000002</v>
      </c>
      <c r="BD258">
        <v>612.30000000000007</v>
      </c>
      <c r="BE258">
        <v>791.5</v>
      </c>
      <c r="BF258">
        <v>846.01700000000005</v>
      </c>
      <c r="BG258">
        <v>998.95</v>
      </c>
      <c r="BH258">
        <v>1232.8</v>
      </c>
      <c r="BI258" s="47">
        <f t="shared" si="48"/>
        <v>3.0875343471315184E-2</v>
      </c>
      <c r="BJ258" s="47">
        <f t="shared" si="49"/>
        <v>5.9867922424888018E-2</v>
      </c>
      <c r="BK258" s="47">
        <f t="shared" si="50"/>
        <v>7.7389287276333263E-2</v>
      </c>
      <c r="BL258" s="47">
        <f t="shared" si="51"/>
        <v>8.2719712765207384E-2</v>
      </c>
      <c r="BM258" s="47">
        <f t="shared" si="52"/>
        <v>9.7672809254192194E-2</v>
      </c>
      <c r="BN258" s="47">
        <f t="shared" si="53"/>
        <v>0.12053760373248724</v>
      </c>
      <c r="BO258" s="30">
        <f t="shared" si="54"/>
        <v>0.12053760373248724</v>
      </c>
    </row>
    <row r="259" spans="1:67" x14ac:dyDescent="0.3">
      <c r="A259">
        <v>7</v>
      </c>
      <c r="B259" s="32" t="s">
        <v>3421</v>
      </c>
      <c r="C259" s="32">
        <v>13</v>
      </c>
      <c r="D259" s="32">
        <v>8</v>
      </c>
      <c r="E259" s="34">
        <v>0.14000000000000001</v>
      </c>
      <c r="F259" s="32" t="s">
        <v>3234</v>
      </c>
      <c r="G259" s="45" t="s">
        <v>2754</v>
      </c>
      <c r="H259" s="45" t="s">
        <v>2755</v>
      </c>
      <c r="I259" s="26">
        <v>0.59284384106087684</v>
      </c>
      <c r="J259" s="26">
        <v>0.50513209940417581</v>
      </c>
      <c r="K259" s="26">
        <v>0.34567720711182476</v>
      </c>
      <c r="L259" s="26">
        <v>0.29041605895447914</v>
      </c>
      <c r="M259" s="27">
        <v>18.142029655783105</v>
      </c>
      <c r="N259" s="27">
        <v>14.06791558669293</v>
      </c>
      <c r="O259" s="27">
        <v>17.315463903122261</v>
      </c>
      <c r="P259" s="28">
        <v>25.879518988059353</v>
      </c>
      <c r="Q259" s="28">
        <v>25.897045816380682</v>
      </c>
      <c r="R259" s="26">
        <v>0.16489276842081271</v>
      </c>
      <c r="S259" s="29">
        <v>0.55888866000617987</v>
      </c>
      <c r="T259" s="26">
        <v>0.86110384812141194</v>
      </c>
      <c r="U259" s="30" t="e">
        <v>#N/A</v>
      </c>
      <c r="V259" s="29">
        <v>7.5047030146379168</v>
      </c>
      <c r="W259" s="29">
        <v>7.7818067712725814</v>
      </c>
      <c r="X259" s="29">
        <v>59917000000</v>
      </c>
      <c r="Y259" s="29">
        <v>104216000000</v>
      </c>
      <c r="Z259" s="29" t="e">
        <v>#N/A</v>
      </c>
      <c r="AA259" s="31">
        <v>20079000000</v>
      </c>
      <c r="AB259" s="26">
        <v>0</v>
      </c>
      <c r="AC259" s="42">
        <v>747276.3652896001</v>
      </c>
      <c r="AD259" s="42">
        <v>769036.3652896001</v>
      </c>
      <c r="AE259" s="60">
        <v>19.770784722115138</v>
      </c>
      <c r="AF259" s="60">
        <v>23.874317647697289</v>
      </c>
      <c r="AG259" s="60">
        <v>2.6084260894871028</v>
      </c>
      <c r="AH259" s="60">
        <v>31.070725716401647</v>
      </c>
      <c r="AI259" s="60">
        <v>8.9617995226663627</v>
      </c>
      <c r="AJ259" s="32" t="s">
        <v>498</v>
      </c>
      <c r="AK259" s="32" t="s">
        <v>499</v>
      </c>
      <c r="AL259" s="32" t="s">
        <v>500</v>
      </c>
      <c r="AM259" s="32" t="s">
        <v>2739</v>
      </c>
      <c r="AN259" s="46">
        <v>0.22791910000000001</v>
      </c>
      <c r="AO259" s="46">
        <v>0.2027477</v>
      </c>
      <c r="AP259" s="46">
        <v>0.22060960000000002</v>
      </c>
      <c r="AQ259" t="s">
        <v>4124</v>
      </c>
      <c r="AR259" t="s">
        <v>3443</v>
      </c>
      <c r="AS259" t="str">
        <f t="shared" si="45"/>
        <v>#N/A N/A</v>
      </c>
      <c r="AT259" s="63">
        <v>1.4533964943546818</v>
      </c>
      <c r="AU259" s="63">
        <f t="shared" si="46"/>
        <v>1.4533964943546818</v>
      </c>
      <c r="AV259" s="63">
        <f t="shared" ref="AV259:AV322" si="56">IFERROR(IFERROR((AY259/AX259)*AT259,(BA259/AC259)*(AY259/AZ259)*100),0)</f>
        <v>-4.934155794470612E-2</v>
      </c>
      <c r="AW259" s="63">
        <f t="shared" si="55"/>
        <v>1.4040549364099757</v>
      </c>
      <c r="AX259" s="63">
        <v>47.571329223424961</v>
      </c>
      <c r="AY259" s="63">
        <f t="shared" si="47"/>
        <v>-1.6150056137478899</v>
      </c>
      <c r="AZ259" s="63">
        <v>45.956323609677071</v>
      </c>
      <c r="BA259" s="63">
        <f>_xll.BDP($G259,BA$1)</f>
        <v>10817.08502</v>
      </c>
      <c r="BB259" s="63">
        <f t="shared" ref="BB259:BB322" si="57">IF(AD259&lt;AC259,AD259,AC259)</f>
        <v>747276.3652896001</v>
      </c>
      <c r="BC259">
        <v>26826.909</v>
      </c>
      <c r="BD259">
        <v>28857.455000000002</v>
      </c>
      <c r="BE259">
        <v>30714</v>
      </c>
      <c r="BF259">
        <v>25511.475000000002</v>
      </c>
      <c r="BG259">
        <v>27873.34</v>
      </c>
      <c r="BH259">
        <v>29989.23</v>
      </c>
      <c r="BI259" s="47">
        <f t="shared" si="48"/>
        <v>3.5899581796091568E-2</v>
      </c>
      <c r="BJ259" s="47">
        <f t="shared" si="49"/>
        <v>3.861684423649149E-2</v>
      </c>
      <c r="BK259" s="47">
        <f t="shared" si="50"/>
        <v>4.1101259756953605E-2</v>
      </c>
      <c r="BL259" s="47">
        <f t="shared" si="51"/>
        <v>3.4139277227258839E-2</v>
      </c>
      <c r="BM259" s="47">
        <f t="shared" si="52"/>
        <v>3.7299908433739828E-2</v>
      </c>
      <c r="BN259" s="47">
        <f t="shared" si="53"/>
        <v>4.013137761740658E-2</v>
      </c>
      <c r="BO259" s="30">
        <f t="shared" si="54"/>
        <v>4.1101259756953605E-2</v>
      </c>
    </row>
    <row r="260" spans="1:67" x14ac:dyDescent="0.3">
      <c r="A260">
        <v>7</v>
      </c>
      <c r="B260" s="32" t="s">
        <v>3421</v>
      </c>
      <c r="C260" s="32">
        <v>14</v>
      </c>
      <c r="D260" s="32">
        <v>1</v>
      </c>
      <c r="E260" s="34">
        <v>0.25</v>
      </c>
      <c r="F260" s="32" t="s">
        <v>2733</v>
      </c>
      <c r="G260" s="25" t="s">
        <v>1249</v>
      </c>
      <c r="H260" s="25" t="s">
        <v>1250</v>
      </c>
      <c r="I260" s="26">
        <v>0.64525472099247749</v>
      </c>
      <c r="J260" s="26">
        <v>0.4724882575323634</v>
      </c>
      <c r="K260" s="26">
        <v>0.47515253908070509</v>
      </c>
      <c r="L260" s="26">
        <v>0.32022966997558105</v>
      </c>
      <c r="M260" s="27">
        <v>26.54157252263165</v>
      </c>
      <c r="N260" s="27">
        <v>18.525235889514803</v>
      </c>
      <c r="O260" s="27">
        <v>28.298190108949111</v>
      </c>
      <c r="P260" s="28">
        <v>21.730195218920613</v>
      </c>
      <c r="Q260" s="28">
        <v>25.613772813617519</v>
      </c>
      <c r="R260" s="26">
        <v>0.22510581022798667</v>
      </c>
      <c r="S260" s="29">
        <v>0.77996885748814726</v>
      </c>
      <c r="T260" s="26">
        <v>0.4411244932865741</v>
      </c>
      <c r="U260" s="30" t="e">
        <v>#N/A</v>
      </c>
      <c r="V260" s="29">
        <v>18.179282524223918</v>
      </c>
      <c r="W260" s="29">
        <v>20.754416666495821</v>
      </c>
      <c r="X260" s="29">
        <v>349160000</v>
      </c>
      <c r="Y260" s="29">
        <v>515174000</v>
      </c>
      <c r="Z260" s="29" t="e">
        <v>#N/A</v>
      </c>
      <c r="AA260" s="31">
        <v>46542000.000000007</v>
      </c>
      <c r="AB260" s="26">
        <v>0</v>
      </c>
      <c r="AC260" s="42">
        <v>6423.9997498799994</v>
      </c>
      <c r="AD260" s="42">
        <v>6625.1857498799991</v>
      </c>
      <c r="AE260" s="60">
        <v>25.662304196802079</v>
      </c>
      <c r="AF260" s="60">
        <v>30.853132727061045</v>
      </c>
      <c r="AG260" s="60">
        <v>0.72450189859861147</v>
      </c>
      <c r="AH260" s="60">
        <v>48.060104124060985</v>
      </c>
      <c r="AI260" s="60">
        <v>12.918219094714225</v>
      </c>
      <c r="AJ260" s="32" t="s">
        <v>493</v>
      </c>
      <c r="AK260" s="32" t="s">
        <v>525</v>
      </c>
      <c r="AL260" s="32" t="s">
        <v>1251</v>
      </c>
      <c r="AM260" s="32" t="s">
        <v>2465</v>
      </c>
      <c r="AN260" s="46" t="e">
        <v>#VALUE!</v>
      </c>
      <c r="AO260" s="46" t="e">
        <v>#VALUE!</v>
      </c>
      <c r="AP260" s="46">
        <v>0.18900919999999999</v>
      </c>
      <c r="AQ260" t="s">
        <v>3622</v>
      </c>
      <c r="AR260" t="s">
        <v>3622</v>
      </c>
      <c r="AS260" t="str">
        <f t="shared" ref="AS260:AS323" si="58">IF(AQ260=$AQ$1,AR260,AQ260)</f>
        <v>26/11/2015</v>
      </c>
      <c r="AT260" s="63">
        <v>1.6273830596041226</v>
      </c>
      <c r="AU260" s="63">
        <f t="shared" ref="AU260:AU323" si="59">IF(AT260=$AV$1,0,AT260)</f>
        <v>1.6273830596041226</v>
      </c>
      <c r="AV260" s="63">
        <f t="shared" si="56"/>
        <v>0</v>
      </c>
      <c r="AW260" s="63">
        <f t="shared" si="55"/>
        <v>1.6273830596041226</v>
      </c>
      <c r="AX260" s="63">
        <v>73.243515818096768</v>
      </c>
      <c r="AY260" s="63">
        <f t="shared" ref="AY260:AY323" si="60">IFERROR(AZ260-AX260,0)</f>
        <v>0</v>
      </c>
      <c r="AZ260" s="63" t="s">
        <v>3443</v>
      </c>
      <c r="BA260" s="63" t="str">
        <f>_xll.BDP($G260,BA$1)</f>
        <v>#N/A N/A</v>
      </c>
      <c r="BB260" s="63">
        <f t="shared" si="57"/>
        <v>6423.9997498799994</v>
      </c>
      <c r="BC260">
        <v>153.30799999999999</v>
      </c>
      <c r="BD260">
        <v>184.46200000000002</v>
      </c>
      <c r="BE260">
        <v>225.917</v>
      </c>
      <c r="BF260">
        <v>115.18300000000001</v>
      </c>
      <c r="BG260">
        <v>202.11600000000001</v>
      </c>
      <c r="BH260">
        <v>246.298</v>
      </c>
      <c r="BI260" s="47">
        <f t="shared" ref="BI260:BI323" si="61">IFERROR(BC260/$BB260,0)</f>
        <v>2.386488262283382E-2</v>
      </c>
      <c r="BJ260" s="47">
        <f t="shared" ref="BJ260:BJ323" si="62">IFERROR(BD260/$BB260,0)</f>
        <v>2.8714509212651475E-2</v>
      </c>
      <c r="BK260" s="47">
        <f t="shared" ref="BK260:BK323" si="63">IFERROR(BE260/$BB260,0)</f>
        <v>3.5167653922187674E-2</v>
      </c>
      <c r="BL260" s="47">
        <f t="shared" ref="BL260:BL323" si="64">IFERROR(BF260/$BB260,0)</f>
        <v>1.7930106551164116E-2</v>
      </c>
      <c r="BM260" s="47">
        <f t="shared" ref="BM260:BM323" si="65">IFERROR(BG260/$BB260,0)</f>
        <v>3.1462641324631987E-2</v>
      </c>
      <c r="BN260" s="47">
        <f t="shared" ref="BN260:BN323" si="66">IFERROR(BH260/$BB260,0)</f>
        <v>3.834028791869129E-2</v>
      </c>
      <c r="BO260" s="30">
        <f t="shared" si="54"/>
        <v>3.834028791869129E-2</v>
      </c>
    </row>
    <row r="261" spans="1:67" x14ac:dyDescent="0.3">
      <c r="A261">
        <v>7</v>
      </c>
      <c r="B261" s="32" t="s">
        <v>3421</v>
      </c>
      <c r="C261" s="32">
        <v>15</v>
      </c>
      <c r="D261" s="32">
        <v>3</v>
      </c>
      <c r="E261" s="34">
        <v>0.25</v>
      </c>
      <c r="F261" s="32" t="s">
        <v>3148</v>
      </c>
      <c r="G261" s="25" t="s">
        <v>173</v>
      </c>
      <c r="H261" s="25" t="s">
        <v>850</v>
      </c>
      <c r="I261" s="26">
        <v>0.51924388728502391</v>
      </c>
      <c r="J261" s="26">
        <v>0.88178192843767877</v>
      </c>
      <c r="K261" s="26">
        <v>0.42426264381448436</v>
      </c>
      <c r="L261" s="26">
        <v>0.73111731450975204</v>
      </c>
      <c r="M261" s="27">
        <v>55.748197179060476</v>
      </c>
      <c r="N261" s="27">
        <v>42.343941864029503</v>
      </c>
      <c r="O261" s="27">
        <v>69.191458843920302</v>
      </c>
      <c r="P261" s="28">
        <v>22.199420318530706</v>
      </c>
      <c r="Q261" s="28">
        <v>34.186086737461324</v>
      </c>
      <c r="R261" s="26">
        <v>0.21258014447427886</v>
      </c>
      <c r="S261" s="29">
        <v>0.41602788262400014</v>
      </c>
      <c r="T261" s="26">
        <v>0.49960835007345999</v>
      </c>
      <c r="U261" s="30" t="e">
        <v>#N/A</v>
      </c>
      <c r="V261" s="29">
        <v>21.167768457039276</v>
      </c>
      <c r="W261" s="29">
        <v>58.867226745969468</v>
      </c>
      <c r="X261" s="29">
        <v>1404007000</v>
      </c>
      <c r="Y261" s="29">
        <v>1693337000</v>
      </c>
      <c r="Z261" s="29">
        <v>19823000</v>
      </c>
      <c r="AA261" s="31">
        <v>845949000</v>
      </c>
      <c r="AB261" s="26">
        <v>2.3432854699278562E-2</v>
      </c>
      <c r="AC261" s="42">
        <v>5341.2850728399999</v>
      </c>
      <c r="AD261" s="42">
        <v>5844.8880728399999</v>
      </c>
      <c r="AE261" s="60">
        <v>4.7851119792006482</v>
      </c>
      <c r="AF261" s="60">
        <v>5.1785220565775818</v>
      </c>
      <c r="AG261" s="60">
        <v>14.854518620218615</v>
      </c>
      <c r="AH261" s="60">
        <v>7.0561220327434118</v>
      </c>
      <c r="AI261" s="60">
        <v>3.9855619015837664</v>
      </c>
      <c r="AJ261" s="32" t="s">
        <v>498</v>
      </c>
      <c r="AK261" s="32" t="s">
        <v>599</v>
      </c>
      <c r="AL261" s="32" t="s">
        <v>655</v>
      </c>
      <c r="AM261" s="32" t="s">
        <v>583</v>
      </c>
      <c r="AN261" s="46" t="e">
        <v>#VALUE!</v>
      </c>
      <c r="AO261" s="46" t="e">
        <v>#VALUE!</v>
      </c>
      <c r="AP261" s="46">
        <v>0.40118419999999999</v>
      </c>
      <c r="AQ261" t="s">
        <v>3623</v>
      </c>
      <c r="AR261" t="s">
        <v>3623</v>
      </c>
      <c r="AS261" t="str">
        <f t="shared" si="58"/>
        <v>10/06/2016</v>
      </c>
      <c r="AT261" s="63" t="s">
        <v>3443</v>
      </c>
      <c r="AU261" s="63">
        <f t="shared" si="59"/>
        <v>0</v>
      </c>
      <c r="AV261" s="63">
        <f t="shared" si="56"/>
        <v>9.3614402373422685</v>
      </c>
      <c r="AW261" s="63">
        <f t="shared" si="55"/>
        <v>9.3614402373422685</v>
      </c>
      <c r="AX261" s="63">
        <v>0</v>
      </c>
      <c r="AY261" s="63">
        <f t="shared" si="60"/>
        <v>55.41763110958869</v>
      </c>
      <c r="AZ261" s="63">
        <v>55.41763110958869</v>
      </c>
      <c r="BA261" s="63">
        <f>_xll.BDP($G261,BA$1)</f>
        <v>500.02121</v>
      </c>
      <c r="BB261" s="63">
        <f t="shared" si="57"/>
        <v>5341.2850728399999</v>
      </c>
      <c r="BC261">
        <v>714</v>
      </c>
      <c r="BD261">
        <v>632</v>
      </c>
      <c r="BE261">
        <v>651.5</v>
      </c>
      <c r="BF261" t="s">
        <v>3443</v>
      </c>
      <c r="BG261" t="s">
        <v>3443</v>
      </c>
      <c r="BH261" t="s">
        <v>3443</v>
      </c>
      <c r="BI261" s="47">
        <f t="shared" si="61"/>
        <v>0.13367569606622046</v>
      </c>
      <c r="BJ261" s="47">
        <f t="shared" si="62"/>
        <v>0.11832358531351726</v>
      </c>
      <c r="BK261" s="47">
        <f t="shared" si="63"/>
        <v>0.12197439213885522</v>
      </c>
      <c r="BL261" s="47">
        <f t="shared" si="64"/>
        <v>0</v>
      </c>
      <c r="BM261" s="47">
        <f t="shared" si="65"/>
        <v>0</v>
      </c>
      <c r="BN261" s="47">
        <f t="shared" si="66"/>
        <v>0</v>
      </c>
      <c r="BO261" s="30">
        <f t="shared" si="54"/>
        <v>0.12197439213885522</v>
      </c>
    </row>
    <row r="262" spans="1:67" x14ac:dyDescent="0.3">
      <c r="A262">
        <v>7</v>
      </c>
      <c r="B262" s="32" t="s">
        <v>3421</v>
      </c>
      <c r="C262" s="32">
        <v>15</v>
      </c>
      <c r="D262" s="32">
        <v>4</v>
      </c>
      <c r="E262" s="34">
        <v>0.12</v>
      </c>
      <c r="F262" s="32"/>
      <c r="G262" s="32" t="s">
        <v>1455</v>
      </c>
      <c r="H262" s="25" t="s">
        <v>1456</v>
      </c>
      <c r="I262" s="26">
        <v>0.14742248892037918</v>
      </c>
      <c r="J262" s="26">
        <v>0.15114317617700374</v>
      </c>
      <c r="K262" s="26">
        <v>0.12466616048004557</v>
      </c>
      <c r="L262" s="26">
        <v>0.12524891111265637</v>
      </c>
      <c r="M262" s="27">
        <v>14.293310598150191</v>
      </c>
      <c r="N262" s="27">
        <v>11.322456123942306</v>
      </c>
      <c r="O262" s="27">
        <v>17.604260006280985</v>
      </c>
      <c r="P262" s="28">
        <v>22.447957430938672</v>
      </c>
      <c r="Q262" s="28">
        <v>20.842278820783545</v>
      </c>
      <c r="R262" s="26">
        <v>0.26827108242795838</v>
      </c>
      <c r="S262" s="29">
        <v>1.2534752902816322</v>
      </c>
      <c r="T262" s="26">
        <v>0.50194258874898678</v>
      </c>
      <c r="U262" s="30">
        <v>1.5222366662394493E-2</v>
      </c>
      <c r="V262" s="29">
        <v>12.904970612659161</v>
      </c>
      <c r="W262" s="29">
        <v>27.122639778833623</v>
      </c>
      <c r="X262" s="29">
        <v>1048701000</v>
      </c>
      <c r="Y262" s="29">
        <v>1265512000</v>
      </c>
      <c r="Z262" s="29">
        <v>0</v>
      </c>
      <c r="AA262" s="31">
        <v>93590000.000000015</v>
      </c>
      <c r="AB262" s="26">
        <v>0</v>
      </c>
      <c r="AC262" s="42">
        <v>2303.7799999999997</v>
      </c>
      <c r="AD262" s="42">
        <v>2748.6779999999999</v>
      </c>
      <c r="AE262" s="60">
        <v>9.483266887919461</v>
      </c>
      <c r="AF262" s="60">
        <v>17.198323070711151</v>
      </c>
      <c r="AG262" s="60">
        <v>4.1028361877052024</v>
      </c>
      <c r="AH262" s="60">
        <v>17.063780966542964</v>
      </c>
      <c r="AI262" s="60">
        <v>2.7797538981795284</v>
      </c>
      <c r="AJ262" s="32" t="s">
        <v>552</v>
      </c>
      <c r="AK262" s="32" t="s">
        <v>917</v>
      </c>
      <c r="AL262" s="32" t="s">
        <v>1125</v>
      </c>
      <c r="AM262" s="32" t="s">
        <v>1380</v>
      </c>
      <c r="AN262" s="46">
        <v>0.13151360000000001</v>
      </c>
      <c r="AO262" s="46">
        <v>0.18630830000000001</v>
      </c>
      <c r="AP262" s="46">
        <v>0.21077200000000001</v>
      </c>
      <c r="AQ262" t="s">
        <v>3624</v>
      </c>
      <c r="AR262" t="s">
        <v>3624</v>
      </c>
      <c r="AS262" t="str">
        <f t="shared" si="58"/>
        <v>09/07/1998</v>
      </c>
      <c r="AT262" s="63">
        <v>1.3095238615596105</v>
      </c>
      <c r="AU262" s="63">
        <f t="shared" si="59"/>
        <v>1.3095238615596105</v>
      </c>
      <c r="AV262" s="63">
        <f t="shared" si="56"/>
        <v>-1.6985843355491438E-16</v>
      </c>
      <c r="AW262" s="63">
        <f t="shared" si="55"/>
        <v>1.3095238615596103</v>
      </c>
      <c r="AX262" s="63">
        <v>27.389651713551189</v>
      </c>
      <c r="AY262" s="63">
        <f t="shared" si="60"/>
        <v>-3.5527136788005009E-15</v>
      </c>
      <c r="AZ262" s="63">
        <v>27.389651713551185</v>
      </c>
      <c r="BA262" s="63">
        <f>_xll.BDP($G262,BA$1)</f>
        <v>29.931000000000001</v>
      </c>
      <c r="BB262" s="63">
        <f t="shared" si="57"/>
        <v>2303.7799999999997</v>
      </c>
      <c r="BC262">
        <v>138</v>
      </c>
      <c r="BD262">
        <v>148</v>
      </c>
      <c r="BE262">
        <v>156</v>
      </c>
      <c r="BF262">
        <v>107.054</v>
      </c>
      <c r="BG262">
        <v>124.038</v>
      </c>
      <c r="BH262">
        <v>84.439000000000007</v>
      </c>
      <c r="BI262" s="47">
        <f t="shared" si="61"/>
        <v>5.9901553099688344E-2</v>
      </c>
      <c r="BJ262" s="47">
        <f t="shared" si="62"/>
        <v>6.4242245353288943E-2</v>
      </c>
      <c r="BK262" s="47">
        <f t="shared" si="63"/>
        <v>6.7714799156169431E-2</v>
      </c>
      <c r="BL262" s="47">
        <f t="shared" si="64"/>
        <v>4.6468846851695916E-2</v>
      </c>
      <c r="BM262" s="47">
        <f t="shared" si="65"/>
        <v>5.3841078575211178E-2</v>
      </c>
      <c r="BN262" s="47">
        <f t="shared" si="66"/>
        <v>3.6652371320178151E-2</v>
      </c>
      <c r="BO262" s="30">
        <f t="shared" si="54"/>
        <v>6.7714799156169431E-2</v>
      </c>
    </row>
    <row r="263" spans="1:67" x14ac:dyDescent="0.3">
      <c r="A263">
        <v>7</v>
      </c>
      <c r="B263" s="32" t="s">
        <v>3421</v>
      </c>
      <c r="C263" s="32">
        <v>16</v>
      </c>
      <c r="D263" s="32">
        <v>7</v>
      </c>
      <c r="E263" s="34">
        <v>0.13</v>
      </c>
      <c r="F263" s="32" t="s">
        <v>2475</v>
      </c>
      <c r="G263" s="32" t="s">
        <v>1582</v>
      </c>
      <c r="H263" s="25" t="s">
        <v>1583</v>
      </c>
      <c r="I263" s="26">
        <v>0.19130283182282432</v>
      </c>
      <c r="J263" s="26">
        <v>0.19448658861248677</v>
      </c>
      <c r="K263" s="26">
        <v>0.1749498806368377</v>
      </c>
      <c r="L263" s="26">
        <v>0.17402604499301574</v>
      </c>
      <c r="M263" s="27">
        <v>14.318758823141831</v>
      </c>
      <c r="N263" s="27">
        <v>10.603580175852157</v>
      </c>
      <c r="O263" s="27">
        <v>15.825548413958209</v>
      </c>
      <c r="P263" s="28">
        <v>17.372780264881222</v>
      </c>
      <c r="Q263" s="28">
        <v>17.786688325081041</v>
      </c>
      <c r="R263" s="26">
        <v>0.21615614912271772</v>
      </c>
      <c r="S263" s="29">
        <v>1.3555190140170505</v>
      </c>
      <c r="T263" s="26">
        <v>0.49077034755050369</v>
      </c>
      <c r="U263" s="30">
        <v>1.0095041780111391E-2</v>
      </c>
      <c r="V263" s="29">
        <v>7.0734227974684174</v>
      </c>
      <c r="W263" s="29">
        <v>9.3002685033964703</v>
      </c>
      <c r="X263" s="29">
        <v>523995000</v>
      </c>
      <c r="Y263" s="29">
        <v>585602000</v>
      </c>
      <c r="Z263" s="29">
        <v>0</v>
      </c>
      <c r="AA263" s="31">
        <v>24105000</v>
      </c>
      <c r="AB263" s="26">
        <v>0</v>
      </c>
      <c r="AC263" s="42">
        <v>2134.5642400000002</v>
      </c>
      <c r="AD263" s="42">
        <v>2305.1762400000002</v>
      </c>
      <c r="AE263" s="60">
        <v>18.305006237654645</v>
      </c>
      <c r="AF263" s="60">
        <v>22.460858747914831</v>
      </c>
      <c r="AG263" s="60">
        <v>1.201326656456037</v>
      </c>
      <c r="AH263" s="60">
        <v>26.326191803442143</v>
      </c>
      <c r="AI263" s="60">
        <v>4.8209279139256367</v>
      </c>
      <c r="AJ263" s="32" t="s">
        <v>552</v>
      </c>
      <c r="AK263" s="32" t="s">
        <v>917</v>
      </c>
      <c r="AL263" s="32" t="s">
        <v>918</v>
      </c>
      <c r="AM263" s="32" t="s">
        <v>1480</v>
      </c>
      <c r="AN263" s="46">
        <v>0.14915819999999999</v>
      </c>
      <c r="AO263" s="46">
        <v>0.2055302</v>
      </c>
      <c r="AP263" s="46">
        <v>9.8172840000000011E-2</v>
      </c>
      <c r="AQ263" t="s">
        <v>4124</v>
      </c>
      <c r="AR263" t="s">
        <v>3443</v>
      </c>
      <c r="AS263" t="str">
        <f t="shared" si="58"/>
        <v>#N/A N/A</v>
      </c>
      <c r="AT263" s="63">
        <v>0.98265895953757232</v>
      </c>
      <c r="AU263" s="63">
        <f t="shared" si="59"/>
        <v>0.98265895953757232</v>
      </c>
      <c r="AV263" s="63">
        <f t="shared" si="56"/>
        <v>-1.3469404233137979E-16</v>
      </c>
      <c r="AW263" s="63">
        <f t="shared" si="55"/>
        <v>0.98265895953757221</v>
      </c>
      <c r="AX263" s="63">
        <v>25.918785023587304</v>
      </c>
      <c r="AY263" s="63">
        <f t="shared" si="60"/>
        <v>-3.5527136788005009E-15</v>
      </c>
      <c r="AZ263" s="63">
        <v>25.918785023587301</v>
      </c>
      <c r="BA263" s="63">
        <f>_xll.BDP($G263,BA$1)</f>
        <v>19.659437499999999</v>
      </c>
      <c r="BB263" s="63">
        <f t="shared" si="57"/>
        <v>2134.5642400000002</v>
      </c>
      <c r="BC263">
        <v>78.7</v>
      </c>
      <c r="BD263">
        <v>83.600000000000009</v>
      </c>
      <c r="BE263">
        <v>87.100000000000009</v>
      </c>
      <c r="BF263">
        <v>68.600000000000009</v>
      </c>
      <c r="BG263">
        <v>85.7</v>
      </c>
      <c r="BH263">
        <v>88.3</v>
      </c>
      <c r="BI263" s="47">
        <f t="shared" si="61"/>
        <v>3.6869351844852419E-2</v>
      </c>
      <c r="BJ263" s="47">
        <f t="shared" si="62"/>
        <v>3.9164902340910572E-2</v>
      </c>
      <c r="BK263" s="47">
        <f t="shared" si="63"/>
        <v>4.0804581266666404E-2</v>
      </c>
      <c r="BL263" s="47">
        <f t="shared" si="64"/>
        <v>3.213770694481418E-2</v>
      </c>
      <c r="BM263" s="47">
        <f t="shared" si="65"/>
        <v>4.0148709696364068E-2</v>
      </c>
      <c r="BN263" s="47">
        <f t="shared" si="66"/>
        <v>4.1366756898354104E-2</v>
      </c>
      <c r="BO263" s="30">
        <f t="shared" si="54"/>
        <v>4.1366756898354104E-2</v>
      </c>
    </row>
    <row r="264" spans="1:67" x14ac:dyDescent="0.3">
      <c r="A264">
        <v>7</v>
      </c>
      <c r="B264" s="32" t="s">
        <v>3421</v>
      </c>
      <c r="C264" s="32">
        <v>22</v>
      </c>
      <c r="D264" s="32">
        <v>10</v>
      </c>
      <c r="E264" s="34">
        <v>0.12</v>
      </c>
      <c r="F264" s="32" t="s">
        <v>3058</v>
      </c>
      <c r="G264" s="25" t="s">
        <v>470</v>
      </c>
      <c r="H264" s="25" t="s">
        <v>528</v>
      </c>
      <c r="I264" s="26">
        <v>0.16036099523904584</v>
      </c>
      <c r="J264" s="26">
        <v>0.17696225574081165</v>
      </c>
      <c r="K264" s="26">
        <v>9.9608663832088329E-2</v>
      </c>
      <c r="L264" s="26">
        <v>0.11208110864005223</v>
      </c>
      <c r="M264" s="27">
        <v>8.3660298191951057</v>
      </c>
      <c r="N264" s="27">
        <v>6.8286093761337003</v>
      </c>
      <c r="O264" s="27">
        <v>9.196359826826713</v>
      </c>
      <c r="P264" s="28">
        <v>57.631616582064716</v>
      </c>
      <c r="Q264" s="28">
        <v>58.614586798358935</v>
      </c>
      <c r="R264" s="26">
        <v>1.8167941499270424E-2</v>
      </c>
      <c r="S264" s="29">
        <v>1.3586477987421384</v>
      </c>
      <c r="T264" s="26">
        <v>8.5786683694671656E-2</v>
      </c>
      <c r="U264" s="30">
        <v>0.87437340942392228</v>
      </c>
      <c r="V264" s="29">
        <v>9.9606232528061067</v>
      </c>
      <c r="W264" s="29">
        <v>-1.0994947962985724</v>
      </c>
      <c r="X264" s="29">
        <v>3055400000</v>
      </c>
      <c r="Y264" s="29">
        <v>4824100000</v>
      </c>
      <c r="Z264" s="29">
        <v>2100000</v>
      </c>
      <c r="AA264" s="31">
        <v>369300000</v>
      </c>
      <c r="AB264" s="26">
        <v>5.686433793663688E-3</v>
      </c>
      <c r="AC264" s="42">
        <v>8217.6281884</v>
      </c>
      <c r="AD264" s="42">
        <v>9276.3281884000007</v>
      </c>
      <c r="AE264" s="60">
        <v>14.321689768214769</v>
      </c>
      <c r="AF264" s="60">
        <v>17.358038769208502</v>
      </c>
      <c r="AG264" s="60">
        <v>4.4767085162427227</v>
      </c>
      <c r="AH264" s="60">
        <v>22.077264128270482</v>
      </c>
      <c r="AI264" s="60">
        <v>2.0416618402242093</v>
      </c>
      <c r="AJ264" s="32" t="s">
        <v>502</v>
      </c>
      <c r="AK264" s="32" t="s">
        <v>529</v>
      </c>
      <c r="AL264" s="32" t="s">
        <v>530</v>
      </c>
      <c r="AM264" s="32" t="s">
        <v>496</v>
      </c>
      <c r="AN264" s="46" t="e">
        <v>#VALUE!</v>
      </c>
      <c r="AO264" s="46">
        <v>0.14724320000000002</v>
      </c>
      <c r="AP264" s="46">
        <v>0.15444250000000001</v>
      </c>
      <c r="AQ264" t="s">
        <v>4176</v>
      </c>
      <c r="AR264" t="s">
        <v>3443</v>
      </c>
      <c r="AS264" t="str">
        <f t="shared" si="58"/>
        <v>19/09/2012</v>
      </c>
      <c r="AT264" s="63">
        <v>2.35740415870037</v>
      </c>
      <c r="AU264" s="63">
        <f t="shared" si="59"/>
        <v>2.35740415870037</v>
      </c>
      <c r="AV264" s="63">
        <f t="shared" si="56"/>
        <v>-0.33881704556971437</v>
      </c>
      <c r="AW264" s="63">
        <f t="shared" si="55"/>
        <v>2.0185871131306556</v>
      </c>
      <c r="AX264" s="63">
        <v>33.413276584220981</v>
      </c>
      <c r="AY264" s="63">
        <f t="shared" si="60"/>
        <v>-4.8023108864415924</v>
      </c>
      <c r="AZ264" s="63">
        <v>28.610965697779388</v>
      </c>
      <c r="BA264" s="63">
        <f>_xll.BDP($G264,BA$1)</f>
        <v>158.47613900000002</v>
      </c>
      <c r="BB264" s="63">
        <f t="shared" si="57"/>
        <v>8217.6281884</v>
      </c>
      <c r="BC264">
        <v>396.83300000000003</v>
      </c>
      <c r="BD264">
        <v>430.83300000000003</v>
      </c>
      <c r="BE264">
        <v>476.66700000000003</v>
      </c>
      <c r="BF264">
        <v>409.15500000000003</v>
      </c>
      <c r="BG264">
        <v>443.04300000000001</v>
      </c>
      <c r="BH264">
        <v>536</v>
      </c>
      <c r="BI264" s="47">
        <f t="shared" si="61"/>
        <v>4.8290454484198893E-2</v>
      </c>
      <c r="BJ264" s="47">
        <f t="shared" si="62"/>
        <v>5.2427901350923088E-2</v>
      </c>
      <c r="BK264" s="47">
        <f t="shared" si="63"/>
        <v>5.8005423106494758E-2</v>
      </c>
      <c r="BL264" s="47">
        <f t="shared" si="64"/>
        <v>4.9789913904545235E-2</v>
      </c>
      <c r="BM264" s="47">
        <f t="shared" si="65"/>
        <v>5.3913731534531981E-2</v>
      </c>
      <c r="BN264" s="47">
        <f t="shared" si="66"/>
        <v>6.5225632957769661E-2</v>
      </c>
      <c r="BO264" s="30">
        <f t="shared" si="54"/>
        <v>6.5225632957769661E-2</v>
      </c>
    </row>
    <row r="265" spans="1:67" x14ac:dyDescent="0.3">
      <c r="A265">
        <v>7</v>
      </c>
      <c r="B265" s="32" t="s">
        <v>3421</v>
      </c>
      <c r="C265" s="32">
        <v>23</v>
      </c>
      <c r="D265" s="32">
        <v>12</v>
      </c>
      <c r="E265" s="34">
        <v>0.13</v>
      </c>
      <c r="F265" s="32" t="s">
        <v>2472</v>
      </c>
      <c r="G265" s="25" t="s">
        <v>389</v>
      </c>
      <c r="H265" s="25" t="s">
        <v>1126</v>
      </c>
      <c r="I265" s="26">
        <v>0.1845363688056425</v>
      </c>
      <c r="J265" s="26">
        <v>0.28411306665605207</v>
      </c>
      <c r="K265" s="26">
        <v>0.14528991257593654</v>
      </c>
      <c r="L265" s="26">
        <v>0.24017866702355462</v>
      </c>
      <c r="M265" s="27">
        <v>28.829882692174014</v>
      </c>
      <c r="N265" s="27">
        <v>33.094978564039288</v>
      </c>
      <c r="O265" s="27">
        <v>48.872014620327299</v>
      </c>
      <c r="P265" s="28">
        <v>34.306932887287779</v>
      </c>
      <c r="Q265" s="28">
        <v>39.031016499219135</v>
      </c>
      <c r="R265" s="26">
        <v>0.11243834511618997</v>
      </c>
      <c r="S265" s="29">
        <v>0.49393326369455426</v>
      </c>
      <c r="T265" s="26">
        <v>0.53853775925086478</v>
      </c>
      <c r="U265" s="30">
        <v>3.6092246662127354E-2</v>
      </c>
      <c r="V265" s="29">
        <v>31.330292391521443</v>
      </c>
      <c r="W265" s="29">
        <v>92.485855098162034</v>
      </c>
      <c r="X265" s="29">
        <v>8843173000</v>
      </c>
      <c r="Y265" s="29">
        <v>10460800000</v>
      </c>
      <c r="Z265" s="29">
        <v>36769000</v>
      </c>
      <c r="AA265" s="31">
        <v>977097000</v>
      </c>
      <c r="AB265" s="26">
        <v>3.7630859576889497E-2</v>
      </c>
      <c r="AC265" s="42">
        <v>25675.560019619999</v>
      </c>
      <c r="AD265" s="42">
        <v>27713.06101962</v>
      </c>
      <c r="AE265" s="60">
        <v>7.5487157248996004</v>
      </c>
      <c r="AF265" s="60">
        <v>8.3808560338468006</v>
      </c>
      <c r="AG265" s="60">
        <v>3.8446683048174419</v>
      </c>
      <c r="AH265" s="60">
        <v>7.0562579387275735</v>
      </c>
      <c r="AI265" s="60">
        <v>2.7612466392717225</v>
      </c>
      <c r="AJ265" s="32" t="s">
        <v>552</v>
      </c>
      <c r="AK265" s="32" t="s">
        <v>917</v>
      </c>
      <c r="AL265" s="32" t="s">
        <v>918</v>
      </c>
      <c r="AM265" s="32" t="s">
        <v>583</v>
      </c>
      <c r="AN265" s="46">
        <v>0.15990489999999999</v>
      </c>
      <c r="AO265" s="46">
        <v>0.12842390000000001</v>
      </c>
      <c r="AP265" s="46">
        <v>0.17171739999999999</v>
      </c>
      <c r="AQ265" t="s">
        <v>4177</v>
      </c>
      <c r="AR265" t="s">
        <v>3443</v>
      </c>
      <c r="AS265" t="str">
        <f t="shared" si="58"/>
        <v>22/02/1994</v>
      </c>
      <c r="AT265" s="63">
        <v>0.73719131212765299</v>
      </c>
      <c r="AU265" s="63">
        <f t="shared" si="59"/>
        <v>0.73719131212765299</v>
      </c>
      <c r="AV265" s="63">
        <f t="shared" si="56"/>
        <v>-1.1228913921571012E-2</v>
      </c>
      <c r="AW265" s="63">
        <f t="shared" si="55"/>
        <v>0.72596239820608199</v>
      </c>
      <c r="AX265" s="63">
        <v>6.9229765320685051</v>
      </c>
      <c r="AY265" s="63">
        <f t="shared" si="60"/>
        <v>-0.10545092743332862</v>
      </c>
      <c r="AZ265" s="63">
        <v>6.8175256046351764</v>
      </c>
      <c r="BA265" s="63">
        <f>_xll.BDP($G265,BA$1)</f>
        <v>179.92420000000001</v>
      </c>
      <c r="BB265" s="63">
        <f t="shared" si="57"/>
        <v>25675.560019619999</v>
      </c>
      <c r="BC265">
        <v>2630.3330000000001</v>
      </c>
      <c r="BD265">
        <v>2453</v>
      </c>
      <c r="BE265">
        <v>2515.7649999999999</v>
      </c>
      <c r="BF265">
        <v>536.48</v>
      </c>
      <c r="BG265">
        <v>818.53</v>
      </c>
      <c r="BH265">
        <v>673.50200000000007</v>
      </c>
      <c r="BI265" s="47">
        <f t="shared" si="61"/>
        <v>0.1024450098844983</v>
      </c>
      <c r="BJ265" s="47">
        <f t="shared" si="62"/>
        <v>9.5538325089132944E-2</v>
      </c>
      <c r="BK265" s="47">
        <f t="shared" si="63"/>
        <v>9.7982867679519983E-2</v>
      </c>
      <c r="BL265" s="47">
        <f t="shared" si="64"/>
        <v>2.089457833013373E-2</v>
      </c>
      <c r="BM265" s="47">
        <f t="shared" si="65"/>
        <v>3.1879733075910306E-2</v>
      </c>
      <c r="BN265" s="47">
        <f t="shared" si="66"/>
        <v>2.623124868494954E-2</v>
      </c>
      <c r="BO265" s="30">
        <f t="shared" si="54"/>
        <v>9.7982867679519983E-2</v>
      </c>
    </row>
    <row r="266" spans="1:67" x14ac:dyDescent="0.3">
      <c r="A266">
        <v>7</v>
      </c>
      <c r="B266" s="32" t="s">
        <v>3421</v>
      </c>
      <c r="C266" s="32">
        <v>25</v>
      </c>
      <c r="D266" s="32">
        <v>10</v>
      </c>
      <c r="E266" s="34">
        <v>0.14000000000000001</v>
      </c>
      <c r="F266" s="32"/>
      <c r="G266" s="25" t="s">
        <v>421</v>
      </c>
      <c r="H266" s="25" t="s">
        <v>1169</v>
      </c>
      <c r="I266" s="26">
        <v>-7.654175261860266E-2</v>
      </c>
      <c r="J266" s="26">
        <v>-0.11256117455138662</v>
      </c>
      <c r="K266" s="26">
        <v>-2.7579937543678677E-2</v>
      </c>
      <c r="L266" s="26">
        <v>-2.3100100435219283E-2</v>
      </c>
      <c r="M266" s="27">
        <v>-2.4553911849931369</v>
      </c>
      <c r="N266" s="27">
        <v>-2.5351532713131006</v>
      </c>
      <c r="O266" s="27">
        <v>-2.9821926625187727</v>
      </c>
      <c r="P266" s="28">
        <v>4.225694338596985</v>
      </c>
      <c r="Q266" s="28">
        <v>9.0398365679264554</v>
      </c>
      <c r="R266" s="26">
        <v>-0.35471698113207545</v>
      </c>
      <c r="S266" s="29">
        <v>-34.18181818181818</v>
      </c>
      <c r="T266" s="26">
        <v>0.68339885092228603</v>
      </c>
      <c r="U266" s="30">
        <v>1.9302949061662199E-2</v>
      </c>
      <c r="V266" s="29">
        <v>42.233339782137797</v>
      </c>
      <c r="W266" s="29" t="e">
        <v>#N/A</v>
      </c>
      <c r="X266" s="29">
        <v>613000000</v>
      </c>
      <c r="Y266" s="29">
        <v>2987000000</v>
      </c>
      <c r="Z266" s="29">
        <v>463000000</v>
      </c>
      <c r="AA266" s="31">
        <v>1092000000</v>
      </c>
      <c r="AB266" s="26">
        <v>0.42399267399267399</v>
      </c>
      <c r="AC266" s="42">
        <v>10844.721305134999</v>
      </c>
      <c r="AD266" s="42">
        <v>9340.7213051349991</v>
      </c>
      <c r="AE266" s="60">
        <v>153.41807742405737</v>
      </c>
      <c r="AF266" s="60" t="s">
        <v>3443</v>
      </c>
      <c r="AG266" s="60">
        <v>9.834833812239733</v>
      </c>
      <c r="AH266" s="60" t="s">
        <v>3443</v>
      </c>
      <c r="AI266" s="60">
        <v>2.3704851126212501</v>
      </c>
      <c r="AJ266" s="32" t="s">
        <v>544</v>
      </c>
      <c r="AK266" s="32" t="s">
        <v>576</v>
      </c>
      <c r="AL266" s="32" t="s">
        <v>591</v>
      </c>
      <c r="AM266" s="32" t="s">
        <v>583</v>
      </c>
      <c r="AN266" s="46" t="e">
        <v>#VALUE!</v>
      </c>
      <c r="AO266" s="46">
        <v>9.8436769999999993E-2</v>
      </c>
      <c r="AP266" s="46">
        <v>-5.1135E-2</v>
      </c>
      <c r="AQ266" t="s">
        <v>3625</v>
      </c>
      <c r="AR266" t="s">
        <v>3625</v>
      </c>
      <c r="AS266" t="str">
        <f t="shared" si="58"/>
        <v>20/07/2011</v>
      </c>
      <c r="AT266" s="63" t="s">
        <v>3443</v>
      </c>
      <c r="AU266" s="63">
        <f t="shared" si="59"/>
        <v>0</v>
      </c>
      <c r="AV266" s="63">
        <f t="shared" si="56"/>
        <v>0</v>
      </c>
      <c r="AW266" s="63">
        <f t="shared" si="55"/>
        <v>0</v>
      </c>
      <c r="AX266" s="63" t="s">
        <v>3443</v>
      </c>
      <c r="AY266" s="63">
        <f t="shared" si="60"/>
        <v>0</v>
      </c>
      <c r="AZ266" s="63" t="s">
        <v>3443</v>
      </c>
      <c r="BA266" s="63">
        <f>_xll.BDP($G266,BA$1)</f>
        <v>133</v>
      </c>
      <c r="BB266" s="63">
        <f t="shared" si="57"/>
        <v>9340.7213051349991</v>
      </c>
      <c r="BC266">
        <v>241.18800000000002</v>
      </c>
      <c r="BD266">
        <v>396</v>
      </c>
      <c r="BE266">
        <v>616.72699999999998</v>
      </c>
      <c r="BF266">
        <v>214.077</v>
      </c>
      <c r="BG266">
        <v>378.447</v>
      </c>
      <c r="BH266">
        <v>590.45100000000002</v>
      </c>
      <c r="BI266" s="47">
        <f t="shared" si="61"/>
        <v>2.5821132236052105E-2</v>
      </c>
      <c r="BJ266" s="47">
        <f t="shared" si="62"/>
        <v>4.2395012875751002E-2</v>
      </c>
      <c r="BK266" s="47">
        <f t="shared" si="63"/>
        <v>6.6025629055109308E-2</v>
      </c>
      <c r="BL266" s="47">
        <f t="shared" si="64"/>
        <v>2.2918679725762999E-2</v>
      </c>
      <c r="BM266" s="47">
        <f t="shared" si="65"/>
        <v>4.0515821812599342E-2</v>
      </c>
      <c r="BN266" s="47">
        <f t="shared" si="66"/>
        <v>6.3212570069444585E-2</v>
      </c>
      <c r="BO266" s="30">
        <f t="shared" si="54"/>
        <v>6.6025629055109308E-2</v>
      </c>
    </row>
    <row r="267" spans="1:67" x14ac:dyDescent="0.3">
      <c r="A267">
        <v>7</v>
      </c>
      <c r="B267" s="32" t="s">
        <v>3421</v>
      </c>
      <c r="C267" s="32">
        <v>27</v>
      </c>
      <c r="D267" s="32">
        <v>1</v>
      </c>
      <c r="E267" s="32" t="s">
        <v>2480</v>
      </c>
      <c r="F267" s="32" t="s">
        <v>2918</v>
      </c>
      <c r="G267" s="32" t="s">
        <v>1955</v>
      </c>
      <c r="H267" s="25" t="s">
        <v>1956</v>
      </c>
      <c r="I267" s="26" t="e">
        <v>#N/A</v>
      </c>
      <c r="J267" s="26">
        <v>0.20965371118320864</v>
      </c>
      <c r="K267" s="26" t="e">
        <v>#N/A</v>
      </c>
      <c r="L267" s="26">
        <v>3.9164174378535893E-2</v>
      </c>
      <c r="M267" s="27" t="e">
        <v>#N/A</v>
      </c>
      <c r="N267" s="27" t="e">
        <v>#N/A</v>
      </c>
      <c r="O267" s="27" t="e">
        <v>#N/A</v>
      </c>
      <c r="P267" s="28" t="e">
        <v>#N/A</v>
      </c>
      <c r="Q267" s="28">
        <v>77.595343995457554</v>
      </c>
      <c r="R267" s="26">
        <v>1.8021510318518179</v>
      </c>
      <c r="S267" s="29">
        <v>5.9911071723252762</v>
      </c>
      <c r="T267" s="26">
        <v>0.47586722344503185</v>
      </c>
      <c r="U267" s="30" t="e">
        <v>#N/A</v>
      </c>
      <c r="V267" s="29" t="e">
        <v>#N/A</v>
      </c>
      <c r="W267" s="29" t="e">
        <v>#N/A</v>
      </c>
      <c r="X267" s="29">
        <v>75515000</v>
      </c>
      <c r="Y267" s="29">
        <v>404247000</v>
      </c>
      <c r="Z267" s="29">
        <v>0</v>
      </c>
      <c r="AA267" s="31">
        <v>16725000.000000002</v>
      </c>
      <c r="AB267" s="26">
        <v>0</v>
      </c>
      <c r="AC267" s="42">
        <v>819.0628495499999</v>
      </c>
      <c r="AD267" s="42">
        <v>1147.6760382202931</v>
      </c>
      <c r="AE267" s="60">
        <v>34.739454002954346</v>
      </c>
      <c r="AF267" s="60">
        <v>71.967193809303737</v>
      </c>
      <c r="AG267" s="60">
        <v>40.157523439540554</v>
      </c>
      <c r="AH267" s="60" t="s">
        <v>3443</v>
      </c>
      <c r="AI267" s="60">
        <v>0.20004075257452053</v>
      </c>
      <c r="AJ267" s="32" t="s">
        <v>544</v>
      </c>
      <c r="AK267" s="32" t="s">
        <v>576</v>
      </c>
      <c r="AL267" s="32" t="s">
        <v>934</v>
      </c>
      <c r="AM267" s="32" t="s">
        <v>1706</v>
      </c>
      <c r="AN267" s="46" t="e">
        <v>#VALUE!</v>
      </c>
      <c r="AO267" s="46" t="e">
        <v>#VALUE!</v>
      </c>
      <c r="AP267" s="46" t="e">
        <v>#VALUE!</v>
      </c>
      <c r="AQ267" t="s">
        <v>3626</v>
      </c>
      <c r="AR267" t="s">
        <v>3626</v>
      </c>
      <c r="AS267" t="str">
        <f t="shared" si="58"/>
        <v>30/06/2021</v>
      </c>
      <c r="AT267" s="63">
        <v>0.42573869301140382</v>
      </c>
      <c r="AU267" s="63">
        <f t="shared" si="59"/>
        <v>0.42573869301140382</v>
      </c>
      <c r="AV267" s="63">
        <f t="shared" si="56"/>
        <v>0</v>
      </c>
      <c r="AW267" s="63">
        <f t="shared" si="55"/>
        <v>0.42573869301140382</v>
      </c>
      <c r="AX267" s="63" t="s">
        <v>3443</v>
      </c>
      <c r="AY267" s="63">
        <f t="shared" si="60"/>
        <v>0</v>
      </c>
      <c r="AZ267" s="63" t="s">
        <v>3443</v>
      </c>
      <c r="BA267" s="63" t="str">
        <f>_xll.BDP($G267,BA$1)</f>
        <v>#N/A N/A</v>
      </c>
      <c r="BB267" s="63">
        <f t="shared" si="57"/>
        <v>819.0628495499999</v>
      </c>
      <c r="BC267">
        <v>31.150000000000002</v>
      </c>
      <c r="BD267">
        <v>36.975000000000001</v>
      </c>
      <c r="BE267">
        <v>43.375</v>
      </c>
      <c r="BF267">
        <v>9.120000000000001</v>
      </c>
      <c r="BG267">
        <v>19.335000000000001</v>
      </c>
      <c r="BH267">
        <v>22.895</v>
      </c>
      <c r="BI267" s="47">
        <f t="shared" si="61"/>
        <v>3.8031269538246155E-2</v>
      </c>
      <c r="BJ267" s="47">
        <f t="shared" si="62"/>
        <v>4.5143055896521712E-2</v>
      </c>
      <c r="BK267" s="47">
        <f t="shared" si="63"/>
        <v>5.2956864084154953E-2</v>
      </c>
      <c r="BL267" s="47">
        <f t="shared" si="64"/>
        <v>1.1134676667377365E-2</v>
      </c>
      <c r="BM267" s="47">
        <f t="shared" si="65"/>
        <v>2.3606247079357604E-2</v>
      </c>
      <c r="BN267" s="47">
        <f t="shared" si="66"/>
        <v>2.7952677883728589E-2</v>
      </c>
      <c r="BO267" s="30">
        <f t="shared" si="54"/>
        <v>5.2956864084154953E-2</v>
      </c>
    </row>
    <row r="268" spans="1:67" x14ac:dyDescent="0.3">
      <c r="A268">
        <v>7</v>
      </c>
      <c r="B268" s="32" t="s">
        <v>3421</v>
      </c>
      <c r="C268" s="32">
        <v>28</v>
      </c>
      <c r="D268" s="32">
        <v>4</v>
      </c>
      <c r="E268" s="34">
        <v>0.15</v>
      </c>
      <c r="F268" s="32" t="s">
        <v>2912</v>
      </c>
      <c r="G268" s="25" t="s">
        <v>167</v>
      </c>
      <c r="H268" s="25" t="s">
        <v>841</v>
      </c>
      <c r="I268" s="26">
        <v>0.53828743986269934</v>
      </c>
      <c r="J268" s="26">
        <v>0.62192332710829468</v>
      </c>
      <c r="K268" s="26">
        <v>0.13673023470308371</v>
      </c>
      <c r="L268" s="26">
        <v>0.1844492349205796</v>
      </c>
      <c r="M268" s="27">
        <v>17.966927310752315</v>
      </c>
      <c r="N268" s="27">
        <v>12.94426850176999</v>
      </c>
      <c r="O268" s="27">
        <v>26.622013511076087</v>
      </c>
      <c r="P268" s="28">
        <v>17.190251906731614</v>
      </c>
      <c r="Q268" s="28">
        <v>21.283735257916032</v>
      </c>
      <c r="R268" s="26">
        <v>0.9263258700738245</v>
      </c>
      <c r="S268" s="29">
        <v>1.9734159039728942</v>
      </c>
      <c r="T268" s="26">
        <v>0.44627669055003027</v>
      </c>
      <c r="U268" s="30" t="e">
        <v>#N/A</v>
      </c>
      <c r="V268" s="29">
        <v>13.329361093612974</v>
      </c>
      <c r="W268" s="29">
        <v>36.144863763988113</v>
      </c>
      <c r="X268" s="29">
        <v>238285000</v>
      </c>
      <c r="Y268" s="29">
        <v>803446000</v>
      </c>
      <c r="Z268" s="29">
        <v>25511000</v>
      </c>
      <c r="AA268" s="31">
        <v>139630000</v>
      </c>
      <c r="AB268" s="26">
        <v>0.18270428990904533</v>
      </c>
      <c r="AC268" s="42">
        <v>2655.0169357000009</v>
      </c>
      <c r="AD268" s="42">
        <v>3037.0939357000007</v>
      </c>
      <c r="AE268" s="60">
        <v>15.176245433979572</v>
      </c>
      <c r="AF268" s="60">
        <v>19.875788641990141</v>
      </c>
      <c r="AG268" s="60">
        <v>5.5294566191564423</v>
      </c>
      <c r="AH268" s="60">
        <v>25.245151589227493</v>
      </c>
      <c r="AI268" s="60">
        <v>5.8101183944506127</v>
      </c>
      <c r="AJ268" s="32" t="s">
        <v>544</v>
      </c>
      <c r="AK268" s="32" t="s">
        <v>576</v>
      </c>
      <c r="AL268" s="32" t="s">
        <v>788</v>
      </c>
      <c r="AM268" s="32" t="s">
        <v>583</v>
      </c>
      <c r="AN268" s="46">
        <v>0.24196709999999999</v>
      </c>
      <c r="AO268" s="46">
        <v>0.19748250000000001</v>
      </c>
      <c r="AP268" s="46">
        <v>0.23961189999999999</v>
      </c>
      <c r="AQ268" t="s">
        <v>4178</v>
      </c>
      <c r="AR268" t="s">
        <v>3627</v>
      </c>
      <c r="AS268" t="str">
        <f t="shared" si="58"/>
        <v>29/07/1999</v>
      </c>
      <c r="AT268" s="63" t="s">
        <v>3443</v>
      </c>
      <c r="AU268" s="63">
        <f t="shared" si="59"/>
        <v>0</v>
      </c>
      <c r="AV268" s="63">
        <f t="shared" si="56"/>
        <v>10.497718094838286</v>
      </c>
      <c r="AW268" s="63">
        <f t="shared" si="55"/>
        <v>10.497718094838286</v>
      </c>
      <c r="AX268" s="63">
        <v>0</v>
      </c>
      <c r="AY268" s="63">
        <f t="shared" si="60"/>
        <v>262.46953251191854</v>
      </c>
      <c r="AZ268" s="63">
        <v>262.46953251191854</v>
      </c>
      <c r="BA268" s="63">
        <f>_xll.BDP($G268,BA$1)</f>
        <v>278.71619327999997</v>
      </c>
      <c r="BB268" s="63">
        <f t="shared" si="57"/>
        <v>2655.0169357000009</v>
      </c>
      <c r="BC268">
        <v>159.875</v>
      </c>
      <c r="BD268">
        <v>177.75</v>
      </c>
      <c r="BE268">
        <v>196.25</v>
      </c>
      <c r="BF268">
        <v>141.36600000000001</v>
      </c>
      <c r="BG268">
        <v>163.73099999999999</v>
      </c>
      <c r="BH268">
        <v>174.655</v>
      </c>
      <c r="BI268" s="47">
        <f t="shared" si="61"/>
        <v>6.0216188398003051E-2</v>
      </c>
      <c r="BJ268" s="47">
        <f t="shared" si="62"/>
        <v>6.6948725490195732E-2</v>
      </c>
      <c r="BK268" s="47">
        <f t="shared" si="63"/>
        <v>7.3916665977220311E-2</v>
      </c>
      <c r="BL268" s="47">
        <f t="shared" si="64"/>
        <v>5.3244858102092882E-2</v>
      </c>
      <c r="BM268" s="47">
        <f t="shared" si="65"/>
        <v>6.1668533182758008E-2</v>
      </c>
      <c r="BN268" s="47">
        <f t="shared" si="66"/>
        <v>6.5783007878988095E-2</v>
      </c>
      <c r="BO268" s="30">
        <f t="shared" si="54"/>
        <v>7.3916665977220311E-2</v>
      </c>
    </row>
    <row r="269" spans="1:67" x14ac:dyDescent="0.3">
      <c r="A269">
        <v>7</v>
      </c>
      <c r="B269" s="32" t="s">
        <v>3421</v>
      </c>
      <c r="C269" s="32">
        <v>29</v>
      </c>
      <c r="D269" s="32">
        <v>1</v>
      </c>
      <c r="E269" s="34">
        <v>0.16</v>
      </c>
      <c r="F269" s="32" t="s">
        <v>2731</v>
      </c>
      <c r="G269" s="25" t="s">
        <v>123</v>
      </c>
      <c r="H269" s="25" t="s">
        <v>783</v>
      </c>
      <c r="I269" s="26">
        <v>0.65292669855803465</v>
      </c>
      <c r="J269" s="26">
        <v>0.66489557330996218</v>
      </c>
      <c r="K269" s="26">
        <v>0.47802302369628275</v>
      </c>
      <c r="L269" s="26">
        <v>0.51619311450910355</v>
      </c>
      <c r="M269" s="27">
        <v>33.935555595690325</v>
      </c>
      <c r="N269" s="27">
        <v>26.6354418136101</v>
      </c>
      <c r="O269" s="27">
        <v>32.016228824495677</v>
      </c>
      <c r="P269" s="28">
        <v>16.922895229127327</v>
      </c>
      <c r="Q269" s="28">
        <v>17.026923216089909</v>
      </c>
      <c r="R269" s="26">
        <v>-0.10520317326082511</v>
      </c>
      <c r="S269" s="29">
        <v>-0.30810930503387074</v>
      </c>
      <c r="T269" s="26">
        <v>0.51323735857007591</v>
      </c>
      <c r="U269" s="30" t="e">
        <v>#N/A</v>
      </c>
      <c r="V269" s="29">
        <v>5.5100404588799758</v>
      </c>
      <c r="W269" s="29">
        <v>15.0535302052619</v>
      </c>
      <c r="X269" s="29">
        <v>127793000</v>
      </c>
      <c r="Y269" s="29">
        <v>164607000</v>
      </c>
      <c r="Z269" s="29">
        <v>5559000</v>
      </c>
      <c r="AA269" s="31">
        <v>55968000</v>
      </c>
      <c r="AB269" s="26">
        <v>9.9324614065180103E-2</v>
      </c>
      <c r="AC269" s="42">
        <v>3533.1370016700002</v>
      </c>
      <c r="AD269" s="42">
        <v>3495.5680016700003</v>
      </c>
      <c r="AE269" s="60">
        <v>28.604092235735479</v>
      </c>
      <c r="AF269" s="60">
        <v>40.672411848484991</v>
      </c>
      <c r="AG269" s="60">
        <v>1.5632880473551607</v>
      </c>
      <c r="AH269" s="60">
        <v>54.463213670916993</v>
      </c>
      <c r="AI269" s="60">
        <v>17.523971340783831</v>
      </c>
      <c r="AJ269" s="32" t="s">
        <v>493</v>
      </c>
      <c r="AK269" s="32" t="s">
        <v>525</v>
      </c>
      <c r="AL269" s="32" t="s">
        <v>784</v>
      </c>
      <c r="AM269" s="32" t="s">
        <v>583</v>
      </c>
      <c r="AN269" s="46">
        <v>0.1542867</v>
      </c>
      <c r="AO269" s="46">
        <v>0.2235297</v>
      </c>
      <c r="AP269" s="46">
        <v>0.31062980000000001</v>
      </c>
      <c r="AQ269" t="s">
        <v>4124</v>
      </c>
      <c r="AR269" t="s">
        <v>3628</v>
      </c>
      <c r="AS269" t="str">
        <f t="shared" si="58"/>
        <v>28/06/1991</v>
      </c>
      <c r="AT269" s="63" t="s">
        <v>3443</v>
      </c>
      <c r="AU269" s="63">
        <f t="shared" si="59"/>
        <v>0</v>
      </c>
      <c r="AV269" s="63">
        <f t="shared" si="56"/>
        <v>2.3256299066627188</v>
      </c>
      <c r="AW269" s="63">
        <f t="shared" si="55"/>
        <v>2.3256299066627188</v>
      </c>
      <c r="AX269" s="63">
        <v>0</v>
      </c>
      <c r="AY269" s="63">
        <f t="shared" si="60"/>
        <v>123.20314809489173</v>
      </c>
      <c r="AZ269" s="63">
        <v>123.20314809489173</v>
      </c>
      <c r="BA269" s="63">
        <f>_xll.BDP($G269,BA$1)</f>
        <v>82.167690754204003</v>
      </c>
      <c r="BB269" s="63">
        <f t="shared" si="57"/>
        <v>3495.5680016700003</v>
      </c>
      <c r="BC269" t="s">
        <v>3443</v>
      </c>
      <c r="BD269" t="s">
        <v>3443</v>
      </c>
      <c r="BE269" t="s">
        <v>3443</v>
      </c>
      <c r="BF269" t="s">
        <v>3443</v>
      </c>
      <c r="BG269" t="s">
        <v>3443</v>
      </c>
      <c r="BH269" t="s">
        <v>3443</v>
      </c>
      <c r="BI269" s="47">
        <f t="shared" si="61"/>
        <v>0</v>
      </c>
      <c r="BJ269" s="47">
        <f t="shared" si="62"/>
        <v>0</v>
      </c>
      <c r="BK269" s="47">
        <f t="shared" si="63"/>
        <v>0</v>
      </c>
      <c r="BL269" s="47">
        <f t="shared" si="64"/>
        <v>0</v>
      </c>
      <c r="BM269" s="47">
        <f t="shared" si="65"/>
        <v>0</v>
      </c>
      <c r="BN269" s="47">
        <f t="shared" si="66"/>
        <v>0</v>
      </c>
      <c r="BO269" s="30">
        <f t="shared" si="54"/>
        <v>0</v>
      </c>
    </row>
    <row r="270" spans="1:67" x14ac:dyDescent="0.3">
      <c r="A270">
        <v>7</v>
      </c>
      <c r="B270" s="32" t="s">
        <v>3421</v>
      </c>
      <c r="C270" s="32">
        <v>30</v>
      </c>
      <c r="D270" s="32">
        <v>13</v>
      </c>
      <c r="E270" s="34">
        <v>0.14000000000000001</v>
      </c>
      <c r="F270" s="32" t="s">
        <v>2692</v>
      </c>
      <c r="G270" s="25" t="s">
        <v>246</v>
      </c>
      <c r="H270" s="25" t="s">
        <v>950</v>
      </c>
      <c r="I270" s="26">
        <v>0.38540831027291816</v>
      </c>
      <c r="J270" s="26">
        <v>0.46223273071587428</v>
      </c>
      <c r="K270" s="26">
        <v>0.10988643194738772</v>
      </c>
      <c r="L270" s="26">
        <v>0.14192699419635046</v>
      </c>
      <c r="M270" s="27">
        <v>13.056926056358323</v>
      </c>
      <c r="N270" s="27">
        <v>9.6087413458486033</v>
      </c>
      <c r="O270" s="27">
        <v>15.718596297896953</v>
      </c>
      <c r="P270" s="28">
        <v>15.051757087380633</v>
      </c>
      <c r="Q270" s="28">
        <v>17.319096105536982</v>
      </c>
      <c r="R270" s="26">
        <v>0.30993949231110579</v>
      </c>
      <c r="S270" s="29">
        <v>2.8904247485715877</v>
      </c>
      <c r="T270" s="26">
        <v>0.37873197670881503</v>
      </c>
      <c r="U270" s="30">
        <v>1.6741234587734449E-2</v>
      </c>
      <c r="V270" s="29">
        <v>11.240316805236935</v>
      </c>
      <c r="W270" s="29">
        <v>16.45855786067083</v>
      </c>
      <c r="X270" s="29">
        <v>363304000</v>
      </c>
      <c r="Y270" s="29">
        <v>1183221000</v>
      </c>
      <c r="Z270" s="29">
        <v>18520000</v>
      </c>
      <c r="AA270" s="31">
        <v>121104000</v>
      </c>
      <c r="AB270" s="26">
        <v>0.15292641035803936</v>
      </c>
      <c r="AC270" s="42">
        <v>2684.7863198</v>
      </c>
      <c r="AD270" s="42">
        <v>3304.9963198</v>
      </c>
      <c r="AE270" s="60">
        <v>15.357143971375377</v>
      </c>
      <c r="AF270" s="60">
        <v>18.178665819573233</v>
      </c>
      <c r="AG270" s="60">
        <v>4.3829274044288367</v>
      </c>
      <c r="AH270" s="60">
        <v>22.76935928554883</v>
      </c>
      <c r="AI270" s="60">
        <v>3.4837050488839791</v>
      </c>
      <c r="AJ270" s="32" t="s">
        <v>493</v>
      </c>
      <c r="AK270" s="32" t="s">
        <v>525</v>
      </c>
      <c r="AL270" s="32" t="s">
        <v>526</v>
      </c>
      <c r="AM270" s="32" t="s">
        <v>583</v>
      </c>
      <c r="AN270" s="46">
        <v>0.15437039999999999</v>
      </c>
      <c r="AO270" s="46">
        <v>0.22423480000000001</v>
      </c>
      <c r="AP270" s="46">
        <v>0.1953473</v>
      </c>
      <c r="AQ270" t="s">
        <v>4124</v>
      </c>
      <c r="AR270" t="s">
        <v>3443</v>
      </c>
      <c r="AS270" t="str">
        <f t="shared" si="58"/>
        <v>#N/A N/A</v>
      </c>
      <c r="AT270" s="63" t="s">
        <v>3443</v>
      </c>
      <c r="AU270" s="63">
        <f t="shared" si="59"/>
        <v>0</v>
      </c>
      <c r="AV270" s="63">
        <f t="shared" si="56"/>
        <v>4.8881201096769678</v>
      </c>
      <c r="AW270" s="63">
        <f t="shared" si="55"/>
        <v>4.8881201096769678</v>
      </c>
      <c r="AX270" s="63">
        <v>0</v>
      </c>
      <c r="AY270" s="63">
        <f t="shared" si="60"/>
        <v>125.32110077725763</v>
      </c>
      <c r="AZ270" s="63">
        <v>125.32110077725763</v>
      </c>
      <c r="BA270" s="63">
        <f>_xll.BDP($G270,BA$1)</f>
        <v>131.23558</v>
      </c>
      <c r="BB270" s="63">
        <f t="shared" si="57"/>
        <v>2684.7863198</v>
      </c>
      <c r="BC270">
        <v>120.5</v>
      </c>
      <c r="BD270">
        <v>136.5</v>
      </c>
      <c r="BE270" t="s">
        <v>3443</v>
      </c>
      <c r="BF270">
        <v>184.04300000000001</v>
      </c>
      <c r="BG270">
        <v>193.35900000000001</v>
      </c>
      <c r="BH270" t="s">
        <v>3443</v>
      </c>
      <c r="BI270" s="47">
        <f t="shared" si="61"/>
        <v>4.4882529053178619E-2</v>
      </c>
      <c r="BJ270" s="47">
        <f t="shared" si="62"/>
        <v>5.0842034985550885E-2</v>
      </c>
      <c r="BK270" s="47">
        <f t="shared" si="63"/>
        <v>0</v>
      </c>
      <c r="BL270" s="47">
        <f t="shared" si="64"/>
        <v>6.8550334394474291E-2</v>
      </c>
      <c r="BM270" s="47">
        <f t="shared" si="65"/>
        <v>7.2020256723598047E-2</v>
      </c>
      <c r="BN270" s="47">
        <f t="shared" si="66"/>
        <v>0</v>
      </c>
      <c r="BO270" s="30">
        <f t="shared" ref="BO270:BO333" si="67">IF(IF(BK270&gt;BN270,BK270,BN270)=0,IF(BJ270&gt;BM270,BJ270,BM270),IF(BK270&gt;BN270,BK270,BN270))</f>
        <v>7.2020256723598047E-2</v>
      </c>
    </row>
    <row r="271" spans="1:67" x14ac:dyDescent="0.3">
      <c r="A271">
        <v>7</v>
      </c>
      <c r="B271" s="32" t="s">
        <v>3421</v>
      </c>
      <c r="C271" s="32">
        <v>4</v>
      </c>
      <c r="D271" s="32">
        <v>4</v>
      </c>
      <c r="E271" s="34">
        <v>0.12</v>
      </c>
      <c r="F271" s="32"/>
      <c r="G271" s="25" t="s">
        <v>172</v>
      </c>
      <c r="H271" s="25" t="s">
        <v>849</v>
      </c>
      <c r="I271" s="26">
        <v>0.519589193985871</v>
      </c>
      <c r="J271" s="26">
        <v>0.34746244768446821</v>
      </c>
      <c r="K271" s="26">
        <v>0.40233246519277638</v>
      </c>
      <c r="L271" s="26">
        <v>0.29312852845722659</v>
      </c>
      <c r="M271" s="27">
        <v>29.362882843989428</v>
      </c>
      <c r="N271" s="27">
        <v>22.385633240535732</v>
      </c>
      <c r="O271" s="27">
        <v>175.62746610701419</v>
      </c>
      <c r="P271" s="28">
        <v>37.301898085195241</v>
      </c>
      <c r="Q271" s="28">
        <v>35.733610851749965</v>
      </c>
      <c r="R271" s="26">
        <v>0.75144854074895695</v>
      </c>
      <c r="S271" s="29">
        <v>2.6081273313814286</v>
      </c>
      <c r="T271" s="26">
        <v>2.2318624381179011E-2</v>
      </c>
      <c r="U271" s="30">
        <v>3.2031046186931394E-2</v>
      </c>
      <c r="V271" s="29">
        <v>11.889443227805291</v>
      </c>
      <c r="W271" s="29">
        <v>24.232259593370454</v>
      </c>
      <c r="X271" s="29">
        <v>1179620999.9999998</v>
      </c>
      <c r="Y271" s="29">
        <v>1398273999.9999998</v>
      </c>
      <c r="Z271" s="29">
        <v>46049000</v>
      </c>
      <c r="AA271" s="31">
        <v>229663000</v>
      </c>
      <c r="AB271" s="26">
        <v>0.20050682957202509</v>
      </c>
      <c r="AC271" s="42">
        <v>6039.9454255499995</v>
      </c>
      <c r="AD271" s="42">
        <v>7457.2044255499995</v>
      </c>
      <c r="AE271" s="60">
        <v>14.351284116667639</v>
      </c>
      <c r="AF271" s="60">
        <v>17.250185493948027</v>
      </c>
      <c r="AG271" s="60">
        <v>3.6098556420104684</v>
      </c>
      <c r="AH271" s="60">
        <v>21.641970404220505</v>
      </c>
      <c r="AI271" s="60">
        <v>127.16859681368221</v>
      </c>
      <c r="AJ271" s="32" t="s">
        <v>534</v>
      </c>
      <c r="AK271" s="32" t="s">
        <v>720</v>
      </c>
      <c r="AL271" s="32" t="s">
        <v>721</v>
      </c>
      <c r="AM271" s="32" t="s">
        <v>583</v>
      </c>
      <c r="AN271" s="46">
        <v>0.14992720000000001</v>
      </c>
      <c r="AO271" s="46">
        <v>0.1238533</v>
      </c>
      <c r="AP271" s="46">
        <v>7.9596570000000005E-2</v>
      </c>
      <c r="AQ271" t="s">
        <v>4179</v>
      </c>
      <c r="AR271" t="s">
        <v>3443</v>
      </c>
      <c r="AS271" t="str">
        <f t="shared" si="58"/>
        <v>10/10/1997</v>
      </c>
      <c r="AT271" s="63">
        <v>0.98277996509690391</v>
      </c>
      <c r="AU271" s="63">
        <f t="shared" si="59"/>
        <v>0.98277996509690391</v>
      </c>
      <c r="AV271" s="63">
        <f t="shared" si="56"/>
        <v>8.1648317889255342</v>
      </c>
      <c r="AW271" s="63">
        <f t="shared" si="55"/>
        <v>9.1476117540224386</v>
      </c>
      <c r="AX271" s="63">
        <v>17.838189672369083</v>
      </c>
      <c r="AY271" s="63">
        <f t="shared" si="60"/>
        <v>148.19778919636531</v>
      </c>
      <c r="AZ271" s="63">
        <v>166.03597886873439</v>
      </c>
      <c r="BA271" s="63">
        <f>_xll.BDP($G271,BA$1)</f>
        <v>482.75624999999997</v>
      </c>
      <c r="BB271" s="63">
        <f t="shared" si="57"/>
        <v>6039.9454255499995</v>
      </c>
      <c r="BC271">
        <v>306.7</v>
      </c>
      <c r="BD271">
        <v>324</v>
      </c>
      <c r="BE271">
        <v>322.75</v>
      </c>
      <c r="BF271">
        <v>247.63500000000002</v>
      </c>
      <c r="BG271">
        <v>303.82600000000002</v>
      </c>
      <c r="BH271">
        <v>348.322</v>
      </c>
      <c r="BI271" s="47">
        <f t="shared" si="61"/>
        <v>5.0778604505697461E-2</v>
      </c>
      <c r="BJ271" s="47">
        <f t="shared" si="62"/>
        <v>5.3642868796367718E-2</v>
      </c>
      <c r="BK271" s="47">
        <f t="shared" si="63"/>
        <v>5.3435913284036053E-2</v>
      </c>
      <c r="BL271" s="47">
        <f t="shared" si="64"/>
        <v>4.0999542637001604E-2</v>
      </c>
      <c r="BM271" s="47">
        <f t="shared" si="65"/>
        <v>5.03027723917445E-2</v>
      </c>
      <c r="BN271" s="47">
        <f t="shared" si="66"/>
        <v>5.766972637311233E-2</v>
      </c>
      <c r="BO271" s="30">
        <f t="shared" si="67"/>
        <v>5.766972637311233E-2</v>
      </c>
    </row>
    <row r="272" spans="1:67" x14ac:dyDescent="0.3">
      <c r="A272">
        <v>7</v>
      </c>
      <c r="B272" s="32" t="s">
        <v>3421</v>
      </c>
      <c r="C272" s="32">
        <v>6</v>
      </c>
      <c r="D272" s="32">
        <v>6</v>
      </c>
      <c r="E272" s="34">
        <v>0.15</v>
      </c>
      <c r="F272" s="32" t="s">
        <v>2570</v>
      </c>
      <c r="G272" s="25" t="s">
        <v>288</v>
      </c>
      <c r="H272" s="25" t="s">
        <v>1004</v>
      </c>
      <c r="I272" s="26">
        <v>0.31024268833485269</v>
      </c>
      <c r="J272" s="26">
        <v>0.40356286133444241</v>
      </c>
      <c r="K272" s="26">
        <v>0.24725710222609099</v>
      </c>
      <c r="L272" s="26">
        <v>0.33379253097376393</v>
      </c>
      <c r="M272" s="27">
        <v>29.0874248643558</v>
      </c>
      <c r="N272" s="27">
        <v>24.709717008124318</v>
      </c>
      <c r="O272" s="27">
        <v>30.059566325623045</v>
      </c>
      <c r="P272" s="28">
        <v>10.73188570926196</v>
      </c>
      <c r="Q272" s="28">
        <v>13.25846014430992</v>
      </c>
      <c r="R272" s="26">
        <v>0.11861581645113417</v>
      </c>
      <c r="S272" s="29">
        <v>0.46612294208330313</v>
      </c>
      <c r="T272" s="26">
        <v>0.60734844422506473</v>
      </c>
      <c r="U272" s="30" t="e">
        <v>#N/A</v>
      </c>
      <c r="V272" s="29">
        <v>11.020340260254759</v>
      </c>
      <c r="W272" s="29">
        <v>20.773097718698395</v>
      </c>
      <c r="X272" s="29">
        <v>2060591000</v>
      </c>
      <c r="Y272" s="29">
        <v>2491302000</v>
      </c>
      <c r="Z272" s="29">
        <v>27548000</v>
      </c>
      <c r="AA272" s="31">
        <v>591290000</v>
      </c>
      <c r="AB272" s="26">
        <v>4.6589659896159243E-2</v>
      </c>
      <c r="AC272" s="42">
        <v>13553.53243008</v>
      </c>
      <c r="AD272" s="42">
        <v>14332.68143008</v>
      </c>
      <c r="AE272" s="60">
        <v>16.600848766287832</v>
      </c>
      <c r="AF272" s="60">
        <v>17.250042171388966</v>
      </c>
      <c r="AG272" s="60">
        <v>4.8061431670961561</v>
      </c>
      <c r="AH272" s="60">
        <v>22.525750549395983</v>
      </c>
      <c r="AI272" s="60">
        <v>6.9783812827702993</v>
      </c>
      <c r="AJ272" s="32" t="s">
        <v>534</v>
      </c>
      <c r="AK272" s="32" t="s">
        <v>888</v>
      </c>
      <c r="AL272" s="32" t="s">
        <v>888</v>
      </c>
      <c r="AM272" s="32" t="s">
        <v>583</v>
      </c>
      <c r="AN272" s="46">
        <v>0.20131640000000001</v>
      </c>
      <c r="AO272" s="46">
        <v>0.17457980000000001</v>
      </c>
      <c r="AP272" s="46">
        <v>0.15917519999999999</v>
      </c>
      <c r="AQ272" t="s">
        <v>4124</v>
      </c>
      <c r="AR272" t="s">
        <v>3443</v>
      </c>
      <c r="AS272" t="str">
        <f t="shared" si="58"/>
        <v>#N/A N/A</v>
      </c>
      <c r="AT272" s="63">
        <v>2.8322881392835071</v>
      </c>
      <c r="AU272" s="63">
        <f t="shared" si="59"/>
        <v>2.8322881392835071</v>
      </c>
      <c r="AV272" s="63">
        <f t="shared" si="56"/>
        <v>0.59796018451162747</v>
      </c>
      <c r="AW272" s="63">
        <f t="shared" si="55"/>
        <v>3.4302483237951344</v>
      </c>
      <c r="AX272" s="63">
        <v>50.580609988572213</v>
      </c>
      <c r="AY272" s="63">
        <f t="shared" si="60"/>
        <v>10.678712544101721</v>
      </c>
      <c r="AZ272" s="63">
        <v>61.259322532673934</v>
      </c>
      <c r="BA272" s="63">
        <f>_xll.BDP($G272,BA$1)</f>
        <v>368.27083148999992</v>
      </c>
      <c r="BB272" s="63">
        <f t="shared" si="57"/>
        <v>13553.53243008</v>
      </c>
      <c r="BC272">
        <v>518.07100000000003</v>
      </c>
      <c r="BD272">
        <v>531</v>
      </c>
      <c r="BE272">
        <v>561.70000000000005</v>
      </c>
      <c r="BF272">
        <v>675.75700000000006</v>
      </c>
      <c r="BG272">
        <v>608.07500000000005</v>
      </c>
      <c r="BH272">
        <v>716.245</v>
      </c>
      <c r="BI272" s="47">
        <f t="shared" si="61"/>
        <v>3.8224057283414943E-2</v>
      </c>
      <c r="BJ272" s="47">
        <f t="shared" si="62"/>
        <v>3.9177978341758818E-2</v>
      </c>
      <c r="BK272" s="47">
        <f t="shared" si="63"/>
        <v>4.1443070498240919E-2</v>
      </c>
      <c r="BL272" s="47">
        <f t="shared" si="64"/>
        <v>4.9858367439344471E-2</v>
      </c>
      <c r="BM272" s="47">
        <f t="shared" si="65"/>
        <v>4.4864687721591329E-2</v>
      </c>
      <c r="BN272" s="47">
        <f t="shared" si="66"/>
        <v>5.2845632951775981E-2</v>
      </c>
      <c r="BO272" s="30">
        <f t="shared" si="67"/>
        <v>5.2845632951775981E-2</v>
      </c>
    </row>
    <row r="273" spans="1:67" x14ac:dyDescent="0.3">
      <c r="A273">
        <v>7</v>
      </c>
      <c r="B273" s="32" t="s">
        <v>3421</v>
      </c>
      <c r="C273" s="32">
        <v>7</v>
      </c>
      <c r="D273" s="32">
        <v>2</v>
      </c>
      <c r="E273" s="34">
        <v>0.14000000000000001</v>
      </c>
      <c r="F273" s="32" t="s">
        <v>2679</v>
      </c>
      <c r="G273" s="25" t="s">
        <v>1437</v>
      </c>
      <c r="H273" s="25" t="s">
        <v>1438</v>
      </c>
      <c r="I273" s="26">
        <v>0.25511978501668831</v>
      </c>
      <c r="J273" s="26">
        <v>0.27148123641175914</v>
      </c>
      <c r="K273" s="26">
        <v>0.13666046537518503</v>
      </c>
      <c r="L273" s="26">
        <v>0.14261594994537691</v>
      </c>
      <c r="M273" s="27">
        <v>10.997753147206485</v>
      </c>
      <c r="N273" s="27">
        <v>7.6623734483221035</v>
      </c>
      <c r="O273" s="27">
        <v>13.196480938416421</v>
      </c>
      <c r="P273" s="28">
        <v>25.167703518473843</v>
      </c>
      <c r="Q273" s="28">
        <v>24.647835112692764</v>
      </c>
      <c r="R273" s="26">
        <v>0.32993919859350962</v>
      </c>
      <c r="S273" s="29">
        <v>2.2445182724252493</v>
      </c>
      <c r="T273" s="26">
        <v>0.44553944499009507</v>
      </c>
      <c r="U273" s="30">
        <v>1.9071907745190443E-2</v>
      </c>
      <c r="V273" s="29">
        <v>9.6417427882289495</v>
      </c>
      <c r="W273" s="29">
        <v>-0.67573758944986517</v>
      </c>
      <c r="X273" s="29">
        <v>2115800000</v>
      </c>
      <c r="Y273" s="29">
        <v>4027600000</v>
      </c>
      <c r="Z273" s="29">
        <v>19800000</v>
      </c>
      <c r="AA273" s="31">
        <v>13800000.000000011</v>
      </c>
      <c r="AB273" s="26">
        <v>1.434782608695651</v>
      </c>
      <c r="AC273" s="42">
        <v>14763.936000000003</v>
      </c>
      <c r="AD273" s="42">
        <v>16116.536000000004</v>
      </c>
      <c r="AE273" s="60">
        <v>24.431210708377204</v>
      </c>
      <c r="AF273" s="60">
        <v>28.280487465181064</v>
      </c>
      <c r="AG273" s="60">
        <v>8.9342692177086777E-2</v>
      </c>
      <c r="AH273" s="60">
        <v>43.578612129349679</v>
      </c>
      <c r="AI273" s="60">
        <v>5.3755220915290929</v>
      </c>
      <c r="AJ273" s="32" t="s">
        <v>493</v>
      </c>
      <c r="AK273" s="32" t="s">
        <v>689</v>
      </c>
      <c r="AL273" s="32" t="s">
        <v>969</v>
      </c>
      <c r="AM273" s="32" t="s">
        <v>1380</v>
      </c>
      <c r="AN273" s="46">
        <v>0.16102089999999999</v>
      </c>
      <c r="AO273" s="46">
        <v>0.16539480000000001</v>
      </c>
      <c r="AP273" s="46">
        <v>0.1450418</v>
      </c>
      <c r="AQ273" t="s">
        <v>3629</v>
      </c>
      <c r="AR273" t="s">
        <v>3629</v>
      </c>
      <c r="AS273" t="str">
        <f t="shared" si="58"/>
        <v>06/07/2001</v>
      </c>
      <c r="AT273" s="63">
        <v>0.46801871028779635</v>
      </c>
      <c r="AU273" s="63">
        <f t="shared" si="59"/>
        <v>0.46801871028779635</v>
      </c>
      <c r="AV273" s="63">
        <f t="shared" si="56"/>
        <v>0</v>
      </c>
      <c r="AW273" s="63">
        <f t="shared" si="55"/>
        <v>0.46801871028779635</v>
      </c>
      <c r="AX273" s="63">
        <v>17.707971471356977</v>
      </c>
      <c r="AY273" s="63">
        <f t="shared" si="60"/>
        <v>0</v>
      </c>
      <c r="AZ273" s="63" t="s">
        <v>3443</v>
      </c>
      <c r="BA273" s="63" t="str">
        <f>_xll.BDP($G273,BA$1)</f>
        <v>#N/A N/A</v>
      </c>
      <c r="BB273" s="63">
        <f t="shared" si="57"/>
        <v>14763.936000000003</v>
      </c>
      <c r="BC273">
        <v>438.2</v>
      </c>
      <c r="BD273">
        <v>497.2</v>
      </c>
      <c r="BE273">
        <v>554.053</v>
      </c>
      <c r="BF273">
        <v>143.82900000000001</v>
      </c>
      <c r="BG273">
        <v>251.68</v>
      </c>
      <c r="BH273">
        <v>336.47300000000001</v>
      </c>
      <c r="BI273" s="47">
        <f t="shared" si="61"/>
        <v>2.9680432101575074E-2</v>
      </c>
      <c r="BJ273" s="47">
        <f t="shared" si="62"/>
        <v>3.3676656414657981E-2</v>
      </c>
      <c r="BK273" s="47">
        <f t="shared" si="63"/>
        <v>3.7527458802313951E-2</v>
      </c>
      <c r="BL273" s="47">
        <f t="shared" si="64"/>
        <v>9.7419143512949384E-3</v>
      </c>
      <c r="BM273" s="47">
        <f t="shared" si="65"/>
        <v>1.7046944662995014E-2</v>
      </c>
      <c r="BN273" s="47">
        <f t="shared" si="66"/>
        <v>2.279019632704991E-2</v>
      </c>
      <c r="BO273" s="30">
        <f t="shared" si="67"/>
        <v>3.7527458802313951E-2</v>
      </c>
    </row>
    <row r="274" spans="1:67" x14ac:dyDescent="0.3">
      <c r="A274">
        <v>7</v>
      </c>
      <c r="B274" s="32" t="s">
        <v>3421</v>
      </c>
      <c r="C274" s="32">
        <v>7</v>
      </c>
      <c r="D274" s="32">
        <v>7</v>
      </c>
      <c r="E274" s="32" t="s">
        <v>2480</v>
      </c>
      <c r="F274" s="32" t="s">
        <v>2661</v>
      </c>
      <c r="G274" s="25" t="s">
        <v>2320</v>
      </c>
      <c r="H274" s="25" t="s">
        <v>2321</v>
      </c>
      <c r="I274" s="26">
        <v>0.21519017972830384</v>
      </c>
      <c r="J274" s="26">
        <v>0.25843620290011321</v>
      </c>
      <c r="K274" s="26">
        <v>0.12414960107125375</v>
      </c>
      <c r="L274" s="26">
        <v>0.15038543275903982</v>
      </c>
      <c r="M274" s="27">
        <v>13.548853312433264</v>
      </c>
      <c r="N274" s="27">
        <v>10.787142569963407</v>
      </c>
      <c r="O274" s="27">
        <v>15.075532905795317</v>
      </c>
      <c r="P274" s="28">
        <v>24.070095995095457</v>
      </c>
      <c r="Q274" s="28">
        <v>25.906735751295336</v>
      </c>
      <c r="R274" s="26">
        <v>0.38552527899433764</v>
      </c>
      <c r="S274" s="29">
        <v>1.8802001876759462</v>
      </c>
      <c r="T274" s="26">
        <v>0.58041051227584839</v>
      </c>
      <c r="U274" s="30" t="e">
        <v>#N/A</v>
      </c>
      <c r="V274" s="29">
        <v>6.7927046133675528</v>
      </c>
      <c r="W274" s="29">
        <v>16.413306432935993</v>
      </c>
      <c r="X274" s="29">
        <v>7420400000</v>
      </c>
      <c r="Y274" s="29">
        <v>12751900000</v>
      </c>
      <c r="Z274" s="29" t="e">
        <v>#N/A</v>
      </c>
      <c r="AA274" s="31">
        <v>854799999.99999988</v>
      </c>
      <c r="AB274" s="26">
        <v>0</v>
      </c>
      <c r="AC274" s="42">
        <v>9926.6999999999989</v>
      </c>
      <c r="AD274" s="42">
        <v>14134.399999999998</v>
      </c>
      <c r="AE274" s="60">
        <v>6.3895845576601396</v>
      </c>
      <c r="AF274" s="60">
        <v>7.6052730696798481</v>
      </c>
      <c r="AG274" s="60">
        <v>8.4789513661115219</v>
      </c>
      <c r="AH274" s="60">
        <v>7.2742275754636463</v>
      </c>
      <c r="AI274" s="60">
        <v>1.128933746632047</v>
      </c>
      <c r="AJ274" s="32" t="s">
        <v>493</v>
      </c>
      <c r="AK274" s="32" t="s">
        <v>675</v>
      </c>
      <c r="AL274" s="32" t="s">
        <v>676</v>
      </c>
      <c r="AM274" s="32" t="s">
        <v>2470</v>
      </c>
      <c r="AN274" s="46" t="e">
        <v>#VALUE!</v>
      </c>
      <c r="AO274" s="46" t="e">
        <v>#VALUE!</v>
      </c>
      <c r="AP274" s="46">
        <v>0.11003249999999999</v>
      </c>
      <c r="AQ274" t="s">
        <v>3630</v>
      </c>
      <c r="AR274" t="s">
        <v>3630</v>
      </c>
      <c r="AS274" t="str">
        <f t="shared" si="58"/>
        <v>10/02/2016</v>
      </c>
      <c r="AT274" s="63">
        <v>7.2368421052631584</v>
      </c>
      <c r="AU274" s="63">
        <f t="shared" si="59"/>
        <v>7.2368421052631584</v>
      </c>
      <c r="AV274" s="63">
        <f t="shared" si="56"/>
        <v>0</v>
      </c>
      <c r="AW274" s="63">
        <f t="shared" si="55"/>
        <v>7.2368421052631584</v>
      </c>
      <c r="AX274" s="63">
        <v>52.941606857146006</v>
      </c>
      <c r="AY274" s="63">
        <f t="shared" si="60"/>
        <v>0</v>
      </c>
      <c r="AZ274" s="63" t="s">
        <v>3443</v>
      </c>
      <c r="BA274" s="63" t="str">
        <f>_xll.BDP($G274,BA$1)</f>
        <v>#N/A N/A</v>
      </c>
      <c r="BB274" s="63">
        <f t="shared" si="57"/>
        <v>9926.6999999999989</v>
      </c>
      <c r="BC274">
        <v>1391.6669999999999</v>
      </c>
      <c r="BD274">
        <v>1369.6669999999999</v>
      </c>
      <c r="BE274">
        <v>1384.3330000000001</v>
      </c>
      <c r="BF274">
        <v>928.66700000000003</v>
      </c>
      <c r="BG274">
        <v>1300.3330000000001</v>
      </c>
      <c r="BH274">
        <v>1229.5</v>
      </c>
      <c r="BI274" s="47">
        <f t="shared" si="61"/>
        <v>0.14019432439783613</v>
      </c>
      <c r="BJ274" s="47">
        <f t="shared" si="62"/>
        <v>0.13797807932142606</v>
      </c>
      <c r="BK274" s="47">
        <f t="shared" si="63"/>
        <v>0.13945550888009109</v>
      </c>
      <c r="BL274" s="47">
        <f t="shared" si="64"/>
        <v>9.3552439380660254E-2</v>
      </c>
      <c r="BM274" s="47">
        <f t="shared" si="65"/>
        <v>0.13099348222470714</v>
      </c>
      <c r="BN274" s="47">
        <f t="shared" si="66"/>
        <v>0.12385787824755459</v>
      </c>
      <c r="BO274" s="30">
        <f t="shared" si="67"/>
        <v>0.13945550888009109</v>
      </c>
    </row>
    <row r="275" spans="1:67" x14ac:dyDescent="0.3">
      <c r="A275">
        <v>7</v>
      </c>
      <c r="B275" s="32" t="s">
        <v>3421</v>
      </c>
      <c r="C275" s="32">
        <v>12</v>
      </c>
      <c r="D275" s="32">
        <v>7</v>
      </c>
      <c r="E275" s="34">
        <v>0.14000000000000001</v>
      </c>
      <c r="F275" s="32" t="s">
        <v>3233</v>
      </c>
      <c r="G275" s="32" t="s">
        <v>1843</v>
      </c>
      <c r="H275" s="25" t="s">
        <v>1844</v>
      </c>
      <c r="I275" s="26">
        <v>0.35234687302681855</v>
      </c>
      <c r="J275" s="26">
        <v>0.28565583831110386</v>
      </c>
      <c r="K275" s="26">
        <v>0.22476345727501945</v>
      </c>
      <c r="L275" s="26">
        <v>0.1813129739274956</v>
      </c>
      <c r="M275" s="27">
        <v>16.288159407331715</v>
      </c>
      <c r="N275" s="27">
        <v>13.351080414950381</v>
      </c>
      <c r="O275" s="27">
        <v>20.633608815426996</v>
      </c>
      <c r="P275" s="28">
        <v>26.949052181476247</v>
      </c>
      <c r="Q275" s="28">
        <v>26.704333788650192</v>
      </c>
      <c r="R275" s="26">
        <v>0.36299000768639506</v>
      </c>
      <c r="S275" s="29">
        <v>1.8899449724862432</v>
      </c>
      <c r="T275" s="26">
        <v>0.4200509892635283</v>
      </c>
      <c r="U275" s="30">
        <v>1.2909174734900875E-2</v>
      </c>
      <c r="V275" s="29">
        <v>10.342969911631775</v>
      </c>
      <c r="W275" s="29">
        <v>7.3417521272352904</v>
      </c>
      <c r="X275" s="29">
        <v>1222100000</v>
      </c>
      <c r="Y275" s="29">
        <v>1925400000</v>
      </c>
      <c r="Z275" s="29">
        <v>8900000</v>
      </c>
      <c r="AA275" s="31">
        <v>142399999.99999997</v>
      </c>
      <c r="AB275" s="26">
        <v>6.2500000000000014E-2</v>
      </c>
      <c r="AC275" s="42">
        <v>8281.3719375000001</v>
      </c>
      <c r="AD275" s="42">
        <v>9037.7719374999997</v>
      </c>
      <c r="AE275" s="60">
        <v>20.953284513485237</v>
      </c>
      <c r="AF275" s="60">
        <v>25.814974704239471</v>
      </c>
      <c r="AG275" s="60">
        <v>1.7258816700244046</v>
      </c>
      <c r="AH275" s="60">
        <v>36.721682065870482</v>
      </c>
      <c r="AI275" s="60">
        <v>7.0778304390076991</v>
      </c>
      <c r="AJ275" s="32" t="s">
        <v>498</v>
      </c>
      <c r="AK275" s="32" t="s">
        <v>499</v>
      </c>
      <c r="AL275" s="32" t="s">
        <v>500</v>
      </c>
      <c r="AM275" s="32" t="s">
        <v>1706</v>
      </c>
      <c r="AN275" s="46">
        <v>0.19669530000000002</v>
      </c>
      <c r="AO275" s="46">
        <v>0.1615917</v>
      </c>
      <c r="AP275" s="46">
        <v>0.13413740000000002</v>
      </c>
      <c r="AQ275" t="s">
        <v>4124</v>
      </c>
      <c r="AR275" t="s">
        <v>3443</v>
      </c>
      <c r="AS275" t="str">
        <f t="shared" si="58"/>
        <v>#N/A N/A</v>
      </c>
      <c r="AT275" s="63">
        <v>1.354120267260579</v>
      </c>
      <c r="AU275" s="63">
        <f t="shared" si="59"/>
        <v>1.354120267260579</v>
      </c>
      <c r="AV275" s="63">
        <f t="shared" si="56"/>
        <v>0.22971683105313384</v>
      </c>
      <c r="AW275" s="63">
        <f t="shared" si="55"/>
        <v>1.5838370983137129</v>
      </c>
      <c r="AX275" s="63">
        <v>44.726129334115349</v>
      </c>
      <c r="AY275" s="63">
        <f t="shared" si="60"/>
        <v>7.5874683691802787</v>
      </c>
      <c r="AZ275" s="63">
        <v>52.313597703295628</v>
      </c>
      <c r="BA275" s="63">
        <f>_xll.BDP($G275,BA$1)</f>
        <v>131</v>
      </c>
      <c r="BB275" s="63">
        <f t="shared" si="57"/>
        <v>8281.3719375000001</v>
      </c>
      <c r="BC275">
        <v>288.27300000000002</v>
      </c>
      <c r="BD275">
        <v>314.5</v>
      </c>
      <c r="BE275">
        <v>336.44400000000002</v>
      </c>
      <c r="BF275">
        <v>190.39099999999999</v>
      </c>
      <c r="BG275">
        <v>242.58700000000002</v>
      </c>
      <c r="BH275">
        <v>251.35</v>
      </c>
      <c r="BI275" s="47">
        <f t="shared" si="61"/>
        <v>3.4809811970240349E-2</v>
      </c>
      <c r="BJ275" s="47">
        <f t="shared" si="62"/>
        <v>3.7976799300109929E-2</v>
      </c>
      <c r="BK275" s="47">
        <f t="shared" si="63"/>
        <v>4.0626601792452102E-2</v>
      </c>
      <c r="BL275" s="47">
        <f t="shared" si="64"/>
        <v>2.2990272799832207E-2</v>
      </c>
      <c r="BM275" s="47">
        <f t="shared" si="65"/>
        <v>2.9293093201321996E-2</v>
      </c>
      <c r="BN275" s="47">
        <f t="shared" si="66"/>
        <v>3.0351251205350177E-2</v>
      </c>
      <c r="BO275" s="30">
        <f t="shared" si="67"/>
        <v>4.0626601792452102E-2</v>
      </c>
    </row>
    <row r="276" spans="1:67" x14ac:dyDescent="0.3">
      <c r="A276">
        <v>7</v>
      </c>
      <c r="B276" s="32" t="s">
        <v>3421</v>
      </c>
      <c r="C276" s="32">
        <v>17</v>
      </c>
      <c r="D276" s="32">
        <v>3</v>
      </c>
      <c r="E276" s="34">
        <v>0.15</v>
      </c>
      <c r="F276" s="32" t="s">
        <v>3068</v>
      </c>
      <c r="G276" s="25" t="s">
        <v>32</v>
      </c>
      <c r="H276" s="25" t="s">
        <v>638</v>
      </c>
      <c r="I276" s="26">
        <v>2.9976870098509756</v>
      </c>
      <c r="J276" s="26">
        <v>-2.7451108213820077</v>
      </c>
      <c r="K276" s="26">
        <v>-4.7816817428967173</v>
      </c>
      <c r="L276" s="26">
        <v>-29.041379310344826</v>
      </c>
      <c r="M276" s="27">
        <v>43.792719758384997</v>
      </c>
      <c r="N276" s="27">
        <v>35.209028771260535</v>
      </c>
      <c r="O276" s="27">
        <v>48.394144636224603</v>
      </c>
      <c r="P276" s="28">
        <v>29.673638834871117</v>
      </c>
      <c r="Q276" s="28">
        <v>30.055063776399248</v>
      </c>
      <c r="R276" s="26">
        <v>-2.896805465625019E-2</v>
      </c>
      <c r="S276" s="29">
        <v>-1.2379105249547453</v>
      </c>
      <c r="T276" s="26">
        <v>2.4867978876620258E-2</v>
      </c>
      <c r="U276" s="30" t="e">
        <v>#N/A</v>
      </c>
      <c r="V276" s="29">
        <v>3.3234932389119316</v>
      </c>
      <c r="W276" s="29">
        <v>12.720703627963047</v>
      </c>
      <c r="X276" s="29">
        <v>-1534000000</v>
      </c>
      <c r="Y276" s="29">
        <v>-145000000</v>
      </c>
      <c r="Z276" s="29">
        <v>172000000</v>
      </c>
      <c r="AA276" s="31">
        <v>4875000000</v>
      </c>
      <c r="AB276" s="26">
        <v>3.528205128205128E-2</v>
      </c>
      <c r="AC276" s="42">
        <v>33039.260192039997</v>
      </c>
      <c r="AD276" s="42">
        <v>28252.260192039997</v>
      </c>
      <c r="AE276" s="60">
        <v>6.3655202706620377</v>
      </c>
      <c r="AF276" s="60">
        <v>8.5720223096197028</v>
      </c>
      <c r="AG276" s="60">
        <v>14.292786549567953</v>
      </c>
      <c r="AH276" s="60">
        <v>14.157325044573549</v>
      </c>
      <c r="AI276" s="60">
        <v>7.8043201841468806</v>
      </c>
      <c r="AJ276" s="32" t="s">
        <v>502</v>
      </c>
      <c r="AK276" s="32" t="s">
        <v>529</v>
      </c>
      <c r="AL276" s="32" t="s">
        <v>574</v>
      </c>
      <c r="AM276" s="32" t="s">
        <v>583</v>
      </c>
      <c r="AN276" s="46" t="e">
        <v>#VALUE!</v>
      </c>
      <c r="AO276" s="46">
        <v>0.16477129999999998</v>
      </c>
      <c r="AP276" s="46">
        <v>0.19136340000000002</v>
      </c>
      <c r="AQ276" t="s">
        <v>4180</v>
      </c>
      <c r="AR276" t="s">
        <v>3631</v>
      </c>
      <c r="AS276" t="str">
        <f t="shared" si="58"/>
        <v>15/09/2005</v>
      </c>
      <c r="AT276" s="63">
        <v>1.7401953193153401</v>
      </c>
      <c r="AU276" s="63">
        <f t="shared" si="59"/>
        <v>1.7401953193153401</v>
      </c>
      <c r="AV276" s="63">
        <f t="shared" si="56"/>
        <v>6.2353090147615235</v>
      </c>
      <c r="AW276" s="63">
        <f t="shared" si="55"/>
        <v>7.9755043340768639</v>
      </c>
      <c r="AX276" s="63">
        <v>21.370967741935484</v>
      </c>
      <c r="AY276" s="63">
        <f t="shared" si="60"/>
        <v>76.574500768049148</v>
      </c>
      <c r="AZ276" s="63">
        <v>97.945468509984636</v>
      </c>
      <c r="BA276" s="63">
        <f>_xll.BDP($G276,BA$1)</f>
        <v>2550.5</v>
      </c>
      <c r="BB276" s="63">
        <f t="shared" si="57"/>
        <v>28252.260192039997</v>
      </c>
      <c r="BC276">
        <v>3263.5450000000001</v>
      </c>
      <c r="BD276">
        <v>3375.636</v>
      </c>
      <c r="BE276">
        <v>3606.1669999999999</v>
      </c>
      <c r="BF276">
        <v>3238.7280000000001</v>
      </c>
      <c r="BG276">
        <v>3149.6759999999999</v>
      </c>
      <c r="BH276" t="s">
        <v>3443</v>
      </c>
      <c r="BI276" s="47">
        <f t="shared" si="61"/>
        <v>0.11551447487091654</v>
      </c>
      <c r="BJ276" s="47">
        <f t="shared" si="62"/>
        <v>0.11948198045234897</v>
      </c>
      <c r="BK276" s="47">
        <f t="shared" si="63"/>
        <v>0.12764171699848736</v>
      </c>
      <c r="BL276" s="47">
        <f t="shared" si="64"/>
        <v>0.11463606727338946</v>
      </c>
      <c r="BM276" s="47">
        <f t="shared" si="65"/>
        <v>0.11148403627145602</v>
      </c>
      <c r="BN276" s="47">
        <f t="shared" si="66"/>
        <v>0</v>
      </c>
      <c r="BO276" s="30">
        <f t="shared" si="67"/>
        <v>0.12764171699848736</v>
      </c>
    </row>
    <row r="277" spans="1:67" x14ac:dyDescent="0.3">
      <c r="A277">
        <v>7</v>
      </c>
      <c r="B277" s="32" t="s">
        <v>3421</v>
      </c>
      <c r="C277" s="32">
        <v>19</v>
      </c>
      <c r="D277" s="32">
        <v>11</v>
      </c>
      <c r="E277" s="34">
        <v>0.19</v>
      </c>
      <c r="F277" s="32" t="s">
        <v>3416</v>
      </c>
      <c r="G277" s="25" t="s">
        <v>2114</v>
      </c>
      <c r="H277" s="25" t="s">
        <v>2115</v>
      </c>
      <c r="I277" s="26">
        <v>0.33208990028333468</v>
      </c>
      <c r="J277" s="26">
        <v>0.36399975218192943</v>
      </c>
      <c r="K277" s="26">
        <v>0.1632929459911393</v>
      </c>
      <c r="L277" s="26">
        <v>0.156297020795789</v>
      </c>
      <c r="M277" s="27">
        <v>9.479389002989949</v>
      </c>
      <c r="N277" s="27">
        <v>8.174497520210485</v>
      </c>
      <c r="O277" s="27">
        <v>20.460858393487136</v>
      </c>
      <c r="P277" s="28">
        <v>14.845818761123947</v>
      </c>
      <c r="Q277" s="28">
        <v>15.254367345199512</v>
      </c>
      <c r="R277" s="26">
        <v>0.41527721446920363</v>
      </c>
      <c r="S277" s="29">
        <v>2.3385526557803344</v>
      </c>
      <c r="T277" s="26">
        <v>0.26356990319638313</v>
      </c>
      <c r="U277" s="30" t="e">
        <v>#N/A</v>
      </c>
      <c r="V277" s="29">
        <v>15.395124036122672</v>
      </c>
      <c r="W277" s="29">
        <v>15.250328607088527</v>
      </c>
      <c r="X277" s="29">
        <v>113956015.99000004</v>
      </c>
      <c r="Y277" s="29">
        <v>265391888.91000003</v>
      </c>
      <c r="Z277" s="29" t="e">
        <v>#N/A</v>
      </c>
      <c r="AA277" s="31">
        <v>56417987.515000001</v>
      </c>
      <c r="AB277" s="26">
        <v>0</v>
      </c>
      <c r="AC277" s="42">
        <v>501.7749</v>
      </c>
      <c r="AD277" s="42">
        <v>625.82928945000003</v>
      </c>
      <c r="AE277" s="60">
        <v>8.1308357236973361</v>
      </c>
      <c r="AF277" s="60">
        <v>14.696674793626524</v>
      </c>
      <c r="AG277" s="60">
        <v>10.780652587807406</v>
      </c>
      <c r="AH277" s="60">
        <v>20.954572672838129</v>
      </c>
      <c r="AI277" s="60">
        <v>3.6808970179131464</v>
      </c>
      <c r="AJ277" s="32" t="s">
        <v>506</v>
      </c>
      <c r="AK277" s="32" t="s">
        <v>640</v>
      </c>
      <c r="AL277" s="32" t="s">
        <v>797</v>
      </c>
      <c r="AM277" s="32" t="s">
        <v>2468</v>
      </c>
      <c r="AN277" s="46" t="e">
        <v>#VALUE!</v>
      </c>
      <c r="AO277" s="46">
        <v>0.25967040000000002</v>
      </c>
      <c r="AP277" s="46">
        <v>9.447825E-2</v>
      </c>
      <c r="AQ277" t="s">
        <v>4181</v>
      </c>
      <c r="AR277" t="s">
        <v>3443</v>
      </c>
      <c r="AS277" t="str">
        <f t="shared" si="58"/>
        <v>14/09/2006</v>
      </c>
      <c r="AT277" s="63">
        <v>1.8302829015671511</v>
      </c>
      <c r="AU277" s="63">
        <f t="shared" si="59"/>
        <v>1.8302829015671511</v>
      </c>
      <c r="AV277" s="63">
        <f t="shared" si="56"/>
        <v>0</v>
      </c>
      <c r="AW277" s="63">
        <f t="shared" si="55"/>
        <v>1.8302829015671511</v>
      </c>
      <c r="AX277" s="63">
        <v>41.841475093032443</v>
      </c>
      <c r="AY277" s="63">
        <f t="shared" si="60"/>
        <v>0</v>
      </c>
      <c r="AZ277" s="63">
        <v>41.841475093032443</v>
      </c>
      <c r="BA277" s="63">
        <f>_xll.BDP($G277,BA$1)</f>
        <v>9.1646049000000005</v>
      </c>
      <c r="BB277" s="63">
        <f t="shared" si="57"/>
        <v>501.7749</v>
      </c>
      <c r="BC277">
        <v>29.900000000000002</v>
      </c>
      <c r="BD277">
        <v>33.200000000000003</v>
      </c>
      <c r="BE277">
        <v>37.228999999999999</v>
      </c>
      <c r="BF277">
        <v>44.698</v>
      </c>
      <c r="BG277">
        <v>45.792000000000002</v>
      </c>
      <c r="BH277">
        <v>48.881999999999998</v>
      </c>
      <c r="BI277" s="47">
        <f t="shared" si="61"/>
        <v>5.9588472839115711E-2</v>
      </c>
      <c r="BJ277" s="47">
        <f t="shared" si="62"/>
        <v>6.6165127032061594E-2</v>
      </c>
      <c r="BK277" s="47">
        <f t="shared" si="63"/>
        <v>7.4194623923994604E-2</v>
      </c>
      <c r="BL277" s="47">
        <f t="shared" si="64"/>
        <v>8.9079784580695445E-2</v>
      </c>
      <c r="BM277" s="47">
        <f t="shared" si="65"/>
        <v>9.1260045091932654E-2</v>
      </c>
      <c r="BN277" s="47">
        <f t="shared" si="66"/>
        <v>9.7418184927145615E-2</v>
      </c>
      <c r="BO277" s="30">
        <f t="shared" si="67"/>
        <v>9.7418184927145615E-2</v>
      </c>
    </row>
    <row r="278" spans="1:67" x14ac:dyDescent="0.3">
      <c r="A278">
        <v>7</v>
      </c>
      <c r="B278" s="32" t="s">
        <v>3421</v>
      </c>
      <c r="C278" s="32">
        <v>22</v>
      </c>
      <c r="D278" s="32">
        <v>9</v>
      </c>
      <c r="E278" s="32" t="s">
        <v>2480</v>
      </c>
      <c r="F278" s="32"/>
      <c r="G278" s="25" t="s">
        <v>73</v>
      </c>
      <c r="H278" s="25" t="s">
        <v>706</v>
      </c>
      <c r="I278" s="26">
        <v>0.97907038674153613</v>
      </c>
      <c r="J278" s="26">
        <v>1.2980177955483807</v>
      </c>
      <c r="K278" s="26">
        <v>0.24834663174372151</v>
      </c>
      <c r="L278" s="26">
        <v>0.28452250807279605</v>
      </c>
      <c r="M278" s="27">
        <v>14.775133278468363</v>
      </c>
      <c r="N278" s="27">
        <v>12.197442993815679</v>
      </c>
      <c r="O278" s="27" t="e">
        <v>#N/A</v>
      </c>
      <c r="P278" s="28">
        <v>31.595194262388276</v>
      </c>
      <c r="Q278" s="28">
        <v>40.358336863871955</v>
      </c>
      <c r="R278" s="26">
        <v>1.7271451026696334</v>
      </c>
      <c r="S278" s="29">
        <v>3.5624984969490798</v>
      </c>
      <c r="T278" s="26">
        <v>-7.9573083051988056E-2</v>
      </c>
      <c r="U278" s="30">
        <v>3.9090282233286651E-2</v>
      </c>
      <c r="V278" s="29">
        <v>1.0490427177162089</v>
      </c>
      <c r="W278" s="29">
        <v>-21.710374323649472</v>
      </c>
      <c r="X278" s="29">
        <v>659266000.00000095</v>
      </c>
      <c r="Y278" s="29">
        <v>3007632000.000001</v>
      </c>
      <c r="Z278" s="29">
        <v>203148000</v>
      </c>
      <c r="AA278" s="31">
        <v>362247000.00000006</v>
      </c>
      <c r="AB278" s="26">
        <v>0.56079967535963027</v>
      </c>
      <c r="AC278" s="42">
        <v>10949.076729320001</v>
      </c>
      <c r="AD278" s="42">
        <v>14208.07172932</v>
      </c>
      <c r="AE278" s="60">
        <v>11.320739239164025</v>
      </c>
      <c r="AF278" s="60">
        <v>16.796824599496581</v>
      </c>
      <c r="AG278" s="60">
        <v>3.3198699770195703</v>
      </c>
      <c r="AH278" s="60">
        <v>19.996330186777055</v>
      </c>
      <c r="AI278" s="60" t="s">
        <v>3443</v>
      </c>
      <c r="AJ278" s="32" t="s">
        <v>544</v>
      </c>
      <c r="AK278" s="32" t="s">
        <v>576</v>
      </c>
      <c r="AL278" s="32" t="s">
        <v>591</v>
      </c>
      <c r="AM278" s="32" t="s">
        <v>583</v>
      </c>
      <c r="AN278" s="46" t="e">
        <v>#VALUE!</v>
      </c>
      <c r="AO278" s="46" t="e">
        <v>#VALUE!</v>
      </c>
      <c r="AP278" s="46" t="e">
        <v>#VALUE!</v>
      </c>
      <c r="AQ278" t="s">
        <v>4065</v>
      </c>
      <c r="AR278" t="s">
        <v>3443</v>
      </c>
      <c r="AS278" t="str">
        <f t="shared" si="58"/>
        <v>01/07/2020</v>
      </c>
      <c r="AT278" s="63" t="s">
        <v>3443</v>
      </c>
      <c r="AU278" s="63">
        <f t="shared" si="59"/>
        <v>0</v>
      </c>
      <c r="AV278" s="63">
        <f t="shared" si="56"/>
        <v>4.2148120011271555</v>
      </c>
      <c r="AW278" s="63">
        <f t="shared" si="55"/>
        <v>4.2148120011271555</v>
      </c>
      <c r="AX278" s="63">
        <v>0</v>
      </c>
      <c r="AY278" s="63">
        <f t="shared" si="60"/>
        <v>73.184838917486744</v>
      </c>
      <c r="AZ278" s="63">
        <v>73.184838917486744</v>
      </c>
      <c r="BA278" s="63">
        <f>_xll.BDP($G278,BA$1)</f>
        <v>461.483</v>
      </c>
      <c r="BB278" s="63">
        <f t="shared" si="57"/>
        <v>10949.076729320001</v>
      </c>
      <c r="BC278">
        <v>577.26300000000003</v>
      </c>
      <c r="BD278">
        <v>736.31799999999998</v>
      </c>
      <c r="BE278">
        <v>869.26700000000005</v>
      </c>
      <c r="BF278">
        <v>819.61500000000001</v>
      </c>
      <c r="BG278">
        <v>963.37400000000002</v>
      </c>
      <c r="BH278">
        <v>1091.43</v>
      </c>
      <c r="BI278" s="47">
        <f t="shared" si="61"/>
        <v>5.2722527594877062E-2</v>
      </c>
      <c r="BJ278" s="47">
        <f t="shared" si="62"/>
        <v>6.7249323226336505E-2</v>
      </c>
      <c r="BK278" s="47">
        <f t="shared" si="63"/>
        <v>7.9391808230938068E-2</v>
      </c>
      <c r="BL278" s="47">
        <f t="shared" si="64"/>
        <v>7.4856996645679977E-2</v>
      </c>
      <c r="BM278" s="47">
        <f t="shared" si="65"/>
        <v>8.7986779508104782E-2</v>
      </c>
      <c r="BN278" s="47">
        <f t="shared" si="66"/>
        <v>9.9682377517486265E-2</v>
      </c>
      <c r="BO278" s="30">
        <f t="shared" si="67"/>
        <v>9.9682377517486265E-2</v>
      </c>
    </row>
    <row r="279" spans="1:67" x14ac:dyDescent="0.3">
      <c r="A279">
        <v>7</v>
      </c>
      <c r="B279" s="32" t="s">
        <v>3421</v>
      </c>
      <c r="C279" s="32">
        <v>27</v>
      </c>
      <c r="D279" s="32">
        <v>4</v>
      </c>
      <c r="E279" s="34">
        <v>0.13</v>
      </c>
      <c r="F279" s="32" t="s">
        <v>2968</v>
      </c>
      <c r="G279" s="25" t="s">
        <v>237</v>
      </c>
      <c r="H279" s="25" t="s">
        <v>938</v>
      </c>
      <c r="I279" s="26">
        <v>0.39629757869746401</v>
      </c>
      <c r="J279" s="26">
        <v>0.36547906759179855</v>
      </c>
      <c r="K279" s="26">
        <v>0.28867372238024636</v>
      </c>
      <c r="L279" s="26">
        <v>0.26937884272826523</v>
      </c>
      <c r="M279" s="27">
        <v>19.097359495619965</v>
      </c>
      <c r="N279" s="27">
        <v>13.974879011917917</v>
      </c>
      <c r="O279" s="27">
        <v>28.352978655622813</v>
      </c>
      <c r="P279" s="28">
        <v>20.733912201718795</v>
      </c>
      <c r="Q279" s="28">
        <v>22.772355474769832</v>
      </c>
      <c r="R279" s="26">
        <v>0.19501946487054311</v>
      </c>
      <c r="S279" s="29">
        <v>1.1453456722917799</v>
      </c>
      <c r="T279" s="26">
        <v>0.32168761125428413</v>
      </c>
      <c r="U279" s="30" t="e">
        <v>#N/A</v>
      </c>
      <c r="V279" s="29">
        <v>7.734449879415747</v>
      </c>
      <c r="W279" s="29">
        <v>31.700882481449177</v>
      </c>
      <c r="X279" s="29">
        <v>1282700000</v>
      </c>
      <c r="Y279" s="29">
        <v>1740300000</v>
      </c>
      <c r="Z279" s="29">
        <v>34200000</v>
      </c>
      <c r="AA279" s="31">
        <v>148900000</v>
      </c>
      <c r="AB279" s="26">
        <v>0.22968435191403627</v>
      </c>
      <c r="AC279" s="42">
        <v>11089.655153659998</v>
      </c>
      <c r="AD279" s="42">
        <v>11751.355153659999</v>
      </c>
      <c r="AE279" s="60">
        <v>19.918505527088694</v>
      </c>
      <c r="AF279" s="60">
        <v>23.66109001781129</v>
      </c>
      <c r="AG279" s="60">
        <v>1.3644137090916197</v>
      </c>
      <c r="AH279" s="60">
        <v>35.245979207887515</v>
      </c>
      <c r="AI279" s="60">
        <v>9.2784246205302079</v>
      </c>
      <c r="AJ279" s="32" t="s">
        <v>493</v>
      </c>
      <c r="AK279" s="32" t="s">
        <v>538</v>
      </c>
      <c r="AL279" s="32" t="s">
        <v>854</v>
      </c>
      <c r="AM279" s="32" t="s">
        <v>583</v>
      </c>
      <c r="AN279" s="46">
        <v>0.15130459999999998</v>
      </c>
      <c r="AO279" s="46">
        <v>0.15728709999999999</v>
      </c>
      <c r="AP279" s="46">
        <v>0.18355969999999999</v>
      </c>
      <c r="AQ279" t="s">
        <v>4124</v>
      </c>
      <c r="AR279" t="s">
        <v>3632</v>
      </c>
      <c r="AS279" t="str">
        <f t="shared" si="58"/>
        <v>04/08/2000</v>
      </c>
      <c r="AT279" s="63">
        <v>0.26791694973909203</v>
      </c>
      <c r="AU279" s="63">
        <f t="shared" si="59"/>
        <v>0.26791694973909203</v>
      </c>
      <c r="AV279" s="63">
        <f t="shared" si="56"/>
        <v>0.21182891492870598</v>
      </c>
      <c r="AW279" s="63">
        <f t="shared" si="55"/>
        <v>0.47974586466779801</v>
      </c>
      <c r="AX279" s="63">
        <v>9.6555500269575418</v>
      </c>
      <c r="AY279" s="63">
        <f t="shared" si="60"/>
        <v>7.6341742739385126</v>
      </c>
      <c r="AZ279" s="63">
        <v>17.289724300896054</v>
      </c>
      <c r="BA279" s="63">
        <f>_xll.BDP($G279,BA$1)</f>
        <v>53.218159999999997</v>
      </c>
      <c r="BB279" s="63">
        <f t="shared" si="57"/>
        <v>11089.655153659998</v>
      </c>
      <c r="BC279">
        <v>380.90000000000003</v>
      </c>
      <c r="BD279">
        <v>424.2</v>
      </c>
      <c r="BE279">
        <v>466.25</v>
      </c>
      <c r="BF279">
        <v>191.51400000000001</v>
      </c>
      <c r="BG279">
        <v>410.178</v>
      </c>
      <c r="BH279">
        <v>369.06700000000001</v>
      </c>
      <c r="BI279" s="47">
        <f t="shared" si="61"/>
        <v>3.4347325928731777E-2</v>
      </c>
      <c r="BJ279" s="47">
        <f t="shared" si="62"/>
        <v>3.8251865736329792E-2</v>
      </c>
      <c r="BK279" s="47">
        <f t="shared" si="63"/>
        <v>4.2043687882045655E-2</v>
      </c>
      <c r="BL279" s="47">
        <f t="shared" si="64"/>
        <v>1.7269608238159984E-2</v>
      </c>
      <c r="BM279" s="47">
        <f t="shared" si="65"/>
        <v>3.6987444092400477E-2</v>
      </c>
      <c r="BN279" s="47">
        <f t="shared" si="66"/>
        <v>3.3280295454290496E-2</v>
      </c>
      <c r="BO279" s="30">
        <f t="shared" si="67"/>
        <v>4.2043687882045655E-2</v>
      </c>
    </row>
    <row r="280" spans="1:67" x14ac:dyDescent="0.3">
      <c r="A280">
        <v>7</v>
      </c>
      <c r="B280" s="32" t="s">
        <v>3421</v>
      </c>
      <c r="C280" s="32">
        <v>2</v>
      </c>
      <c r="D280" s="32">
        <v>1</v>
      </c>
      <c r="E280" s="34">
        <v>0.2</v>
      </c>
      <c r="F280" s="32" t="s">
        <v>2529</v>
      </c>
      <c r="G280" s="25" t="s">
        <v>1235</v>
      </c>
      <c r="H280" s="25" t="s">
        <v>1236</v>
      </c>
      <c r="I280" s="26">
        <v>0.84850631144008715</v>
      </c>
      <c r="J280" s="26">
        <v>0.7468890752980023</v>
      </c>
      <c r="K280" s="26">
        <v>0.38981508132928089</v>
      </c>
      <c r="L280" s="26">
        <v>0.32692838399760515</v>
      </c>
      <c r="M280" s="27">
        <v>23.2359643151071</v>
      </c>
      <c r="N280" s="27">
        <v>17.823113074529314</v>
      </c>
      <c r="O280" s="27">
        <v>23.137158209767378</v>
      </c>
      <c r="P280" s="28">
        <v>32.348816766298846</v>
      </c>
      <c r="Q280" s="28">
        <v>32.478835116419205</v>
      </c>
      <c r="R280" s="26">
        <v>0.24752672516188359</v>
      </c>
      <c r="S280" s="29">
        <v>0.69849313241765565</v>
      </c>
      <c r="T280" s="26">
        <v>0.59371775638225821</v>
      </c>
      <c r="U280" s="30">
        <v>2.0125882583403601E-2</v>
      </c>
      <c r="V280" s="29">
        <v>17.141178831533264</v>
      </c>
      <c r="W280" s="29">
        <v>17.026665018583188</v>
      </c>
      <c r="X280" s="29">
        <v>187163000</v>
      </c>
      <c r="Y280" s="29">
        <v>427586000</v>
      </c>
      <c r="Z280" s="29" t="e">
        <v>#N/A</v>
      </c>
      <c r="AA280" s="31">
        <v>24615000</v>
      </c>
      <c r="AB280" s="26">
        <v>0</v>
      </c>
      <c r="AC280" s="42">
        <v>1344.2672574799997</v>
      </c>
      <c r="AD280" s="42">
        <v>1441.5692574799998</v>
      </c>
      <c r="AE280" s="60" t="s">
        <v>3443</v>
      </c>
      <c r="AF280" s="60">
        <v>12.777037513671615</v>
      </c>
      <c r="AG280" s="60">
        <v>1.8312722234209371</v>
      </c>
      <c r="AH280" s="60">
        <v>16.449410473295082</v>
      </c>
      <c r="AI280" s="60">
        <v>3.5812306385690484</v>
      </c>
      <c r="AJ280" s="32" t="s">
        <v>544</v>
      </c>
      <c r="AK280" s="32" t="s">
        <v>593</v>
      </c>
      <c r="AL280" s="32" t="s">
        <v>766</v>
      </c>
      <c r="AM280" s="32" t="s">
        <v>2465</v>
      </c>
      <c r="AN280" s="46" t="e">
        <v>#VALUE!</v>
      </c>
      <c r="AO280" s="46">
        <v>0.15219950000000002</v>
      </c>
      <c r="AP280" s="46">
        <v>0.24659199999999998</v>
      </c>
      <c r="AQ280" t="s">
        <v>3633</v>
      </c>
      <c r="AR280" t="s">
        <v>3633</v>
      </c>
      <c r="AS280" t="str">
        <f t="shared" si="58"/>
        <v>27/11/2003</v>
      </c>
      <c r="AT280" s="63">
        <v>4.62071432900236</v>
      </c>
      <c r="AU280" s="63">
        <f t="shared" si="59"/>
        <v>4.62071432900236</v>
      </c>
      <c r="AV280" s="63">
        <f t="shared" si="56"/>
        <v>0</v>
      </c>
      <c r="AW280" s="63">
        <f t="shared" si="55"/>
        <v>4.62071432900236</v>
      </c>
      <c r="AX280" s="63">
        <v>67.424555127328574</v>
      </c>
      <c r="AY280" s="63">
        <f t="shared" si="60"/>
        <v>0</v>
      </c>
      <c r="AZ280" s="63">
        <v>67.424555127328574</v>
      </c>
      <c r="BA280" s="63">
        <f>_xll.BDP($G280,BA$1)</f>
        <v>68.735895299999996</v>
      </c>
      <c r="BB280" s="63">
        <f t="shared" si="57"/>
        <v>1344.2672574799997</v>
      </c>
      <c r="BC280">
        <v>63.480000000000004</v>
      </c>
      <c r="BD280">
        <v>72.64</v>
      </c>
      <c r="BE280">
        <v>84.525000000000006</v>
      </c>
      <c r="BF280">
        <v>26.362000000000002</v>
      </c>
      <c r="BG280">
        <v>71.790000000000006</v>
      </c>
      <c r="BH280">
        <v>71.748000000000005</v>
      </c>
      <c r="BI280" s="47">
        <f t="shared" si="61"/>
        <v>4.7222752504588524E-2</v>
      </c>
      <c r="BJ280" s="47">
        <f t="shared" si="62"/>
        <v>5.4036873691451014E-2</v>
      </c>
      <c r="BK280" s="47">
        <f t="shared" si="63"/>
        <v>6.2878121541435808E-2</v>
      </c>
      <c r="BL280" s="47">
        <f t="shared" si="64"/>
        <v>1.9610683703937662E-2</v>
      </c>
      <c r="BM280" s="47">
        <f t="shared" si="65"/>
        <v>5.3404558952495434E-2</v>
      </c>
      <c r="BN280" s="47">
        <f t="shared" si="66"/>
        <v>5.3373315165394099E-2</v>
      </c>
      <c r="BO280" s="30">
        <f t="shared" si="67"/>
        <v>6.2878121541435808E-2</v>
      </c>
    </row>
    <row r="281" spans="1:67" x14ac:dyDescent="0.3">
      <c r="A281">
        <v>7</v>
      </c>
      <c r="B281" s="32" t="s">
        <v>3421</v>
      </c>
      <c r="C281" s="32">
        <v>5</v>
      </c>
      <c r="D281" s="32">
        <v>3</v>
      </c>
      <c r="E281" s="34">
        <v>0.12</v>
      </c>
      <c r="F281" s="32" t="s">
        <v>2473</v>
      </c>
      <c r="G281" s="25" t="s">
        <v>2314</v>
      </c>
      <c r="H281" s="25" t="s">
        <v>2315</v>
      </c>
      <c r="I281" s="26">
        <v>0.35958792713921484</v>
      </c>
      <c r="J281" s="26">
        <v>0.27449658774959979</v>
      </c>
      <c r="K281" s="26">
        <v>0.16342146476443681</v>
      </c>
      <c r="L281" s="26">
        <v>0.12046589018302829</v>
      </c>
      <c r="M281" s="27">
        <v>11.247850568124347</v>
      </c>
      <c r="N281" s="27">
        <v>8.5909075839399449</v>
      </c>
      <c r="O281" s="27">
        <v>13.327114790415671</v>
      </c>
      <c r="P281" s="28">
        <v>37.975324855414947</v>
      </c>
      <c r="Q281" s="28">
        <v>35.69786535303777</v>
      </c>
      <c r="R281" s="26">
        <v>0.53895393369077582</v>
      </c>
      <c r="S281" s="29">
        <v>2.2186936936936936</v>
      </c>
      <c r="T281" s="26">
        <v>0.53664756532957303</v>
      </c>
      <c r="U281" s="30" t="e">
        <v>#N/A</v>
      </c>
      <c r="V281" s="29">
        <v>3.9969449299974995</v>
      </c>
      <c r="W281" s="29">
        <v>0.52274251476678302</v>
      </c>
      <c r="X281" s="29">
        <v>1186900000</v>
      </c>
      <c r="Y281" s="29">
        <v>2704500000</v>
      </c>
      <c r="Z281" s="29" t="e">
        <v>#N/A</v>
      </c>
      <c r="AA281" s="31">
        <v>155100000</v>
      </c>
      <c r="AB281" s="26">
        <v>0</v>
      </c>
      <c r="AC281" s="42">
        <v>67772.182944</v>
      </c>
      <c r="AD281" s="42">
        <v>10082.295660835427</v>
      </c>
      <c r="AE281" s="60">
        <v>22.112468534389627</v>
      </c>
      <c r="AF281" s="60">
        <v>29.200785973984903</v>
      </c>
      <c r="AG281" s="60">
        <v>1.7097228560261646</v>
      </c>
      <c r="AH281" s="60">
        <v>39.541095239794608</v>
      </c>
      <c r="AI281" s="60">
        <v>5.0716443547697825</v>
      </c>
      <c r="AJ281" s="32" t="s">
        <v>552</v>
      </c>
      <c r="AK281" s="32" t="s">
        <v>917</v>
      </c>
      <c r="AL281" s="32" t="s">
        <v>918</v>
      </c>
      <c r="AM281" s="32" t="s">
        <v>2470</v>
      </c>
      <c r="AN281" s="46" t="e">
        <v>#VALUE!</v>
      </c>
      <c r="AO281" s="46">
        <v>0.1159845</v>
      </c>
      <c r="AP281" s="46">
        <v>-2.094967E-2</v>
      </c>
      <c r="AQ281" t="s">
        <v>3634</v>
      </c>
      <c r="AR281" t="s">
        <v>3634</v>
      </c>
      <c r="AS281" t="str">
        <f t="shared" si="58"/>
        <v>03/06/2010</v>
      </c>
      <c r="AT281" s="63">
        <v>1.373926612383495</v>
      </c>
      <c r="AU281" s="63">
        <f t="shared" si="59"/>
        <v>1.373926612383495</v>
      </c>
      <c r="AV281" s="63">
        <f t="shared" si="56"/>
        <v>0</v>
      </c>
      <c r="AW281" s="63">
        <f t="shared" si="55"/>
        <v>1.373926612383495</v>
      </c>
      <c r="AX281" s="63">
        <v>54.516385493748956</v>
      </c>
      <c r="AY281" s="63">
        <f t="shared" si="60"/>
        <v>0</v>
      </c>
      <c r="AZ281" s="63">
        <v>54.516385493748956</v>
      </c>
      <c r="BA281" s="63">
        <f>_xll.BDP($G281,BA$1)</f>
        <v>124.8</v>
      </c>
      <c r="BB281" s="63">
        <f t="shared" si="57"/>
        <v>10082.295660835427</v>
      </c>
      <c r="BC281">
        <v>250.636</v>
      </c>
      <c r="BD281">
        <v>280</v>
      </c>
      <c r="BE281">
        <v>310.90899999999999</v>
      </c>
      <c r="BF281">
        <v>195.08</v>
      </c>
      <c r="BG281">
        <v>249.11799999999999</v>
      </c>
      <c r="BH281">
        <v>283.31700000000001</v>
      </c>
      <c r="BI281" s="47">
        <f t="shared" si="61"/>
        <v>2.4859021043549926E-2</v>
      </c>
      <c r="BJ281" s="47">
        <f t="shared" si="62"/>
        <v>2.7771452992363346E-2</v>
      </c>
      <c r="BK281" s="47">
        <f t="shared" si="63"/>
        <v>3.0837123851438199E-2</v>
      </c>
      <c r="BL281" s="47">
        <f t="shared" si="64"/>
        <v>1.9348768034822293E-2</v>
      </c>
      <c r="BM281" s="47">
        <f t="shared" si="65"/>
        <v>2.4708460094827044E-2</v>
      </c>
      <c r="BN281" s="47">
        <f t="shared" si="66"/>
        <v>2.8100445526562167E-2</v>
      </c>
      <c r="BO281" s="30">
        <f t="shared" si="67"/>
        <v>3.0837123851438199E-2</v>
      </c>
    </row>
    <row r="282" spans="1:67" x14ac:dyDescent="0.3">
      <c r="A282">
        <v>7</v>
      </c>
      <c r="B282" s="32" t="s">
        <v>3421</v>
      </c>
      <c r="C282" s="32">
        <v>6</v>
      </c>
      <c r="D282" s="32">
        <v>4</v>
      </c>
      <c r="E282" s="34">
        <v>0.12</v>
      </c>
      <c r="F282" s="32" t="s">
        <v>2473</v>
      </c>
      <c r="G282" s="25" t="s">
        <v>2322</v>
      </c>
      <c r="H282" s="25" t="s">
        <v>2323</v>
      </c>
      <c r="I282" s="26">
        <v>0.27023064446129019</v>
      </c>
      <c r="J282" s="26">
        <v>0.24523704031900753</v>
      </c>
      <c r="K282" s="26">
        <v>0.24725720115031771</v>
      </c>
      <c r="L282" s="26">
        <v>0.220704779943179</v>
      </c>
      <c r="M282" s="27">
        <v>21.981045994602503</v>
      </c>
      <c r="N282" s="27">
        <v>17.740454820422549</v>
      </c>
      <c r="O282" s="27">
        <v>30.018699630971884</v>
      </c>
      <c r="P282" s="28">
        <v>35.250109767633653</v>
      </c>
      <c r="Q282" s="28">
        <v>33.68654930781063</v>
      </c>
      <c r="R282" s="26">
        <v>0.27307999543535316</v>
      </c>
      <c r="S282" s="29">
        <v>1.1897580377858801</v>
      </c>
      <c r="T282" s="26">
        <v>0.46957997454391176</v>
      </c>
      <c r="U282" s="30" t="e">
        <v>#N/A</v>
      </c>
      <c r="V282" s="29">
        <v>4.7022189451330032</v>
      </c>
      <c r="W282" s="29">
        <v>4.1323325709157421</v>
      </c>
      <c r="X282" s="29">
        <v>18056000000</v>
      </c>
      <c r="Y282" s="29">
        <v>20063000000</v>
      </c>
      <c r="Z282" s="29" t="e">
        <v>#N/A</v>
      </c>
      <c r="AA282" s="31">
        <v>1532000000</v>
      </c>
      <c r="AB282" s="26">
        <v>0</v>
      </c>
      <c r="AC282" s="42">
        <v>95680.5</v>
      </c>
      <c r="AD282" s="42">
        <v>103266.5</v>
      </c>
      <c r="AE282" s="60">
        <v>16.762766824181195</v>
      </c>
      <c r="AF282" s="60">
        <v>22.094737972508593</v>
      </c>
      <c r="AG282" s="60">
        <v>1.6317799407234741</v>
      </c>
      <c r="AH282" s="60">
        <v>25.865751800420721</v>
      </c>
      <c r="AI282" s="60">
        <v>7.2932545056338256</v>
      </c>
      <c r="AJ282" s="32" t="s">
        <v>552</v>
      </c>
      <c r="AK282" s="32" t="s">
        <v>917</v>
      </c>
      <c r="AL282" s="32" t="s">
        <v>918</v>
      </c>
      <c r="AM282" s="32" t="s">
        <v>2470</v>
      </c>
      <c r="AN282" s="46">
        <v>0.13222970000000001</v>
      </c>
      <c r="AO282" s="46">
        <v>6.8023449999999999E-2</v>
      </c>
      <c r="AP282" s="46">
        <v>2.1925770000000001E-2</v>
      </c>
      <c r="AQ282" t="s">
        <v>3635</v>
      </c>
      <c r="AR282" t="s">
        <v>3635</v>
      </c>
      <c r="AS282" t="str">
        <f t="shared" si="58"/>
        <v>17/11/2000</v>
      </c>
      <c r="AT282" s="63">
        <v>1.7693895606015924</v>
      </c>
      <c r="AU282" s="63">
        <f t="shared" si="59"/>
        <v>1.7693895606015924</v>
      </c>
      <c r="AV282" s="63">
        <f t="shared" si="56"/>
        <v>-0.17267536675750464</v>
      </c>
      <c r="AW282" s="63">
        <f t="shared" si="55"/>
        <v>1.5967141938440876</v>
      </c>
      <c r="AX282" s="63">
        <v>46.469181974436346</v>
      </c>
      <c r="AY282" s="63">
        <f t="shared" si="60"/>
        <v>-4.5349442649751097</v>
      </c>
      <c r="AZ282" s="63">
        <v>41.934237709461236</v>
      </c>
      <c r="BA282" s="63">
        <f>_xll.BDP($G282,BA$1)</f>
        <v>1498</v>
      </c>
      <c r="BB282" s="63">
        <f t="shared" si="57"/>
        <v>95680.5</v>
      </c>
      <c r="BC282">
        <v>3269.0770000000002</v>
      </c>
      <c r="BD282">
        <v>3753.7690000000002</v>
      </c>
      <c r="BE282">
        <v>4144.6360000000004</v>
      </c>
      <c r="BF282">
        <v>2106.5010000000002</v>
      </c>
      <c r="BG282">
        <v>3580.3830000000003</v>
      </c>
      <c r="BH282">
        <v>3905.4790000000003</v>
      </c>
      <c r="BI282" s="47">
        <f t="shared" si="61"/>
        <v>3.4166596119376468E-2</v>
      </c>
      <c r="BJ282" s="47">
        <f t="shared" si="62"/>
        <v>3.9232330516667455E-2</v>
      </c>
      <c r="BK282" s="47">
        <f t="shared" si="63"/>
        <v>4.3317457580175696E-2</v>
      </c>
      <c r="BL282" s="47">
        <f t="shared" si="64"/>
        <v>2.2015990719112047E-2</v>
      </c>
      <c r="BM282" s="47">
        <f t="shared" si="65"/>
        <v>3.742019533760798E-2</v>
      </c>
      <c r="BN282" s="47">
        <f t="shared" si="66"/>
        <v>4.0817920056855896E-2</v>
      </c>
      <c r="BO282" s="30">
        <f t="shared" si="67"/>
        <v>4.3317457580175696E-2</v>
      </c>
    </row>
    <row r="283" spans="1:67" x14ac:dyDescent="0.3">
      <c r="A283">
        <v>8</v>
      </c>
      <c r="B283" s="32" t="s">
        <v>3421</v>
      </c>
      <c r="C283" s="32">
        <v>3</v>
      </c>
      <c r="D283" s="32">
        <v>2</v>
      </c>
      <c r="E283" s="34">
        <v>0.17</v>
      </c>
      <c r="F283" s="32"/>
      <c r="G283" s="25" t="s">
        <v>1265</v>
      </c>
      <c r="H283" s="25" t="s">
        <v>1266</v>
      </c>
      <c r="I283" s="26">
        <v>0.19516052515554053</v>
      </c>
      <c r="J283" s="26">
        <v>0.34973908690042937</v>
      </c>
      <c r="K283" s="26">
        <v>0.25084197180756002</v>
      </c>
      <c r="L283" s="26">
        <v>0.10622983418951719</v>
      </c>
      <c r="M283" s="27">
        <v>11.192532736662383</v>
      </c>
      <c r="N283" s="27" t="e">
        <v>#N/A</v>
      </c>
      <c r="O283" s="27">
        <v>8.4354936361882338</v>
      </c>
      <c r="P283" s="28">
        <v>32.001527520590606</v>
      </c>
      <c r="Q283" s="28">
        <v>30.475081717637575</v>
      </c>
      <c r="R283" s="26">
        <v>0.16809936533089773</v>
      </c>
      <c r="S283" s="29">
        <v>1.1983342727973403</v>
      </c>
      <c r="T283" s="26">
        <v>0.41846116362229213</v>
      </c>
      <c r="U283" s="30" t="e">
        <v>#N/A</v>
      </c>
      <c r="V283" s="29">
        <v>20.691329758746875</v>
      </c>
      <c r="W283" s="29">
        <v>-10.121493354543354</v>
      </c>
      <c r="X283" s="29">
        <v>155799000</v>
      </c>
      <c r="Y283" s="29">
        <v>512935000</v>
      </c>
      <c r="Z283" s="29" t="e">
        <v>#N/A</v>
      </c>
      <c r="AA283" s="31">
        <v>39289500</v>
      </c>
      <c r="AB283" s="26">
        <v>0</v>
      </c>
      <c r="AC283" s="42">
        <v>1685.94178554</v>
      </c>
      <c r="AD283" s="42">
        <v>1802.7517855399999</v>
      </c>
      <c r="AE283" s="60">
        <v>22.490821352878797</v>
      </c>
      <c r="AF283" s="60">
        <v>30.408227807033818</v>
      </c>
      <c r="AG283" s="60">
        <v>4.4627133944837807</v>
      </c>
      <c r="AH283" s="60">
        <v>52.327119260776342</v>
      </c>
      <c r="AI283" s="60">
        <v>4.0892668694687675</v>
      </c>
      <c r="AJ283" s="32" t="s">
        <v>502</v>
      </c>
      <c r="AK283" s="32" t="s">
        <v>503</v>
      </c>
      <c r="AL283" s="32" t="s">
        <v>671</v>
      </c>
      <c r="AM283" s="32" t="s">
        <v>2465</v>
      </c>
      <c r="AN283" s="46" t="e">
        <v>#VALUE!</v>
      </c>
      <c r="AO283" s="46" t="e">
        <v>#VALUE!</v>
      </c>
      <c r="AP283" s="46">
        <v>0.14989440000000001</v>
      </c>
      <c r="AQ283" t="s">
        <v>3636</v>
      </c>
      <c r="AR283" t="s">
        <v>3636</v>
      </c>
      <c r="AS283" t="str">
        <f t="shared" si="58"/>
        <v>15/12/2015</v>
      </c>
      <c r="AT283" s="63">
        <v>2.7582700116724905</v>
      </c>
      <c r="AU283" s="63">
        <f t="shared" si="59"/>
        <v>2.7582700116724905</v>
      </c>
      <c r="AV283" s="63">
        <f t="shared" si="56"/>
        <v>-5.1716325882346661</v>
      </c>
      <c r="AW283" s="63">
        <f t="shared" si="55"/>
        <v>-2.4133625765621756</v>
      </c>
      <c r="AX283" s="63">
        <v>149.64621133283779</v>
      </c>
      <c r="AY283" s="63">
        <f t="shared" si="60"/>
        <v>-280.57993595974619</v>
      </c>
      <c r="AZ283" s="63">
        <v>-130.93372462690837</v>
      </c>
      <c r="BA283" s="63">
        <f>_xll.BDP($G283,BA$1)</f>
        <v>-36.638398560000006</v>
      </c>
      <c r="BB283" s="63">
        <f t="shared" si="57"/>
        <v>1685.94178554</v>
      </c>
      <c r="BC283">
        <v>71.382999999999996</v>
      </c>
      <c r="BD283">
        <v>78.766999999999996</v>
      </c>
      <c r="BE283">
        <v>84.72</v>
      </c>
      <c r="BF283">
        <v>4.1500000000000004</v>
      </c>
      <c r="BG283">
        <v>51.6</v>
      </c>
      <c r="BH283">
        <v>89.5</v>
      </c>
      <c r="BI283" s="47">
        <f t="shared" si="61"/>
        <v>4.2340133338077464E-2</v>
      </c>
      <c r="BJ283" s="47">
        <f t="shared" si="62"/>
        <v>4.6719881241196748E-2</v>
      </c>
      <c r="BK283" s="47">
        <f t="shared" si="63"/>
        <v>5.025084538898509E-2</v>
      </c>
      <c r="BL283" s="47">
        <f t="shared" si="64"/>
        <v>2.4615322044887647E-3</v>
      </c>
      <c r="BM283" s="47">
        <f t="shared" si="65"/>
        <v>3.0606038976294037E-2</v>
      </c>
      <c r="BN283" s="47">
        <f t="shared" si="66"/>
        <v>5.3086055976323959E-2</v>
      </c>
      <c r="BO283" s="30">
        <f t="shared" si="67"/>
        <v>5.3086055976323959E-2</v>
      </c>
    </row>
    <row r="284" spans="1:67" x14ac:dyDescent="0.3">
      <c r="A284">
        <v>8</v>
      </c>
      <c r="B284" s="32" t="s">
        <v>3421</v>
      </c>
      <c r="C284" s="32">
        <v>6</v>
      </c>
      <c r="D284" s="32">
        <v>6</v>
      </c>
      <c r="E284" s="34">
        <v>0.13</v>
      </c>
      <c r="F284" s="32" t="s">
        <v>2923</v>
      </c>
      <c r="G284" s="25" t="s">
        <v>59</v>
      </c>
      <c r="H284" s="25" t="s">
        <v>686</v>
      </c>
      <c r="I284" s="26">
        <v>1.1977099537232552</v>
      </c>
      <c r="J284" s="26">
        <v>1.5298211073016734</v>
      </c>
      <c r="K284" s="26">
        <v>0.86850900856226099</v>
      </c>
      <c r="L284" s="26">
        <v>1.1172066734425743</v>
      </c>
      <c r="M284" s="27">
        <v>32.599236087608183</v>
      </c>
      <c r="N284" s="27">
        <v>25.48840993854223</v>
      </c>
      <c r="O284" s="27">
        <v>25.728413965658088</v>
      </c>
      <c r="P284" s="28">
        <v>44.263428733212564</v>
      </c>
      <c r="Q284" s="28">
        <v>52.48860671615887</v>
      </c>
      <c r="R284" s="26">
        <v>-0.59858438349118315</v>
      </c>
      <c r="S284" s="29">
        <v>-2.5511473300450356</v>
      </c>
      <c r="T284" s="26">
        <v>0.76062758904196226</v>
      </c>
      <c r="U284" s="30">
        <v>6.5002534211860113E-2</v>
      </c>
      <c r="V284" s="29">
        <v>31.135286996221765</v>
      </c>
      <c r="W284" s="29">
        <v>70.961467720488614</v>
      </c>
      <c r="X284" s="29">
        <v>2945900000</v>
      </c>
      <c r="Y284" s="29">
        <v>4033900000</v>
      </c>
      <c r="Z284" s="29">
        <v>483400000</v>
      </c>
      <c r="AA284" s="31">
        <v>3890400000</v>
      </c>
      <c r="AB284" s="26">
        <v>0.12425457536500102</v>
      </c>
      <c r="AC284" s="42">
        <v>83614.126940000002</v>
      </c>
      <c r="AD284" s="42">
        <v>72907.726940000008</v>
      </c>
      <c r="AE284" s="60">
        <v>15.636751220564985</v>
      </c>
      <c r="AF284" s="60">
        <v>16.158827973766726</v>
      </c>
      <c r="AG284" s="60">
        <v>4.6543997940835871</v>
      </c>
      <c r="AH284" s="60">
        <v>22.996551475799571</v>
      </c>
      <c r="AI284" s="60">
        <v>5.8112458509698959</v>
      </c>
      <c r="AJ284" s="32" t="s">
        <v>493</v>
      </c>
      <c r="AK284" s="32" t="s">
        <v>602</v>
      </c>
      <c r="AL284" s="32" t="s">
        <v>603</v>
      </c>
      <c r="AM284" s="32" t="s">
        <v>583</v>
      </c>
      <c r="AN284" s="46">
        <v>0.1678414</v>
      </c>
      <c r="AO284" s="46">
        <v>0.1494125</v>
      </c>
      <c r="AP284" s="46">
        <v>0.15998979999999999</v>
      </c>
      <c r="AQ284" t="s">
        <v>4124</v>
      </c>
      <c r="AR284" t="s">
        <v>3637</v>
      </c>
      <c r="AS284" t="str">
        <f t="shared" si="58"/>
        <v>04/07/1991</v>
      </c>
      <c r="AT284" s="63" t="s">
        <v>3443</v>
      </c>
      <c r="AU284" s="63">
        <f t="shared" si="59"/>
        <v>0</v>
      </c>
      <c r="AV284" s="63">
        <f t="shared" si="56"/>
        <v>-0.22280923908191441</v>
      </c>
      <c r="AW284" s="63">
        <f t="shared" si="55"/>
        <v>-0.22280923908191441</v>
      </c>
      <c r="AX284" s="63">
        <v>0</v>
      </c>
      <c r="AY284" s="63">
        <f t="shared" si="60"/>
        <v>-5.1702768334198286</v>
      </c>
      <c r="AZ284" s="63">
        <v>-5.1702768334198286</v>
      </c>
      <c r="BA284" s="63">
        <f>_xll.BDP($G284,BA$1)</f>
        <v>-186.3</v>
      </c>
      <c r="BB284" s="63">
        <f t="shared" si="57"/>
        <v>72907.726940000008</v>
      </c>
      <c r="BC284">
        <v>3757.3209999999999</v>
      </c>
      <c r="BD284">
        <v>4158.7139999999999</v>
      </c>
      <c r="BE284">
        <v>4623.4400000000005</v>
      </c>
      <c r="BF284">
        <v>3719.2820000000002</v>
      </c>
      <c r="BG284">
        <v>4036.4740000000002</v>
      </c>
      <c r="BH284">
        <v>4512.3670000000002</v>
      </c>
      <c r="BI284" s="47">
        <f t="shared" si="61"/>
        <v>5.1535292042393765E-2</v>
      </c>
      <c r="BJ284" s="47">
        <f t="shared" si="62"/>
        <v>5.7040785312405182E-2</v>
      </c>
      <c r="BK284" s="47">
        <f t="shared" si="63"/>
        <v>6.3414951940620745E-2</v>
      </c>
      <c r="BL284" s="47">
        <f t="shared" si="64"/>
        <v>5.101355036155239E-2</v>
      </c>
      <c r="BM284" s="47">
        <f t="shared" si="65"/>
        <v>5.53641454673501E-2</v>
      </c>
      <c r="BN284" s="47">
        <f t="shared" si="66"/>
        <v>6.1891478302615148E-2</v>
      </c>
      <c r="BO284" s="30">
        <f t="shared" si="67"/>
        <v>6.3414951940620745E-2</v>
      </c>
    </row>
    <row r="285" spans="1:67" x14ac:dyDescent="0.3">
      <c r="A285">
        <v>8</v>
      </c>
      <c r="B285" s="32" t="s">
        <v>3422</v>
      </c>
      <c r="C285" s="32">
        <v>2</v>
      </c>
      <c r="D285" s="32">
        <v>1</v>
      </c>
      <c r="E285" s="34">
        <v>0.12</v>
      </c>
      <c r="F285" s="32" t="s">
        <v>3203</v>
      </c>
      <c r="G285" s="25" t="s">
        <v>2330</v>
      </c>
      <c r="H285" s="25" t="s">
        <v>2331</v>
      </c>
      <c r="I285" s="26">
        <v>1.3951630857036839</v>
      </c>
      <c r="J285" s="26">
        <v>1.0402819738167171</v>
      </c>
      <c r="K285" s="26">
        <v>0.66379525947848717</v>
      </c>
      <c r="L285" s="26">
        <v>0.50414836505612493</v>
      </c>
      <c r="M285" s="27">
        <v>16.304880509671658</v>
      </c>
      <c r="N285" s="27">
        <v>12.574591369021881</v>
      </c>
      <c r="O285" s="27">
        <v>15.705350938151494</v>
      </c>
      <c r="P285" s="28">
        <v>13.660582036452434</v>
      </c>
      <c r="Q285" s="28">
        <v>12.136435748281333</v>
      </c>
      <c r="R285" s="26">
        <v>-0.22284226190476192</v>
      </c>
      <c r="S285" s="29">
        <v>-2.3093975903614457</v>
      </c>
      <c r="T285" s="26">
        <v>0.37643970189701897</v>
      </c>
      <c r="U285" s="30" t="e">
        <v>#N/A</v>
      </c>
      <c r="V285" s="29">
        <v>2.1097807455453035</v>
      </c>
      <c r="W285" s="29">
        <v>-4.9072631021724984</v>
      </c>
      <c r="X285" s="29">
        <v>993000000</v>
      </c>
      <c r="Y285" s="29">
        <v>2049000000</v>
      </c>
      <c r="Z285" s="29" t="e">
        <v>#N/A</v>
      </c>
      <c r="AA285" s="31">
        <v>640661918.59438372</v>
      </c>
      <c r="AB285" s="26">
        <v>0</v>
      </c>
      <c r="AC285" s="42">
        <v>20778.1466363</v>
      </c>
      <c r="AD285" s="42">
        <v>18496.1466363</v>
      </c>
      <c r="AE285" s="60">
        <v>13.368101211583149</v>
      </c>
      <c r="AF285" s="60">
        <v>17.819821266553724</v>
      </c>
      <c r="AG285" s="60">
        <v>2.5311480732082146</v>
      </c>
      <c r="AH285" s="60">
        <v>31.832704502766859</v>
      </c>
      <c r="AI285" s="60">
        <v>4.8746290315942691</v>
      </c>
      <c r="AJ285" s="32" t="s">
        <v>498</v>
      </c>
      <c r="AK285" s="32" t="s">
        <v>930</v>
      </c>
      <c r="AL285" s="32" t="s">
        <v>1092</v>
      </c>
      <c r="AM285" s="32" t="s">
        <v>2470</v>
      </c>
      <c r="AN285" s="46">
        <v>0.1405555</v>
      </c>
      <c r="AO285" s="46">
        <v>5.0294980000000003E-2</v>
      </c>
      <c r="AP285" s="46">
        <v>-9.6613630000000003E-4</v>
      </c>
      <c r="AQ285" t="s">
        <v>4124</v>
      </c>
      <c r="AR285" t="s">
        <v>3443</v>
      </c>
      <c r="AS285" t="str">
        <f t="shared" si="58"/>
        <v>#N/A N/A</v>
      </c>
      <c r="AT285" s="63">
        <v>2.0345879959308242</v>
      </c>
      <c r="AU285" s="63">
        <f t="shared" si="59"/>
        <v>2.0345879959308242</v>
      </c>
      <c r="AV285" s="63">
        <f t="shared" si="56"/>
        <v>-1.4161865400910587E-2</v>
      </c>
      <c r="AW285" s="63">
        <f t="shared" si="55"/>
        <v>2.0204261305299136</v>
      </c>
      <c r="AX285" s="63">
        <v>60.57428923590664</v>
      </c>
      <c r="AY285" s="63">
        <f t="shared" si="60"/>
        <v>-0.42163078354459316</v>
      </c>
      <c r="AZ285" s="63">
        <v>60.152658452362047</v>
      </c>
      <c r="BA285" s="63">
        <f>_xll.BDP($G285,BA$1)</f>
        <v>428</v>
      </c>
      <c r="BB285" s="63">
        <f t="shared" si="57"/>
        <v>18496.1466363</v>
      </c>
      <c r="BC285">
        <v>803.4</v>
      </c>
      <c r="BD285">
        <v>919.68399999999997</v>
      </c>
      <c r="BE285">
        <v>1005.7330000000001</v>
      </c>
      <c r="BF285">
        <v>894.50900000000001</v>
      </c>
      <c r="BG285">
        <v>1127.4000000000001</v>
      </c>
      <c r="BH285">
        <v>1212.1379999999999</v>
      </c>
      <c r="BI285" s="47">
        <f t="shared" si="61"/>
        <v>4.3436074323895686E-2</v>
      </c>
      <c r="BJ285" s="47">
        <f t="shared" si="62"/>
        <v>4.9723005449959772E-2</v>
      </c>
      <c r="BK285" s="47">
        <f t="shared" si="63"/>
        <v>5.4375271767481435E-2</v>
      </c>
      <c r="BL285" s="47">
        <f t="shared" si="64"/>
        <v>4.8361911136910143E-2</v>
      </c>
      <c r="BM285" s="47">
        <f t="shared" si="65"/>
        <v>6.0953236485884993E-2</v>
      </c>
      <c r="BN285" s="47">
        <f t="shared" si="66"/>
        <v>6.5534623175028964E-2</v>
      </c>
      <c r="BO285" s="30">
        <f t="shared" si="67"/>
        <v>6.5534623175028964E-2</v>
      </c>
    </row>
    <row r="286" spans="1:67" x14ac:dyDescent="0.3">
      <c r="A286">
        <v>8</v>
      </c>
      <c r="B286" s="32" t="s">
        <v>3421</v>
      </c>
      <c r="C286" s="32">
        <v>7</v>
      </c>
      <c r="D286" s="32">
        <v>1</v>
      </c>
      <c r="E286" s="34">
        <v>0.15</v>
      </c>
      <c r="F286" s="32"/>
      <c r="G286" s="25" t="s">
        <v>2407</v>
      </c>
      <c r="H286" s="25" t="s">
        <v>2408</v>
      </c>
      <c r="I286" s="26">
        <v>0.15279892071895779</v>
      </c>
      <c r="J286" s="26">
        <v>0.18351195386255723</v>
      </c>
      <c r="K286" s="26">
        <v>0.14800137785068335</v>
      </c>
      <c r="L286" s="26">
        <v>0.17957957159612054</v>
      </c>
      <c r="M286" s="27">
        <v>19.911136680039533</v>
      </c>
      <c r="N286" s="27">
        <v>16.030112890029564</v>
      </c>
      <c r="O286" s="27">
        <v>23.017892268396619</v>
      </c>
      <c r="P286" s="28">
        <v>6.7038891150127453</v>
      </c>
      <c r="Q286" s="28">
        <v>7.8196212115314125</v>
      </c>
      <c r="R286" s="26">
        <v>0.23781317171782701</v>
      </c>
      <c r="S286" s="29">
        <v>1.5767384792772985</v>
      </c>
      <c r="T286" s="26">
        <v>0.44600447032075363</v>
      </c>
      <c r="U286" s="30" t="e">
        <v>#N/A</v>
      </c>
      <c r="V286" s="29">
        <v>18.719309995490594</v>
      </c>
      <c r="W286" s="29">
        <v>32.105559199503929</v>
      </c>
      <c r="X286" s="29">
        <v>5668628000</v>
      </c>
      <c r="Y286" s="29">
        <v>5792758000</v>
      </c>
      <c r="Z286" s="29" t="e">
        <v>#N/A</v>
      </c>
      <c r="AA286" s="31">
        <v>-297962000</v>
      </c>
      <c r="AB286" s="26">
        <v>0</v>
      </c>
      <c r="AC286" s="42">
        <v>7778.2869000000001</v>
      </c>
      <c r="AD286" s="42">
        <v>9889.6769000000004</v>
      </c>
      <c r="AE286" s="60">
        <v>7.4432177577345389</v>
      </c>
      <c r="AF286" s="60">
        <v>8.4893573973131904</v>
      </c>
      <c r="AG286" s="60">
        <v>-3.8306892485542035</v>
      </c>
      <c r="AH286" s="60">
        <v>9.3500204687105644</v>
      </c>
      <c r="AI286" s="60">
        <v>1.937234932003769</v>
      </c>
      <c r="AJ286" s="32" t="s">
        <v>534</v>
      </c>
      <c r="AK286" s="32" t="s">
        <v>888</v>
      </c>
      <c r="AL286" s="32" t="s">
        <v>2409</v>
      </c>
      <c r="AM286" s="32" t="s">
        <v>2392</v>
      </c>
      <c r="AN286" s="46" t="e">
        <v>#VALUE!</v>
      </c>
      <c r="AO286" s="46">
        <v>0.16830629999999999</v>
      </c>
      <c r="AP286" s="46">
        <v>0.1724898</v>
      </c>
      <c r="AQ286" t="s">
        <v>3638</v>
      </c>
      <c r="AR286" t="s">
        <v>3638</v>
      </c>
      <c r="AS286" t="str">
        <f t="shared" si="58"/>
        <v>26/05/2004</v>
      </c>
      <c r="AT286" s="63">
        <v>0.12932604345033294</v>
      </c>
      <c r="AU286" s="63">
        <f t="shared" si="59"/>
        <v>0.12932604345033294</v>
      </c>
      <c r="AV286" s="63">
        <f t="shared" si="56"/>
        <v>2.1241344171255587E-17</v>
      </c>
      <c r="AW286" s="63">
        <f t="shared" si="55"/>
        <v>0.12932604345033297</v>
      </c>
      <c r="AX286" s="63">
        <v>2.7037978381147978</v>
      </c>
      <c r="AY286" s="63">
        <f t="shared" si="60"/>
        <v>4.4408920985006262E-16</v>
      </c>
      <c r="AZ286" s="63">
        <v>2.7037978381147982</v>
      </c>
      <c r="BA286" s="63">
        <f>_xll.BDP($G286,BA$1)</f>
        <v>20.119</v>
      </c>
      <c r="BB286" s="63">
        <f t="shared" si="57"/>
        <v>7778.2869000000001</v>
      </c>
      <c r="BC286">
        <v>900.5</v>
      </c>
      <c r="BD286">
        <v>1022</v>
      </c>
      <c r="BE286">
        <v>1128.6669999999999</v>
      </c>
      <c r="BF286">
        <v>60.5</v>
      </c>
      <c r="BG286">
        <v>192.5</v>
      </c>
      <c r="BH286">
        <v>280</v>
      </c>
      <c r="BI286" s="47">
        <f t="shared" si="61"/>
        <v>0.11577099322474207</v>
      </c>
      <c r="BJ286" s="47">
        <f t="shared" si="62"/>
        <v>0.13139139930670338</v>
      </c>
      <c r="BK286" s="47">
        <f t="shared" si="63"/>
        <v>0.1451048302165352</v>
      </c>
      <c r="BL286" s="47">
        <f t="shared" si="64"/>
        <v>7.7780622877255913E-3</v>
      </c>
      <c r="BM286" s="47">
        <f t="shared" si="65"/>
        <v>2.474838000639961E-2</v>
      </c>
      <c r="BN286" s="47">
        <f t="shared" si="66"/>
        <v>3.5997643645672157E-2</v>
      </c>
      <c r="BO286" s="30">
        <f t="shared" si="67"/>
        <v>0.1451048302165352</v>
      </c>
    </row>
    <row r="287" spans="1:67" x14ac:dyDescent="0.3">
      <c r="A287">
        <v>8</v>
      </c>
      <c r="B287" s="32" t="s">
        <v>3422</v>
      </c>
      <c r="C287" s="32">
        <v>2</v>
      </c>
      <c r="D287" s="32">
        <v>2</v>
      </c>
      <c r="E287" s="34">
        <v>0.15</v>
      </c>
      <c r="F287" s="32" t="s">
        <v>3203</v>
      </c>
      <c r="G287" s="32" t="s">
        <v>2230</v>
      </c>
      <c r="H287" s="25" t="s">
        <v>2231</v>
      </c>
      <c r="I287" s="26">
        <v>8.7078862748528501</v>
      </c>
      <c r="J287" s="26">
        <v>56.786069651740618</v>
      </c>
      <c r="K287" s="26">
        <v>1.038242380346901</v>
      </c>
      <c r="L287" s="26">
        <v>0.79551156955673252</v>
      </c>
      <c r="M287" s="27">
        <v>37.572839711131401</v>
      </c>
      <c r="N287" s="27">
        <v>28.559818149219858</v>
      </c>
      <c r="O287" s="27">
        <v>38.291680140435162</v>
      </c>
      <c r="P287" s="28">
        <v>14.222792422895523</v>
      </c>
      <c r="Q287" s="28">
        <v>12.84256466208844</v>
      </c>
      <c r="R287" s="26">
        <v>2.7548922342521105E-2</v>
      </c>
      <c r="S287" s="29">
        <v>0.13758437455119921</v>
      </c>
      <c r="T287" s="26">
        <v>0.24875141545980095</v>
      </c>
      <c r="U287" s="30" t="e">
        <v>#N/A</v>
      </c>
      <c r="V287" s="29">
        <v>3.8466782470819574</v>
      </c>
      <c r="W287" s="29">
        <v>-2.8618896361717439</v>
      </c>
      <c r="X287" s="29">
        <v>20100000.000000238</v>
      </c>
      <c r="Y287" s="29">
        <v>1434800000.0000002</v>
      </c>
      <c r="Z287" s="29" t="e">
        <v>#N/A</v>
      </c>
      <c r="AA287" s="31">
        <v>486200000</v>
      </c>
      <c r="AB287" s="26">
        <v>0</v>
      </c>
      <c r="AC287" s="42">
        <v>26766.254681600003</v>
      </c>
      <c r="AD287" s="42">
        <v>26989.154681600005</v>
      </c>
      <c r="AE287" s="60">
        <v>18.721666677025528</v>
      </c>
      <c r="AF287" s="60">
        <v>22.860540980518383</v>
      </c>
      <c r="AG287" s="60">
        <v>1.873042479740789</v>
      </c>
      <c r="AH287" s="60">
        <v>31.403727561050317</v>
      </c>
      <c r="AI287" s="60">
        <v>12.721421327359533</v>
      </c>
      <c r="AJ287" s="32" t="s">
        <v>498</v>
      </c>
      <c r="AK287" s="32" t="s">
        <v>499</v>
      </c>
      <c r="AL287" s="32" t="s">
        <v>500</v>
      </c>
      <c r="AM287" s="32" t="s">
        <v>2229</v>
      </c>
      <c r="AN287" s="46" t="e">
        <v>#VALUE!</v>
      </c>
      <c r="AO287" s="46">
        <v>7.2873530000000006E-2</v>
      </c>
      <c r="AP287" s="46">
        <v>6.0752250000000001E-2</v>
      </c>
      <c r="AQ287" t="s">
        <v>4182</v>
      </c>
      <c r="AR287" t="s">
        <v>3443</v>
      </c>
      <c r="AS287" t="str">
        <f t="shared" si="58"/>
        <v>01/06/2005</v>
      </c>
      <c r="AT287" s="63">
        <v>3.463974663499604</v>
      </c>
      <c r="AU287" s="63">
        <f t="shared" si="59"/>
        <v>3.463974663499604</v>
      </c>
      <c r="AV287" s="63">
        <f t="shared" si="56"/>
        <v>0</v>
      </c>
      <c r="AW287" s="63">
        <f t="shared" si="55"/>
        <v>3.463974663499604</v>
      </c>
      <c r="AX287" s="63">
        <v>111.60382513998175</v>
      </c>
      <c r="AY287" s="63">
        <f t="shared" si="60"/>
        <v>0</v>
      </c>
      <c r="AZ287" s="63">
        <v>111.60382513998175</v>
      </c>
      <c r="BA287" s="63">
        <f>_xll.BDP($G287,BA$1)</f>
        <v>904.90613499999995</v>
      </c>
      <c r="BB287" s="63">
        <f t="shared" si="57"/>
        <v>26766.254681600003</v>
      </c>
      <c r="BC287">
        <v>947.92600000000004</v>
      </c>
      <c r="BD287">
        <v>1107</v>
      </c>
      <c r="BE287">
        <v>1195</v>
      </c>
      <c r="BF287">
        <v>1229.0650000000001</v>
      </c>
      <c r="BG287">
        <v>1237.713</v>
      </c>
      <c r="BH287">
        <v>1349.7830000000001</v>
      </c>
      <c r="BI287" s="47">
        <f t="shared" si="61"/>
        <v>3.5414966018822026E-2</v>
      </c>
      <c r="BJ287" s="47">
        <f t="shared" si="62"/>
        <v>4.135804628508552E-2</v>
      </c>
      <c r="BK287" s="47">
        <f t="shared" si="63"/>
        <v>4.4645768121659622E-2</v>
      </c>
      <c r="BL287" s="47">
        <f t="shared" si="64"/>
        <v>4.5918452716692537E-2</v>
      </c>
      <c r="BM287" s="47">
        <f t="shared" si="65"/>
        <v>4.624154610808677E-2</v>
      </c>
      <c r="BN287" s="47">
        <f t="shared" si="66"/>
        <v>5.0428534587914721E-2</v>
      </c>
      <c r="BO287" s="30">
        <f t="shared" si="67"/>
        <v>5.0428534587914721E-2</v>
      </c>
    </row>
    <row r="288" spans="1:67" x14ac:dyDescent="0.3">
      <c r="A288">
        <v>8</v>
      </c>
      <c r="B288" s="32" t="s">
        <v>3421</v>
      </c>
      <c r="C288" s="32">
        <v>12</v>
      </c>
      <c r="D288" s="32">
        <v>3</v>
      </c>
      <c r="E288" s="34">
        <v>0.16</v>
      </c>
      <c r="F288" s="32"/>
      <c r="G288" s="25" t="s">
        <v>2188</v>
      </c>
      <c r="H288" s="25" t="s">
        <v>2189</v>
      </c>
      <c r="I288" s="26" t="e">
        <v>#N/A</v>
      </c>
      <c r="J288" s="26" t="e">
        <v>#N/A</v>
      </c>
      <c r="K288" s="26" t="e">
        <v>#N/A</v>
      </c>
      <c r="L288" s="26" t="e">
        <v>#N/A</v>
      </c>
      <c r="M288" s="27" t="e">
        <v>#N/A</v>
      </c>
      <c r="N288" s="27">
        <v>8.7353780925954219</v>
      </c>
      <c r="O288" s="27">
        <v>17.257790668032648</v>
      </c>
      <c r="P288" s="28" t="e">
        <v>#N/A</v>
      </c>
      <c r="Q288" s="28" t="e">
        <v>#N/A</v>
      </c>
      <c r="R288" s="26" t="e">
        <v>#N/A</v>
      </c>
      <c r="S288" s="29" t="e">
        <v>#N/A</v>
      </c>
      <c r="T288" s="26">
        <v>0.41357385281467945</v>
      </c>
      <c r="U288" s="30" t="e">
        <v>#N/A</v>
      </c>
      <c r="V288" s="29">
        <v>16.943655025899311</v>
      </c>
      <c r="W288" s="29">
        <v>21.074304847460489</v>
      </c>
      <c r="X288" s="29" t="e">
        <v>#N/A</v>
      </c>
      <c r="Y288" s="29" t="e">
        <v>#N/A</v>
      </c>
      <c r="Z288" s="29" t="e">
        <v>#N/A</v>
      </c>
      <c r="AA288" s="31" t="e">
        <v>#N/A</v>
      </c>
      <c r="AB288" s="26">
        <v>0</v>
      </c>
      <c r="AC288" s="42">
        <v>155304.78071640001</v>
      </c>
      <c r="AD288" s="42">
        <v>1232.2674790805154</v>
      </c>
      <c r="AE288" s="60" t="s">
        <v>3443</v>
      </c>
      <c r="AF288" s="60" t="s">
        <v>3443</v>
      </c>
      <c r="AG288" s="60" t="s">
        <v>3443</v>
      </c>
      <c r="AH288" s="60">
        <v>14.240015657107243</v>
      </c>
      <c r="AI288" s="60">
        <v>2.3978039005920051</v>
      </c>
      <c r="AJ288" s="32" t="s">
        <v>493</v>
      </c>
      <c r="AK288" s="32" t="s">
        <v>513</v>
      </c>
      <c r="AL288" s="32" t="s">
        <v>2185</v>
      </c>
      <c r="AM288" s="32" t="s">
        <v>2469</v>
      </c>
      <c r="AN288" s="46">
        <v>0.16517050000000003</v>
      </c>
      <c r="AO288" s="46">
        <v>0.21784140000000002</v>
      </c>
      <c r="AP288" s="46">
        <v>0.22705900000000001</v>
      </c>
      <c r="AQ288" t="s">
        <v>4124</v>
      </c>
      <c r="AR288" t="s">
        <v>3443</v>
      </c>
      <c r="AS288" t="str">
        <f t="shared" si="58"/>
        <v>#N/A N/A</v>
      </c>
      <c r="AT288" s="63">
        <v>3.526448302665345</v>
      </c>
      <c r="AU288" s="63">
        <f t="shared" si="59"/>
        <v>3.526448302665345</v>
      </c>
      <c r="AV288" s="63">
        <f t="shared" si="56"/>
        <v>-7.7960467401705252E-16</v>
      </c>
      <c r="AW288" s="63">
        <f t="shared" si="55"/>
        <v>3.5264483026653441</v>
      </c>
      <c r="AX288" s="63">
        <v>4113.9902751277159</v>
      </c>
      <c r="AY288" s="63">
        <f t="shared" si="60"/>
        <v>-9.0949470177292824E-13</v>
      </c>
      <c r="AZ288" s="63">
        <v>4113.990275127715</v>
      </c>
      <c r="BA288" s="63">
        <f>_xll.BDP($G288,BA$1)</f>
        <v>2406.2399999999998</v>
      </c>
      <c r="BB288" s="63">
        <f t="shared" si="57"/>
        <v>1232.2674790805154</v>
      </c>
      <c r="BC288" t="s">
        <v>3443</v>
      </c>
      <c r="BD288" t="s">
        <v>3443</v>
      </c>
      <c r="BE288" t="s">
        <v>3443</v>
      </c>
      <c r="BF288" t="s">
        <v>3443</v>
      </c>
      <c r="BG288" t="s">
        <v>3443</v>
      </c>
      <c r="BH288" t="s">
        <v>3443</v>
      </c>
      <c r="BI288" s="47">
        <f t="shared" si="61"/>
        <v>0</v>
      </c>
      <c r="BJ288" s="47">
        <f t="shared" si="62"/>
        <v>0</v>
      </c>
      <c r="BK288" s="47">
        <f t="shared" si="63"/>
        <v>0</v>
      </c>
      <c r="BL288" s="47">
        <f t="shared" si="64"/>
        <v>0</v>
      </c>
      <c r="BM288" s="47">
        <f t="shared" si="65"/>
        <v>0</v>
      </c>
      <c r="BN288" s="47">
        <f t="shared" si="66"/>
        <v>0</v>
      </c>
      <c r="BO288" s="30">
        <f t="shared" si="67"/>
        <v>0</v>
      </c>
    </row>
    <row r="289" spans="1:67" x14ac:dyDescent="0.3">
      <c r="A289">
        <v>8</v>
      </c>
      <c r="B289" s="32" t="s">
        <v>3422</v>
      </c>
      <c r="C289" s="32">
        <v>2</v>
      </c>
      <c r="D289" s="32">
        <v>2</v>
      </c>
      <c r="E289" s="34">
        <v>0.12</v>
      </c>
      <c r="F289" s="32"/>
      <c r="G289" s="25" t="s">
        <v>160</v>
      </c>
      <c r="H289" s="25" t="s">
        <v>832</v>
      </c>
      <c r="I289" s="26">
        <v>0.54719774784791186</v>
      </c>
      <c r="J289" s="26">
        <v>0.45980031529164478</v>
      </c>
      <c r="K289" s="26">
        <v>0.37861438051436325</v>
      </c>
      <c r="L289" s="26">
        <v>0.34540609888483176</v>
      </c>
      <c r="M289" s="27">
        <v>10.183794150551382</v>
      </c>
      <c r="N289" s="27">
        <v>7.3526694977713376</v>
      </c>
      <c r="O289" s="27">
        <v>18.142512679803772</v>
      </c>
      <c r="P289" s="28">
        <v>23.72574420230924</v>
      </c>
      <c r="Q289" s="28">
        <v>26.453176974685686</v>
      </c>
      <c r="R289" s="26">
        <v>0.19415222008198746</v>
      </c>
      <c r="S289" s="29">
        <v>1.6929371231696813</v>
      </c>
      <c r="T289" s="26">
        <v>0.29478318291877614</v>
      </c>
      <c r="U289" s="30">
        <v>2.0925808497146481E-2</v>
      </c>
      <c r="V289" s="29">
        <v>4.3312267309419399</v>
      </c>
      <c r="W289" s="29">
        <v>-0.39397154451071836</v>
      </c>
      <c r="X289" s="29">
        <v>7612000000</v>
      </c>
      <c r="Y289" s="29">
        <v>10133000000</v>
      </c>
      <c r="Z289" s="29">
        <v>282000000</v>
      </c>
      <c r="AA289" s="31">
        <v>1054000000</v>
      </c>
      <c r="AB289" s="26">
        <v>0.26755218216318788</v>
      </c>
      <c r="AC289" s="42">
        <v>64784.683823939995</v>
      </c>
      <c r="AD289" s="42">
        <v>69534.683823939995</v>
      </c>
      <c r="AE289" s="60">
        <v>25.810717693703499</v>
      </c>
      <c r="AF289" s="60">
        <v>35.415624890594692</v>
      </c>
      <c r="AG289" s="60">
        <v>1.6293049000805371</v>
      </c>
      <c r="AH289" s="60">
        <v>47.658543417900319</v>
      </c>
      <c r="AI289" s="60">
        <v>10.995580199880916</v>
      </c>
      <c r="AJ289" s="32" t="s">
        <v>493</v>
      </c>
      <c r="AK289" s="32" t="s">
        <v>621</v>
      </c>
      <c r="AL289" s="32" t="s">
        <v>622</v>
      </c>
      <c r="AM289" s="32" t="s">
        <v>583</v>
      </c>
      <c r="AN289" s="46">
        <v>0.1405141</v>
      </c>
      <c r="AO289" s="46">
        <v>0.1169347</v>
      </c>
      <c r="AP289" s="46">
        <v>5.1994860000000004E-2</v>
      </c>
      <c r="AQ289" t="s">
        <v>3751</v>
      </c>
      <c r="AR289" t="s">
        <v>3539</v>
      </c>
      <c r="AS289" t="str">
        <f t="shared" si="58"/>
        <v>17/11/1995</v>
      </c>
      <c r="AT289" s="63">
        <v>1.4630902820351224</v>
      </c>
      <c r="AU289" s="63">
        <f t="shared" si="59"/>
        <v>1.4630902820351224</v>
      </c>
      <c r="AV289" s="63">
        <f t="shared" si="56"/>
        <v>3.3207932925263957</v>
      </c>
      <c r="AW289" s="63">
        <f t="shared" si="55"/>
        <v>4.7838835745615178</v>
      </c>
      <c r="AX289" s="63">
        <v>31.8955732122588</v>
      </c>
      <c r="AY289" s="63">
        <f t="shared" si="60"/>
        <v>72.393759213015514</v>
      </c>
      <c r="AZ289" s="63">
        <v>104.28933242527431</v>
      </c>
      <c r="BA289" s="63">
        <f>_xll.BDP($G289,BA$1)</f>
        <v>2756.367056</v>
      </c>
      <c r="BB289" s="63">
        <f t="shared" si="57"/>
        <v>64784.683823939995</v>
      </c>
      <c r="BC289">
        <v>1211.0830000000001</v>
      </c>
      <c r="BD289">
        <v>1900.68</v>
      </c>
      <c r="BE289">
        <v>2496.9090000000001</v>
      </c>
      <c r="BF289">
        <v>1056.751</v>
      </c>
      <c r="BG289">
        <v>1859.9159999999999</v>
      </c>
      <c r="BH289">
        <v>2416.3020000000001</v>
      </c>
      <c r="BI289" s="47">
        <f t="shared" si="61"/>
        <v>1.8693970989983693E-2</v>
      </c>
      <c r="BJ289" s="47">
        <f t="shared" si="62"/>
        <v>2.9338415931230315E-2</v>
      </c>
      <c r="BK289" s="47">
        <f t="shared" si="63"/>
        <v>3.8541656030700776E-2</v>
      </c>
      <c r="BL289" s="47">
        <f t="shared" si="64"/>
        <v>1.6311741257730689E-2</v>
      </c>
      <c r="BM289" s="47">
        <f t="shared" si="65"/>
        <v>2.8709193133589116E-2</v>
      </c>
      <c r="BN289" s="47">
        <f t="shared" si="66"/>
        <v>3.7297426758562027E-2</v>
      </c>
      <c r="BO289" s="30">
        <f t="shared" si="67"/>
        <v>3.8541656030700776E-2</v>
      </c>
    </row>
    <row r="290" spans="1:67" x14ac:dyDescent="0.3">
      <c r="A290">
        <v>8</v>
      </c>
      <c r="B290" s="32" t="s">
        <v>3422</v>
      </c>
      <c r="C290" s="32">
        <v>2</v>
      </c>
      <c r="D290" s="32">
        <v>2</v>
      </c>
      <c r="E290" s="34">
        <v>0.15</v>
      </c>
      <c r="F290" s="32"/>
      <c r="G290" s="32" t="s">
        <v>1688</v>
      </c>
      <c r="H290" s="25" t="s">
        <v>1689</v>
      </c>
      <c r="I290" s="26">
        <v>0.30989112449104156</v>
      </c>
      <c r="J290" s="26">
        <v>0.26120170522299069</v>
      </c>
      <c r="K290" s="26">
        <v>0.19472463550506586</v>
      </c>
      <c r="L290" s="26">
        <v>0.18398582584159065</v>
      </c>
      <c r="M290" s="27">
        <v>15.489990300370494</v>
      </c>
      <c r="N290" s="27">
        <v>11.919982184257263</v>
      </c>
      <c r="O290" s="27">
        <v>18.914088742691263</v>
      </c>
      <c r="P290" s="28">
        <v>19.491685032361971</v>
      </c>
      <c r="Q290" s="28">
        <v>18.853816338462206</v>
      </c>
      <c r="R290" s="26">
        <v>0.21822393911173965</v>
      </c>
      <c r="S290" s="29">
        <v>1.1743716976229075</v>
      </c>
      <c r="T290" s="26">
        <v>0.52248601872449851</v>
      </c>
      <c r="U290" s="30">
        <v>1.1699794173765418E-2</v>
      </c>
      <c r="V290" s="29">
        <v>10.922466064423592</v>
      </c>
      <c r="W290" s="29">
        <v>10.102773433487311</v>
      </c>
      <c r="X290" s="29">
        <v>536704000</v>
      </c>
      <c r="Y290" s="29">
        <v>761950000</v>
      </c>
      <c r="Z290" s="29">
        <v>470000</v>
      </c>
      <c r="AA290" s="31">
        <v>-14380000.000000009</v>
      </c>
      <c r="AB290" s="26">
        <v>-3.2684283727399142E-2</v>
      </c>
      <c r="AC290" s="42">
        <v>5483.60736</v>
      </c>
      <c r="AD290" s="42">
        <v>5673.4163600000002</v>
      </c>
      <c r="AE290" s="60">
        <v>34.540974352154649</v>
      </c>
      <c r="AF290" s="60">
        <v>40.761099452164245</v>
      </c>
      <c r="AG290" s="60">
        <v>-0.26048263851155123</v>
      </c>
      <c r="AH290" s="60">
        <v>53.167123951052695</v>
      </c>
      <c r="AI290" s="60">
        <v>9.5956601082600272</v>
      </c>
      <c r="AJ290" s="32" t="s">
        <v>493</v>
      </c>
      <c r="AK290" s="32" t="s">
        <v>513</v>
      </c>
      <c r="AL290" s="32" t="s">
        <v>898</v>
      </c>
      <c r="AM290" s="32" t="s">
        <v>1673</v>
      </c>
      <c r="AN290" s="46">
        <v>0.2897209</v>
      </c>
      <c r="AO290" s="46">
        <v>0.26052189999999997</v>
      </c>
      <c r="AP290" s="46">
        <v>0.21039819999999998</v>
      </c>
      <c r="AQ290" t="s">
        <v>4124</v>
      </c>
      <c r="AR290" t="s">
        <v>3443</v>
      </c>
      <c r="AS290" t="str">
        <f t="shared" si="58"/>
        <v>#N/A N/A</v>
      </c>
      <c r="AT290" s="63">
        <v>0.66469719350073853</v>
      </c>
      <c r="AU290" s="63">
        <f t="shared" si="59"/>
        <v>0.66469719350073853</v>
      </c>
      <c r="AV290" s="63">
        <f t="shared" si="56"/>
        <v>0</v>
      </c>
      <c r="AW290" s="63">
        <f t="shared" si="55"/>
        <v>0.66469719350073853</v>
      </c>
      <c r="AX290" s="63">
        <v>30.574073768618298</v>
      </c>
      <c r="AY290" s="63">
        <f t="shared" si="60"/>
        <v>0</v>
      </c>
      <c r="AZ290" s="63">
        <v>30.574073768618298</v>
      </c>
      <c r="BA290" s="63">
        <f>_xll.BDP($G290,BA$1)</f>
        <v>32.437640000000002</v>
      </c>
      <c r="BB290" s="63">
        <f t="shared" si="57"/>
        <v>5483.60736</v>
      </c>
      <c r="BC290">
        <v>120.4</v>
      </c>
      <c r="BD290">
        <v>134.4</v>
      </c>
      <c r="BE290">
        <v>149.20000000000002</v>
      </c>
      <c r="BF290">
        <v>37.024000000000001</v>
      </c>
      <c r="BG290">
        <v>86.463999999999999</v>
      </c>
      <c r="BH290">
        <v>100.98700000000001</v>
      </c>
      <c r="BI290" s="47">
        <f t="shared" si="61"/>
        <v>2.1956349551620707E-2</v>
      </c>
      <c r="BJ290" s="47">
        <f t="shared" si="62"/>
        <v>2.4509413452971952E-2</v>
      </c>
      <c r="BK290" s="47">
        <f t="shared" si="63"/>
        <v>2.7208366720114698E-2</v>
      </c>
      <c r="BL290" s="47">
        <f t="shared" si="64"/>
        <v>6.7517598488306069E-3</v>
      </c>
      <c r="BM290" s="47">
        <f t="shared" si="65"/>
        <v>1.5767722654745287E-2</v>
      </c>
      <c r="BN290" s="47">
        <f t="shared" si="66"/>
        <v>1.8416161728982729E-2</v>
      </c>
      <c r="BO290" s="30">
        <f t="shared" si="67"/>
        <v>2.7208366720114698E-2</v>
      </c>
    </row>
    <row r="291" spans="1:67" x14ac:dyDescent="0.3">
      <c r="A291">
        <v>8</v>
      </c>
      <c r="B291" s="32" t="s">
        <v>3422</v>
      </c>
      <c r="C291" s="32">
        <v>3</v>
      </c>
      <c r="D291" s="32">
        <v>1</v>
      </c>
      <c r="E291" s="34">
        <v>0.15</v>
      </c>
      <c r="F291" s="32" t="s">
        <v>3252</v>
      </c>
      <c r="G291" s="25" t="s">
        <v>240</v>
      </c>
      <c r="H291" s="25" t="s">
        <v>941</v>
      </c>
      <c r="I291" s="26">
        <v>0.39288267028224133</v>
      </c>
      <c r="J291" s="26">
        <v>0.42664403620873276</v>
      </c>
      <c r="K291" s="26">
        <v>0.24131118898366596</v>
      </c>
      <c r="L291" s="26">
        <v>0.2612021189894051</v>
      </c>
      <c r="M291" s="27">
        <v>12.557699758414961</v>
      </c>
      <c r="N291" s="27">
        <v>9.9961502605933692</v>
      </c>
      <c r="O291" s="27">
        <v>11.081215366111257</v>
      </c>
      <c r="P291" s="28">
        <v>25.726520809076209</v>
      </c>
      <c r="Q291" s="28">
        <v>25.403488300681694</v>
      </c>
      <c r="R291" s="26">
        <v>0.26082590037969849</v>
      </c>
      <c r="S291" s="29">
        <v>1.3208820216409336</v>
      </c>
      <c r="T291" s="26">
        <v>0.6162947720403833</v>
      </c>
      <c r="U291" s="30">
        <v>3.1332603091938263E-2</v>
      </c>
      <c r="V291" s="29">
        <v>8.0071367616377955</v>
      </c>
      <c r="W291" s="29">
        <v>-0.45664009094276148</v>
      </c>
      <c r="X291" s="29">
        <v>150240000</v>
      </c>
      <c r="Y291" s="29">
        <v>245400000</v>
      </c>
      <c r="Z291" s="29">
        <v>3547000</v>
      </c>
      <c r="AA291" s="31">
        <v>38664000</v>
      </c>
      <c r="AB291" s="26">
        <v>9.1739085454169256E-2</v>
      </c>
      <c r="AC291" s="42">
        <v>1204.59589695</v>
      </c>
      <c r="AD291" s="42">
        <v>1320.6868969500001</v>
      </c>
      <c r="AE291" s="60">
        <v>13.849920827359368</v>
      </c>
      <c r="AF291" s="60">
        <v>19.993489494000478</v>
      </c>
      <c r="AG291" s="60">
        <v>3.258085938208541</v>
      </c>
      <c r="AH291" s="60">
        <v>25.631443841608256</v>
      </c>
      <c r="AI291" s="60">
        <v>3.1244052639816355</v>
      </c>
      <c r="AJ291" s="32" t="s">
        <v>498</v>
      </c>
      <c r="AK291" s="32" t="s">
        <v>758</v>
      </c>
      <c r="AL291" s="32" t="s">
        <v>759</v>
      </c>
      <c r="AM291" s="32" t="s">
        <v>583</v>
      </c>
      <c r="AN291" s="46">
        <v>0.18735990000000002</v>
      </c>
      <c r="AO291" s="46">
        <v>0.20800660000000001</v>
      </c>
      <c r="AP291" s="46">
        <v>6.2036000000000001E-3</v>
      </c>
      <c r="AQ291" t="s">
        <v>4124</v>
      </c>
      <c r="AR291" t="s">
        <v>3639</v>
      </c>
      <c r="AS291" t="str">
        <f t="shared" si="58"/>
        <v>01/07/1960</v>
      </c>
      <c r="AT291" s="63">
        <v>0.79365079365079361</v>
      </c>
      <c r="AU291" s="63">
        <f t="shared" si="59"/>
        <v>0.79365079365079361</v>
      </c>
      <c r="AV291" s="63">
        <f t="shared" si="56"/>
        <v>0</v>
      </c>
      <c r="AW291" s="63">
        <f t="shared" si="55"/>
        <v>0.79365079365079361</v>
      </c>
      <c r="AX291" s="63">
        <v>19.24594500165173</v>
      </c>
      <c r="AY291" s="63">
        <f t="shared" si="60"/>
        <v>0</v>
      </c>
      <c r="AZ291" s="63">
        <v>19.24594500165173</v>
      </c>
      <c r="BA291" s="63">
        <f>_xll.BDP($G291,BA$1)</f>
        <v>9.3990849999999995</v>
      </c>
      <c r="BB291" s="63">
        <f t="shared" si="57"/>
        <v>1204.59589695</v>
      </c>
      <c r="BC291" t="s">
        <v>3443</v>
      </c>
      <c r="BD291" t="s">
        <v>3443</v>
      </c>
      <c r="BE291" t="s">
        <v>3443</v>
      </c>
      <c r="BF291" t="s">
        <v>3443</v>
      </c>
      <c r="BG291" t="s">
        <v>3443</v>
      </c>
      <c r="BH291" t="s">
        <v>3443</v>
      </c>
      <c r="BI291" s="47">
        <f t="shared" si="61"/>
        <v>0</v>
      </c>
      <c r="BJ291" s="47">
        <f t="shared" si="62"/>
        <v>0</v>
      </c>
      <c r="BK291" s="47">
        <f t="shared" si="63"/>
        <v>0</v>
      </c>
      <c r="BL291" s="47">
        <f t="shared" si="64"/>
        <v>0</v>
      </c>
      <c r="BM291" s="47">
        <f t="shared" si="65"/>
        <v>0</v>
      </c>
      <c r="BN291" s="47">
        <f t="shared" si="66"/>
        <v>0</v>
      </c>
      <c r="BO291" s="30">
        <f t="shared" si="67"/>
        <v>0</v>
      </c>
    </row>
    <row r="292" spans="1:67" x14ac:dyDescent="0.3">
      <c r="A292">
        <v>8</v>
      </c>
      <c r="B292" s="32" t="s">
        <v>3421</v>
      </c>
      <c r="C292" s="32">
        <v>19</v>
      </c>
      <c r="D292" s="32">
        <v>10</v>
      </c>
      <c r="E292" s="34">
        <v>0.12</v>
      </c>
      <c r="F292" s="32" t="s">
        <v>2479</v>
      </c>
      <c r="G292" s="25" t="s">
        <v>399</v>
      </c>
      <c r="H292" s="25" t="s">
        <v>1137</v>
      </c>
      <c r="I292" s="26">
        <v>0.18794640493967923</v>
      </c>
      <c r="J292" s="26">
        <v>0.22108049198193991</v>
      </c>
      <c r="K292" s="26">
        <v>0.15323182813749514</v>
      </c>
      <c r="L292" s="26">
        <v>0.18410436037780289</v>
      </c>
      <c r="M292" s="27">
        <v>19.305928332627019</v>
      </c>
      <c r="N292" s="27">
        <v>14.036318362588201</v>
      </c>
      <c r="O292" s="27">
        <v>18.400072324196273</v>
      </c>
      <c r="P292" s="28">
        <v>12.324625357731851</v>
      </c>
      <c r="Q292" s="28">
        <v>12.377312324483636</v>
      </c>
      <c r="R292" s="26">
        <v>0.21975741229386475</v>
      </c>
      <c r="S292" s="29">
        <v>0.9500800404414862</v>
      </c>
      <c r="T292" s="26">
        <v>0.592710000254007</v>
      </c>
      <c r="U292" s="30" t="e">
        <v>#N/A</v>
      </c>
      <c r="V292" s="29">
        <v>13.686697244584668</v>
      </c>
      <c r="W292" s="29" t="e">
        <v>#N/A</v>
      </c>
      <c r="X292" s="29">
        <v>385380000</v>
      </c>
      <c r="Y292" s="29">
        <v>462781000</v>
      </c>
      <c r="Z292" s="29">
        <v>3825000</v>
      </c>
      <c r="AA292" s="31">
        <v>29079000.000000007</v>
      </c>
      <c r="AB292" s="26">
        <v>0.131538223460229</v>
      </c>
      <c r="AC292" s="42">
        <v>1086.1064462900001</v>
      </c>
      <c r="AD292" s="42">
        <v>1198.8714462900002</v>
      </c>
      <c r="AE292" s="60">
        <v>10.316576572662866</v>
      </c>
      <c r="AF292" s="60">
        <v>13.965808890879229</v>
      </c>
      <c r="AG292" s="60">
        <v>2.719667784876068</v>
      </c>
      <c r="AH292" s="60">
        <v>17.999999839942774</v>
      </c>
      <c r="AI292" s="60">
        <v>3.066663702160529</v>
      </c>
      <c r="AJ292" s="32" t="s">
        <v>552</v>
      </c>
      <c r="AK292" s="32" t="s">
        <v>917</v>
      </c>
      <c r="AL292" s="32" t="s">
        <v>918</v>
      </c>
      <c r="AM292" s="32" t="s">
        <v>583</v>
      </c>
      <c r="AN292" s="46">
        <v>0.1424859</v>
      </c>
      <c r="AO292" s="46">
        <v>0.1101934</v>
      </c>
      <c r="AP292" s="46">
        <v>0.2663084</v>
      </c>
      <c r="AQ292" t="s">
        <v>4124</v>
      </c>
      <c r="AR292" t="s">
        <v>3443</v>
      </c>
      <c r="AS292" t="str">
        <f t="shared" si="58"/>
        <v>#N/A N/A</v>
      </c>
      <c r="AT292" s="63">
        <v>1.1725620946684734</v>
      </c>
      <c r="AU292" s="63">
        <f t="shared" si="59"/>
        <v>1.1725620946684734</v>
      </c>
      <c r="AV292" s="63">
        <f t="shared" si="56"/>
        <v>0</v>
      </c>
      <c r="AW292" s="63">
        <f t="shared" si="55"/>
        <v>1.1725620946684734</v>
      </c>
      <c r="AX292" s="63">
        <v>20.79517592119285</v>
      </c>
      <c r="AY292" s="63">
        <f t="shared" si="60"/>
        <v>0</v>
      </c>
      <c r="AZ292" s="63" t="s">
        <v>3443</v>
      </c>
      <c r="BA292" s="63" t="str">
        <f>_xll.BDP($G292,BA$1)</f>
        <v>#N/A N/A</v>
      </c>
      <c r="BB292" s="63">
        <f t="shared" si="57"/>
        <v>1086.1064462900001</v>
      </c>
      <c r="BC292">
        <v>54.5</v>
      </c>
      <c r="BD292" t="s">
        <v>3443</v>
      </c>
      <c r="BE292" t="s">
        <v>3443</v>
      </c>
      <c r="BF292" t="s">
        <v>3443</v>
      </c>
      <c r="BG292" t="s">
        <v>3443</v>
      </c>
      <c r="BH292" t="s">
        <v>3443</v>
      </c>
      <c r="BI292" s="47">
        <f t="shared" si="61"/>
        <v>5.0179243651637451E-2</v>
      </c>
      <c r="BJ292" s="47">
        <f t="shared" si="62"/>
        <v>0</v>
      </c>
      <c r="BK292" s="47">
        <f t="shared" si="63"/>
        <v>0</v>
      </c>
      <c r="BL292" s="47">
        <f t="shared" si="64"/>
        <v>0</v>
      </c>
      <c r="BM292" s="47">
        <f t="shared" si="65"/>
        <v>0</v>
      </c>
      <c r="BN292" s="47">
        <f t="shared" si="66"/>
        <v>0</v>
      </c>
      <c r="BO292" s="30">
        <f t="shared" si="67"/>
        <v>0</v>
      </c>
    </row>
    <row r="293" spans="1:67" x14ac:dyDescent="0.3">
      <c r="A293">
        <v>8</v>
      </c>
      <c r="B293" s="32" t="s">
        <v>3421</v>
      </c>
      <c r="C293" s="32">
        <v>20</v>
      </c>
      <c r="D293" s="32">
        <v>12</v>
      </c>
      <c r="E293" s="34">
        <v>0.16</v>
      </c>
      <c r="F293" s="32"/>
      <c r="G293" s="32" t="s">
        <v>1541</v>
      </c>
      <c r="H293" s="25" t="s">
        <v>1542</v>
      </c>
      <c r="I293" s="26" t="e">
        <v>#N/A</v>
      </c>
      <c r="J293" s="26" t="e">
        <v>#N/A</v>
      </c>
      <c r="K293" s="26" t="e">
        <v>#N/A</v>
      </c>
      <c r="L293" s="26" t="e">
        <v>#N/A</v>
      </c>
      <c r="M293" s="27" t="e">
        <v>#N/A</v>
      </c>
      <c r="N293" s="27" t="e">
        <v>#N/A</v>
      </c>
      <c r="O293" s="27">
        <v>29.353989709506028</v>
      </c>
      <c r="P293" s="28" t="e">
        <v>#N/A</v>
      </c>
      <c r="Q293" s="28" t="e">
        <v>#N/A</v>
      </c>
      <c r="R293" s="26" t="e">
        <v>#N/A</v>
      </c>
      <c r="S293" s="29">
        <v>-0.75696688206785134</v>
      </c>
      <c r="T293" s="26" t="e">
        <v>#N/A</v>
      </c>
      <c r="U293" s="30" t="e">
        <v>#N/A</v>
      </c>
      <c r="V293" s="29">
        <v>13.295901633171122</v>
      </c>
      <c r="W293" s="29">
        <v>25.545993867697248</v>
      </c>
      <c r="X293" s="29" t="e">
        <v>#N/A</v>
      </c>
      <c r="Y293" s="29" t="e">
        <v>#N/A</v>
      </c>
      <c r="Z293" s="29" t="e">
        <v>#N/A</v>
      </c>
      <c r="AA293" s="31">
        <v>38122890</v>
      </c>
      <c r="AB293" s="26">
        <v>0</v>
      </c>
      <c r="AC293" s="42">
        <v>1062</v>
      </c>
      <c r="AD293" s="42">
        <v>989.42100000000005</v>
      </c>
      <c r="AE293" s="60">
        <v>8.6820318700775392</v>
      </c>
      <c r="AF293" s="60">
        <v>11.258890195901008</v>
      </c>
      <c r="AG293" s="60">
        <v>5.4499062113127907</v>
      </c>
      <c r="AH293" s="60">
        <v>13.27202722154316</v>
      </c>
      <c r="AI293" s="60">
        <v>4.4838155695771365</v>
      </c>
      <c r="AJ293" s="32" t="s">
        <v>506</v>
      </c>
      <c r="AK293" s="32" t="s">
        <v>640</v>
      </c>
      <c r="AL293" s="32" t="s">
        <v>797</v>
      </c>
      <c r="AM293" s="32" t="s">
        <v>1480</v>
      </c>
      <c r="AN293" s="46">
        <v>0.1760632</v>
      </c>
      <c r="AO293" s="46">
        <v>0.26478249999999998</v>
      </c>
      <c r="AP293" s="46">
        <v>0.14026530000000001</v>
      </c>
      <c r="AQ293" t="s">
        <v>3640</v>
      </c>
      <c r="AR293" t="s">
        <v>3640</v>
      </c>
      <c r="AS293" t="str">
        <f t="shared" si="58"/>
        <v>26/10/1999</v>
      </c>
      <c r="AT293" s="63">
        <v>0.93457943925233633</v>
      </c>
      <c r="AU293" s="63">
        <f t="shared" si="59"/>
        <v>0.93457943925233633</v>
      </c>
      <c r="AV293" s="63">
        <f t="shared" si="56"/>
        <v>0</v>
      </c>
      <c r="AW293" s="63">
        <f t="shared" si="55"/>
        <v>0.93457943925233633</v>
      </c>
      <c r="AX293" s="63">
        <v>13.461544493345896</v>
      </c>
      <c r="AY293" s="63">
        <f t="shared" si="60"/>
        <v>0</v>
      </c>
      <c r="AZ293" s="63">
        <v>13.461544493345896</v>
      </c>
      <c r="BA293" s="63">
        <f>_xll.BDP($G293,BA$1)</f>
        <v>8</v>
      </c>
      <c r="BB293" s="63">
        <f t="shared" si="57"/>
        <v>989.42100000000005</v>
      </c>
      <c r="BC293">
        <v>83.9</v>
      </c>
      <c r="BD293">
        <v>93.25</v>
      </c>
      <c r="BE293">
        <v>96.05</v>
      </c>
      <c r="BF293">
        <v>71.539000000000001</v>
      </c>
      <c r="BG293" t="s">
        <v>3443</v>
      </c>
      <c r="BH293" t="s">
        <v>3443</v>
      </c>
      <c r="BI293" s="47">
        <f t="shared" si="61"/>
        <v>8.479706818432195E-2</v>
      </c>
      <c r="BJ293" s="47">
        <f t="shared" si="62"/>
        <v>9.4247039430131352E-2</v>
      </c>
      <c r="BK293" s="47">
        <f t="shared" si="63"/>
        <v>9.7076977343314927E-2</v>
      </c>
      <c r="BL293" s="47">
        <f t="shared" si="64"/>
        <v>7.230390298972833E-2</v>
      </c>
      <c r="BM293" s="47">
        <f t="shared" si="65"/>
        <v>0</v>
      </c>
      <c r="BN293" s="47">
        <f t="shared" si="66"/>
        <v>0</v>
      </c>
      <c r="BO293" s="30">
        <f t="shared" si="67"/>
        <v>9.7076977343314927E-2</v>
      </c>
    </row>
    <row r="294" spans="1:67" x14ac:dyDescent="0.3">
      <c r="A294">
        <v>8</v>
      </c>
      <c r="B294" s="32" t="s">
        <v>3421</v>
      </c>
      <c r="C294" s="32">
        <v>23</v>
      </c>
      <c r="D294" s="32">
        <v>1</v>
      </c>
      <c r="E294" s="34">
        <v>0.2</v>
      </c>
      <c r="F294" s="32"/>
      <c r="G294" s="25" t="s">
        <v>2068</v>
      </c>
      <c r="H294" s="25" t="s">
        <v>2069</v>
      </c>
      <c r="I294" s="26" t="e">
        <v>#N/A</v>
      </c>
      <c r="J294" s="26" t="e">
        <v>#N/A</v>
      </c>
      <c r="K294" s="26" t="e">
        <v>#N/A</v>
      </c>
      <c r="L294" s="26" t="e">
        <v>#N/A</v>
      </c>
      <c r="M294" s="27">
        <v>20.067321308354806</v>
      </c>
      <c r="N294" s="27">
        <v>14.525241642992389</v>
      </c>
      <c r="O294" s="27">
        <v>19.196199803157612</v>
      </c>
      <c r="P294" s="28">
        <v>35.147903454760161</v>
      </c>
      <c r="Q294" s="28">
        <v>44.469398937986995</v>
      </c>
      <c r="R294" s="26">
        <v>-0.81847381760209292</v>
      </c>
      <c r="S294" s="29">
        <v>-17.701835622796647</v>
      </c>
      <c r="T294" s="26">
        <v>0.14853435769530279</v>
      </c>
      <c r="U294" s="30" t="e">
        <v>#N/A</v>
      </c>
      <c r="V294" s="29">
        <v>35.541478313851286</v>
      </c>
      <c r="W294" s="29">
        <v>31.081311102149733</v>
      </c>
      <c r="X294" s="29" t="e">
        <v>#N/A</v>
      </c>
      <c r="Y294" s="29" t="e">
        <v>#N/A</v>
      </c>
      <c r="Z294" s="29" t="e">
        <v>#N/A</v>
      </c>
      <c r="AA294" s="31">
        <v>656195000</v>
      </c>
      <c r="AB294" s="26">
        <v>0</v>
      </c>
      <c r="AC294" s="42">
        <v>941.33956616800003</v>
      </c>
      <c r="AD294" s="42">
        <v>-2261.5794338320002</v>
      </c>
      <c r="AE294" s="60" t="s">
        <v>3443</v>
      </c>
      <c r="AF294" s="60" t="s">
        <v>3443</v>
      </c>
      <c r="AG294" s="60">
        <v>69.747445414766702</v>
      </c>
      <c r="AH294" s="60">
        <v>8.8938197974824771</v>
      </c>
      <c r="AI294" s="60">
        <v>1.5485007507305386</v>
      </c>
      <c r="AJ294" s="32" t="s">
        <v>544</v>
      </c>
      <c r="AK294" s="32" t="s">
        <v>576</v>
      </c>
      <c r="AL294" s="32" t="s">
        <v>2070</v>
      </c>
      <c r="AM294" s="32" t="s">
        <v>2468</v>
      </c>
      <c r="AN294" s="46" t="e">
        <v>#VALUE!</v>
      </c>
      <c r="AO294" s="46">
        <v>0.23229759999999999</v>
      </c>
      <c r="AP294" s="46">
        <v>2.5769730000000001E-2</v>
      </c>
      <c r="AQ294" t="s">
        <v>3641</v>
      </c>
      <c r="AR294" t="s">
        <v>3641</v>
      </c>
      <c r="AS294" t="str">
        <f t="shared" si="58"/>
        <v>30/06/2009</v>
      </c>
      <c r="AT294" s="63" t="s">
        <v>3443</v>
      </c>
      <c r="AU294" s="63">
        <f t="shared" si="59"/>
        <v>0</v>
      </c>
      <c r="AV294" s="63">
        <f t="shared" si="56"/>
        <v>0</v>
      </c>
      <c r="AW294" s="63">
        <f t="shared" si="55"/>
        <v>0</v>
      </c>
      <c r="AX294" s="63">
        <v>0</v>
      </c>
      <c r="AY294" s="63">
        <f t="shared" si="60"/>
        <v>0</v>
      </c>
      <c r="AZ294" s="63">
        <v>0</v>
      </c>
      <c r="BA294" s="63">
        <f>_xll.BDP($G294,BA$1)</f>
        <v>0</v>
      </c>
      <c r="BB294" s="63">
        <f t="shared" si="57"/>
        <v>-2261.5794338320002</v>
      </c>
      <c r="BC294">
        <v>88.263999999999996</v>
      </c>
      <c r="BD294">
        <v>112.027</v>
      </c>
      <c r="BE294">
        <v>130.845</v>
      </c>
      <c r="BF294">
        <v>75.122</v>
      </c>
      <c r="BG294">
        <v>115.236</v>
      </c>
      <c r="BH294">
        <v>99.418999999999997</v>
      </c>
      <c r="BI294" s="47">
        <f t="shared" si="61"/>
        <v>-3.9027592256817727E-2</v>
      </c>
      <c r="BJ294" s="47">
        <f t="shared" si="62"/>
        <v>-4.9534850876399437E-2</v>
      </c>
      <c r="BK294" s="47">
        <f t="shared" si="63"/>
        <v>-5.785558448340565E-2</v>
      </c>
      <c r="BL294" s="47">
        <f t="shared" si="64"/>
        <v>-3.3216609099028613E-2</v>
      </c>
      <c r="BM294" s="47">
        <f t="shared" si="65"/>
        <v>-5.0953770748058645E-2</v>
      </c>
      <c r="BN294" s="47">
        <f t="shared" si="66"/>
        <v>-4.3959985889836878E-2</v>
      </c>
      <c r="BO294" s="30">
        <f t="shared" si="67"/>
        <v>-4.3959985889836878E-2</v>
      </c>
    </row>
    <row r="295" spans="1:67" x14ac:dyDescent="0.3">
      <c r="A295">
        <v>8</v>
      </c>
      <c r="B295" s="32" t="s">
        <v>3421</v>
      </c>
      <c r="C295" s="32">
        <v>24</v>
      </c>
      <c r="D295" s="32">
        <v>12</v>
      </c>
      <c r="E295" s="34">
        <v>0.16</v>
      </c>
      <c r="F295" s="32" t="s">
        <v>2984</v>
      </c>
      <c r="G295" s="25" t="s">
        <v>473</v>
      </c>
      <c r="H295" s="25" t="s">
        <v>537</v>
      </c>
      <c r="I295" s="26">
        <v>0.17272372296341648</v>
      </c>
      <c r="J295" s="26">
        <v>0.17055998817966903</v>
      </c>
      <c r="K295" s="26">
        <v>9.8766384244287145E-2</v>
      </c>
      <c r="L295" s="26">
        <v>8.4638452627102484E-2</v>
      </c>
      <c r="M295" s="27">
        <v>7.8470726508318975</v>
      </c>
      <c r="N295" s="27">
        <v>5.8320910913649486</v>
      </c>
      <c r="O295" s="27">
        <v>8.2064104960361774</v>
      </c>
      <c r="P295" s="28">
        <v>14.226357653682863</v>
      </c>
      <c r="Q295" s="28">
        <v>14.9999176267376</v>
      </c>
      <c r="R295" s="26">
        <v>0.50705812133743045</v>
      </c>
      <c r="S295" s="29">
        <v>2.9960009111847934</v>
      </c>
      <c r="T295" s="26">
        <v>0.40812065713318396</v>
      </c>
      <c r="U295" s="30">
        <v>6.3250659933982642E-2</v>
      </c>
      <c r="V295" s="29">
        <v>35.659187309248047</v>
      </c>
      <c r="W295" s="29">
        <v>3.6525720884078572</v>
      </c>
      <c r="X295" s="29">
        <v>406080000</v>
      </c>
      <c r="Y295" s="29">
        <v>818316000</v>
      </c>
      <c r="Z295" s="29">
        <v>2741000</v>
      </c>
      <c r="AA295" s="31">
        <v>64923000</v>
      </c>
      <c r="AB295" s="26">
        <v>4.2219244335597553E-2</v>
      </c>
      <c r="AC295" s="42">
        <v>1108.07717918</v>
      </c>
      <c r="AD295" s="42">
        <v>1463.18417918</v>
      </c>
      <c r="AE295" s="60">
        <v>11.688335308525291</v>
      </c>
      <c r="AF295" s="60">
        <v>18.977736682532253</v>
      </c>
      <c r="AG295" s="60">
        <v>5.8868309321340249</v>
      </c>
      <c r="AH295" s="60">
        <v>27.46926462381327</v>
      </c>
      <c r="AI295" s="60">
        <v>2.4224903095639361</v>
      </c>
      <c r="AJ295" s="32" t="s">
        <v>493</v>
      </c>
      <c r="AK295" s="32" t="s">
        <v>538</v>
      </c>
      <c r="AL295" s="32" t="s">
        <v>539</v>
      </c>
      <c r="AM295" s="32" t="s">
        <v>496</v>
      </c>
      <c r="AN295" s="46">
        <v>0.13358900000000001</v>
      </c>
      <c r="AO295" s="46">
        <v>0.2777712</v>
      </c>
      <c r="AP295" s="46">
        <v>2.0839699999999999E-2</v>
      </c>
      <c r="AQ295" t="s">
        <v>3642</v>
      </c>
      <c r="AR295" t="s">
        <v>3642</v>
      </c>
      <c r="AS295" t="str">
        <f t="shared" si="58"/>
        <v>20/04/2001</v>
      </c>
      <c r="AT295" s="63">
        <v>3.03150510009</v>
      </c>
      <c r="AU295" s="63">
        <f t="shared" si="59"/>
        <v>3.03150510009</v>
      </c>
      <c r="AV295" s="63">
        <f t="shared" si="56"/>
        <v>-0.26164027621081243</v>
      </c>
      <c r="AW295" s="63">
        <f t="shared" si="55"/>
        <v>2.7698648238791876</v>
      </c>
      <c r="AX295" s="63">
        <v>83.366167498699681</v>
      </c>
      <c r="AY295" s="63">
        <f t="shared" si="60"/>
        <v>-7.1950883705750925</v>
      </c>
      <c r="AZ295" s="63">
        <v>76.171079128124589</v>
      </c>
      <c r="BA295" s="63">
        <f>_xll.BDP($G295,BA$1)</f>
        <v>29.875211287000003</v>
      </c>
      <c r="BB295" s="63">
        <f t="shared" si="57"/>
        <v>1108.07717918</v>
      </c>
      <c r="BC295">
        <v>41.08</v>
      </c>
      <c r="BD295">
        <v>57.38</v>
      </c>
      <c r="BE295">
        <v>81.8</v>
      </c>
      <c r="BF295">
        <v>66.599999999999994</v>
      </c>
      <c r="BG295">
        <v>78.5</v>
      </c>
      <c r="BH295" t="s">
        <v>3443</v>
      </c>
      <c r="BI295" s="47">
        <f t="shared" si="61"/>
        <v>3.7073229890358397E-2</v>
      </c>
      <c r="BJ295" s="47">
        <f t="shared" si="62"/>
        <v>5.1783396570320481E-2</v>
      </c>
      <c r="BK295" s="47">
        <f t="shared" si="63"/>
        <v>7.3821572663858748E-2</v>
      </c>
      <c r="BL295" s="47">
        <f t="shared" si="64"/>
        <v>6.0104116618740731E-2</v>
      </c>
      <c r="BM295" s="47">
        <f t="shared" si="65"/>
        <v>7.0843440759326554E-2</v>
      </c>
      <c r="BN295" s="47">
        <f t="shared" si="66"/>
        <v>0</v>
      </c>
      <c r="BO295" s="30">
        <f t="shared" si="67"/>
        <v>7.3821572663858748E-2</v>
      </c>
    </row>
    <row r="296" spans="1:67" x14ac:dyDescent="0.3">
      <c r="A296">
        <v>8</v>
      </c>
      <c r="B296" s="32" t="s">
        <v>3421</v>
      </c>
      <c r="C296" s="32">
        <v>24</v>
      </c>
      <c r="D296" s="32">
        <v>4</v>
      </c>
      <c r="E296" s="34">
        <v>0.16</v>
      </c>
      <c r="F296" s="32" t="s">
        <v>2792</v>
      </c>
      <c r="G296" s="45" t="s">
        <v>2793</v>
      </c>
      <c r="H296" s="45" t="s">
        <v>2794</v>
      </c>
      <c r="I296" s="26">
        <v>-3.4029497346699578</v>
      </c>
      <c r="J296" s="26">
        <v>-1.4356503785271852</v>
      </c>
      <c r="K296" s="26">
        <v>-4.0547750405757714</v>
      </c>
      <c r="L296" s="26">
        <v>-1.4587412587412587</v>
      </c>
      <c r="M296" s="27">
        <v>37.118187726302111</v>
      </c>
      <c r="N296" s="27">
        <v>32.049020518057745</v>
      </c>
      <c r="O296" s="27">
        <v>32.666982472761724</v>
      </c>
      <c r="P296" s="28">
        <v>57.098385746088852</v>
      </c>
      <c r="Q296" s="28">
        <v>62.829805740794434</v>
      </c>
      <c r="R296" s="26">
        <v>-3.4953556036159385E-2</v>
      </c>
      <c r="S296" s="29">
        <v>-6.2818514194635329</v>
      </c>
      <c r="T296" s="26">
        <v>2.1220736891644335E-2</v>
      </c>
      <c r="U296" s="30" t="e">
        <v>#N/A</v>
      </c>
      <c r="V296" s="29">
        <v>26.418966171651977</v>
      </c>
      <c r="W296" s="29">
        <v>34.166510526779568</v>
      </c>
      <c r="X296" s="29">
        <v>-1453000000</v>
      </c>
      <c r="Y296" s="29">
        <v>-1430000000</v>
      </c>
      <c r="Z296" s="29" t="e">
        <v>#N/A</v>
      </c>
      <c r="AA296" s="31">
        <v>2604000000</v>
      </c>
      <c r="AB296" s="26">
        <v>0</v>
      </c>
      <c r="AC296" s="42">
        <v>36006.714307299997</v>
      </c>
      <c r="AD296" s="42">
        <v>27020.714307299997</v>
      </c>
      <c r="AE296" s="60" t="s">
        <v>3443</v>
      </c>
      <c r="AF296" s="60">
        <v>13.06121884414946</v>
      </c>
      <c r="AG296" s="60">
        <v>7.4484074508001878</v>
      </c>
      <c r="AH296" s="60">
        <v>20.561594202898551</v>
      </c>
      <c r="AI296" s="60">
        <v>6.5162230571847504</v>
      </c>
      <c r="AJ296" s="32" t="s">
        <v>502</v>
      </c>
      <c r="AK296" s="32" t="s">
        <v>529</v>
      </c>
      <c r="AL296" s="32" t="s">
        <v>636</v>
      </c>
      <c r="AM296" s="32" t="s">
        <v>2739</v>
      </c>
      <c r="AN296" s="46">
        <v>0.29276230000000003</v>
      </c>
      <c r="AO296" s="46">
        <v>0.25790920000000001</v>
      </c>
      <c r="AP296" s="46">
        <v>0.23637989999999998</v>
      </c>
      <c r="AQ296" t="s">
        <v>4124</v>
      </c>
      <c r="AR296" t="s">
        <v>3443</v>
      </c>
      <c r="AS296" t="str">
        <f t="shared" si="58"/>
        <v>#N/A N/A</v>
      </c>
      <c r="AT296" s="63">
        <v>3.3010563380281694</v>
      </c>
      <c r="AU296" s="63">
        <f t="shared" si="59"/>
        <v>3.3010563380281694</v>
      </c>
      <c r="AV296" s="63">
        <f t="shared" si="56"/>
        <v>0</v>
      </c>
      <c r="AW296" s="63">
        <f t="shared" si="55"/>
        <v>3.3010563380281694</v>
      </c>
      <c r="AX296" s="63">
        <v>70.506764885954382</v>
      </c>
      <c r="AY296" s="63">
        <f t="shared" si="60"/>
        <v>0</v>
      </c>
      <c r="AZ296" s="63">
        <v>70.506764885954382</v>
      </c>
      <c r="BA296" s="63">
        <f>_xll.BDP($G296,BA$1)</f>
        <v>1174.642703</v>
      </c>
      <c r="BB296" s="63">
        <f t="shared" si="57"/>
        <v>27020.714307299997</v>
      </c>
      <c r="BC296">
        <v>2005.4170000000001</v>
      </c>
      <c r="BD296">
        <v>1967.4170000000001</v>
      </c>
      <c r="BE296">
        <v>2003.0830000000001</v>
      </c>
      <c r="BF296" t="s">
        <v>3443</v>
      </c>
      <c r="BG296" t="s">
        <v>3443</v>
      </c>
      <c r="BH296" t="s">
        <v>3443</v>
      </c>
      <c r="BI296" s="47">
        <f t="shared" si="61"/>
        <v>7.4217764089908267E-2</v>
      </c>
      <c r="BJ296" s="47">
        <f t="shared" si="62"/>
        <v>7.2811435612880032E-2</v>
      </c>
      <c r="BK296" s="47">
        <f t="shared" si="63"/>
        <v>7.4131385914503425E-2</v>
      </c>
      <c r="BL296" s="47">
        <f t="shared" si="64"/>
        <v>0</v>
      </c>
      <c r="BM296" s="47">
        <f t="shared" si="65"/>
        <v>0</v>
      </c>
      <c r="BN296" s="47">
        <f t="shared" si="66"/>
        <v>0</v>
      </c>
      <c r="BO296" s="30">
        <f t="shared" si="67"/>
        <v>7.4131385914503425E-2</v>
      </c>
    </row>
    <row r="297" spans="1:67" x14ac:dyDescent="0.3">
      <c r="A297">
        <v>8</v>
      </c>
      <c r="B297" s="32" t="s">
        <v>3421</v>
      </c>
      <c r="C297" s="32">
        <v>29</v>
      </c>
      <c r="D297" s="32">
        <v>1</v>
      </c>
      <c r="E297" s="34">
        <v>0.15</v>
      </c>
      <c r="F297" s="32" t="s">
        <v>2621</v>
      </c>
      <c r="G297" s="25" t="s">
        <v>411</v>
      </c>
      <c r="H297" s="25" t="s">
        <v>1154</v>
      </c>
      <c r="I297" s="26">
        <v>0.15428011588870033</v>
      </c>
      <c r="J297" s="26">
        <v>0.19348415742243091</v>
      </c>
      <c r="K297" s="26">
        <v>0.13961295009419189</v>
      </c>
      <c r="L297" s="26">
        <v>0.16338206363264698</v>
      </c>
      <c r="M297" s="27">
        <v>16.186430304152722</v>
      </c>
      <c r="N297" s="27">
        <v>12.306572290537963</v>
      </c>
      <c r="O297" s="27">
        <v>18.226691235996135</v>
      </c>
      <c r="P297" s="28">
        <v>6.8160836618667897</v>
      </c>
      <c r="Q297" s="28">
        <v>6.3555373737741778</v>
      </c>
      <c r="R297" s="26">
        <v>0.24296593347357548</v>
      </c>
      <c r="S297" s="29">
        <v>1.3591117354566682</v>
      </c>
      <c r="T297" s="26">
        <v>0.44767712050773395</v>
      </c>
      <c r="U297" s="30" t="e">
        <v>#N/A</v>
      </c>
      <c r="V297" s="29">
        <v>13.950976060151334</v>
      </c>
      <c r="W297" s="29">
        <v>7.3863650729590891</v>
      </c>
      <c r="X297" s="29">
        <v>3339829000</v>
      </c>
      <c r="Y297" s="29">
        <v>3955171000</v>
      </c>
      <c r="Z297" s="29">
        <v>47024000</v>
      </c>
      <c r="AA297" s="31">
        <v>405383000.00000006</v>
      </c>
      <c r="AB297" s="26">
        <v>0.11599894420831657</v>
      </c>
      <c r="AC297" s="42">
        <v>8111.290551359999</v>
      </c>
      <c r="AD297" s="42">
        <v>9405.7955513599991</v>
      </c>
      <c r="AE297" s="60">
        <v>9.7644881358441005</v>
      </c>
      <c r="AF297" s="60">
        <v>14.441228563479111</v>
      </c>
      <c r="AG297" s="60">
        <v>5.0228592349465595</v>
      </c>
      <c r="AH297" s="60">
        <v>17.957465207895844</v>
      </c>
      <c r="AI297" s="60">
        <v>3.0218745541114846</v>
      </c>
      <c r="AJ297" s="32" t="s">
        <v>534</v>
      </c>
      <c r="AK297" s="32" t="s">
        <v>535</v>
      </c>
      <c r="AL297" s="32" t="s">
        <v>1155</v>
      </c>
      <c r="AM297" s="32" t="s">
        <v>583</v>
      </c>
      <c r="AN297" s="46">
        <v>0.1601138</v>
      </c>
      <c r="AO297" s="46">
        <v>0.14981659999999999</v>
      </c>
      <c r="AP297" s="46">
        <v>0.1934748</v>
      </c>
      <c r="AQ297" t="s">
        <v>4124</v>
      </c>
      <c r="AR297" t="s">
        <v>3643</v>
      </c>
      <c r="AS297" t="str">
        <f t="shared" si="58"/>
        <v>20/10/1983</v>
      </c>
      <c r="AT297" s="63">
        <v>0.79486114358807236</v>
      </c>
      <c r="AU297" s="63">
        <f t="shared" si="59"/>
        <v>0.79486114358807236</v>
      </c>
      <c r="AV297" s="63">
        <f t="shared" si="56"/>
        <v>0</v>
      </c>
      <c r="AW297" s="63">
        <f t="shared" si="55"/>
        <v>0.79486114358807236</v>
      </c>
      <c r="AX297" s="63">
        <v>12.941049684497949</v>
      </c>
      <c r="AY297" s="63">
        <f t="shared" si="60"/>
        <v>0</v>
      </c>
      <c r="AZ297" s="63">
        <v>12.941049684497949</v>
      </c>
      <c r="BA297" s="63">
        <f>_xll.BDP($G297,BA$1)</f>
        <v>58.508956070000004</v>
      </c>
      <c r="BB297" s="63">
        <f t="shared" si="57"/>
        <v>8111.290551359999</v>
      </c>
      <c r="BC297">
        <v>395.38499999999999</v>
      </c>
      <c r="BD297">
        <v>419.33300000000003</v>
      </c>
      <c r="BE297">
        <v>455.66700000000003</v>
      </c>
      <c r="BF297">
        <v>267.69900000000001</v>
      </c>
      <c r="BG297">
        <v>373.17599999999999</v>
      </c>
      <c r="BH297">
        <v>528.36099999999999</v>
      </c>
      <c r="BI297" s="47">
        <f t="shared" si="61"/>
        <v>4.8745017515579789E-2</v>
      </c>
      <c r="BJ297" s="47">
        <f t="shared" si="62"/>
        <v>5.169744535038158E-2</v>
      </c>
      <c r="BK297" s="47">
        <f t="shared" si="63"/>
        <v>5.6176880499441549E-2</v>
      </c>
      <c r="BL297" s="47">
        <f t="shared" si="64"/>
        <v>3.3003256177910632E-2</v>
      </c>
      <c r="BM297" s="47">
        <f t="shared" si="65"/>
        <v>4.6006982198095535E-2</v>
      </c>
      <c r="BN297" s="47">
        <f t="shared" si="66"/>
        <v>6.5138956206101023E-2</v>
      </c>
      <c r="BO297" s="30">
        <f t="shared" si="67"/>
        <v>6.5138956206101023E-2</v>
      </c>
    </row>
    <row r="298" spans="1:67" x14ac:dyDescent="0.3">
      <c r="A298">
        <v>8</v>
      </c>
      <c r="B298" s="32" t="s">
        <v>3421</v>
      </c>
      <c r="C298" s="32">
        <v>31</v>
      </c>
      <c r="D298" s="32">
        <v>14</v>
      </c>
      <c r="E298" s="34">
        <v>0.14000000000000001</v>
      </c>
      <c r="F298" s="32" t="s">
        <v>2693</v>
      </c>
      <c r="G298" s="32" t="s">
        <v>1405</v>
      </c>
      <c r="H298" s="25" t="s">
        <v>1406</v>
      </c>
      <c r="I298" s="26">
        <v>0.48396744361878702</v>
      </c>
      <c r="J298" s="26">
        <v>0.29973333813805159</v>
      </c>
      <c r="K298" s="26">
        <v>0.22291268245382909</v>
      </c>
      <c r="L298" s="26">
        <v>0.14370277268476828</v>
      </c>
      <c r="M298" s="27">
        <v>8.2266961884793943</v>
      </c>
      <c r="N298" s="27">
        <v>5.9496163452067634</v>
      </c>
      <c r="O298" s="27">
        <v>9.1340356699140077</v>
      </c>
      <c r="P298" s="28">
        <v>29.194048173304033</v>
      </c>
      <c r="Q298" s="28">
        <v>28.499533416996492</v>
      </c>
      <c r="R298" s="26">
        <v>0.47009635914147663</v>
      </c>
      <c r="S298" s="29">
        <v>3.6919436507848964</v>
      </c>
      <c r="T298" s="26">
        <v>0.5445832970432406</v>
      </c>
      <c r="U298" s="30" t="e">
        <v>#N/A</v>
      </c>
      <c r="V298" s="29">
        <v>16.9601357563559</v>
      </c>
      <c r="W298" s="29">
        <v>13.015988750969809</v>
      </c>
      <c r="X298" s="29">
        <v>222004000</v>
      </c>
      <c r="Y298" s="29">
        <v>463053000</v>
      </c>
      <c r="Z298" s="29" t="e">
        <v>#N/A</v>
      </c>
      <c r="AA298" s="31">
        <v>37656638.912500001</v>
      </c>
      <c r="AB298" s="26">
        <v>0</v>
      </c>
      <c r="AC298" s="42">
        <v>1274</v>
      </c>
      <c r="AD298" s="42">
        <v>1610.662</v>
      </c>
      <c r="AE298" s="60">
        <v>17.746053458946044</v>
      </c>
      <c r="AF298" s="60">
        <v>23.933436486446276</v>
      </c>
      <c r="AG298" s="60" t="s">
        <v>3443</v>
      </c>
      <c r="AH298" s="60">
        <v>26.87117992964529</v>
      </c>
      <c r="AI298" s="60">
        <v>4.1542560533339277</v>
      </c>
      <c r="AJ298" s="32" t="s">
        <v>493</v>
      </c>
      <c r="AK298" s="32" t="s">
        <v>525</v>
      </c>
      <c r="AL298" s="32" t="s">
        <v>526</v>
      </c>
      <c r="AM298" s="32" t="s">
        <v>1380</v>
      </c>
      <c r="AN298" s="46" t="e">
        <v>#VALUE!</v>
      </c>
      <c r="AO298" s="46">
        <v>0.24077799999999999</v>
      </c>
      <c r="AP298" s="46">
        <v>0.17794630000000003</v>
      </c>
      <c r="AQ298" t="s">
        <v>3644</v>
      </c>
      <c r="AR298" t="s">
        <v>3644</v>
      </c>
      <c r="AS298" t="str">
        <f t="shared" si="58"/>
        <v>06/06/2007</v>
      </c>
      <c r="AT298" s="63">
        <v>0.3773584821314182</v>
      </c>
      <c r="AU298" s="63">
        <f t="shared" si="59"/>
        <v>0.3773584821314182</v>
      </c>
      <c r="AV298" s="63">
        <f t="shared" si="56"/>
        <v>0</v>
      </c>
      <c r="AW298" s="63">
        <f t="shared" si="55"/>
        <v>0.3773584821314182</v>
      </c>
      <c r="AX298" s="63">
        <v>9.5860913066666686</v>
      </c>
      <c r="AY298" s="63">
        <f t="shared" si="60"/>
        <v>0</v>
      </c>
      <c r="AZ298" s="63">
        <v>9.5860913066666686</v>
      </c>
      <c r="BA298" s="63">
        <f>_xll.BDP($G298,BA$1)</f>
        <v>4.4934802999999999</v>
      </c>
      <c r="BB298" s="63">
        <f t="shared" si="57"/>
        <v>1274</v>
      </c>
      <c r="BC298">
        <v>54.567</v>
      </c>
      <c r="BD298">
        <v>62.033000000000001</v>
      </c>
      <c r="BE298">
        <v>68.466999999999999</v>
      </c>
      <c r="BF298">
        <v>10.673999999999999</v>
      </c>
      <c r="BG298">
        <v>76.814000000000007</v>
      </c>
      <c r="BH298">
        <v>82.638000000000005</v>
      </c>
      <c r="BI298" s="47">
        <f t="shared" si="61"/>
        <v>4.2831240188383045E-2</v>
      </c>
      <c r="BJ298" s="47">
        <f t="shared" si="62"/>
        <v>4.8691522762951335E-2</v>
      </c>
      <c r="BK298" s="47">
        <f t="shared" si="63"/>
        <v>5.3741758241758239E-2</v>
      </c>
      <c r="BL298" s="47">
        <f t="shared" si="64"/>
        <v>8.3783359497645211E-3</v>
      </c>
      <c r="BM298" s="47">
        <f t="shared" si="65"/>
        <v>6.029356357927787E-2</v>
      </c>
      <c r="BN298" s="47">
        <f t="shared" si="66"/>
        <v>6.4864992150706444E-2</v>
      </c>
      <c r="BO298" s="30">
        <f t="shared" si="67"/>
        <v>6.4864992150706444E-2</v>
      </c>
    </row>
    <row r="299" spans="1:67" x14ac:dyDescent="0.3">
      <c r="A299">
        <v>8</v>
      </c>
      <c r="B299" s="32" t="s">
        <v>3422</v>
      </c>
      <c r="C299" s="32">
        <v>3</v>
      </c>
      <c r="D299" s="32">
        <v>2</v>
      </c>
      <c r="E299" s="34">
        <v>0.15</v>
      </c>
      <c r="F299" s="32" t="s">
        <v>3098</v>
      </c>
      <c r="G299" s="25" t="s">
        <v>2152</v>
      </c>
      <c r="H299" s="25" t="s">
        <v>2153</v>
      </c>
      <c r="I299" s="26">
        <v>0.16489515140329525</v>
      </c>
      <c r="J299" s="26">
        <v>0.16767554479418886</v>
      </c>
      <c r="K299" s="26">
        <v>0.14611390435841815</v>
      </c>
      <c r="L299" s="26">
        <v>0.15013550135501355</v>
      </c>
      <c r="M299" s="27">
        <v>7.856698250224774</v>
      </c>
      <c r="N299" s="27">
        <v>5.5887853532526739</v>
      </c>
      <c r="O299" s="27">
        <v>7.2965553882936334</v>
      </c>
      <c r="P299" s="28">
        <v>17.160274444023404</v>
      </c>
      <c r="Q299" s="28">
        <v>15.853658536585366</v>
      </c>
      <c r="R299" s="26">
        <v>6.2647887323943663E-2</v>
      </c>
      <c r="S299" s="29">
        <v>0.62122905027932962</v>
      </c>
      <c r="T299" s="26">
        <v>0.64712234099989197</v>
      </c>
      <c r="U299" s="30">
        <v>1.9503546099290781E-2</v>
      </c>
      <c r="V299" s="29">
        <v>9.5019891478763743</v>
      </c>
      <c r="W299" s="29">
        <v>3.1348967139332551</v>
      </c>
      <c r="X299" s="29">
        <v>3304000000</v>
      </c>
      <c r="Y299" s="29">
        <v>3690000000</v>
      </c>
      <c r="Z299" s="29" t="e">
        <v>#N/A</v>
      </c>
      <c r="AA299" s="31">
        <v>347000000</v>
      </c>
      <c r="AB299" s="26">
        <v>0</v>
      </c>
      <c r="AC299" s="42">
        <v>11792.9455399</v>
      </c>
      <c r="AD299" s="42">
        <v>12348.9455399</v>
      </c>
      <c r="AE299" s="60">
        <v>12.224692485358565</v>
      </c>
      <c r="AF299" s="60">
        <v>18.129381470162482</v>
      </c>
      <c r="AG299" s="60">
        <v>2.9853128384374656</v>
      </c>
      <c r="AH299" s="60">
        <v>28.187436087641071</v>
      </c>
      <c r="AI299" s="60">
        <v>3.562726099277961</v>
      </c>
      <c r="AJ299" s="32" t="s">
        <v>498</v>
      </c>
      <c r="AK299" s="32" t="s">
        <v>857</v>
      </c>
      <c r="AL299" s="32" t="s">
        <v>857</v>
      </c>
      <c r="AM299" s="32" t="s">
        <v>2468</v>
      </c>
      <c r="AN299" s="46" t="e">
        <v>#VALUE!</v>
      </c>
      <c r="AO299" s="46">
        <v>0.12261</v>
      </c>
      <c r="AP299" s="46">
        <v>6.940404E-2</v>
      </c>
      <c r="AQ299" t="s">
        <v>3645</v>
      </c>
      <c r="AR299" t="s">
        <v>3645</v>
      </c>
      <c r="AS299" t="str">
        <f t="shared" si="58"/>
        <v>06/06/2005</v>
      </c>
      <c r="AT299" s="63">
        <v>1.4719411442887376</v>
      </c>
      <c r="AU299" s="63">
        <f t="shared" si="59"/>
        <v>1.4719411442887376</v>
      </c>
      <c r="AV299" s="63">
        <f t="shared" si="56"/>
        <v>0</v>
      </c>
      <c r="AW299" s="63">
        <f t="shared" si="55"/>
        <v>1.4719411442887376</v>
      </c>
      <c r="AX299" s="63">
        <v>42.3282726190535</v>
      </c>
      <c r="AY299" s="63">
        <f t="shared" si="60"/>
        <v>0</v>
      </c>
      <c r="AZ299" s="63">
        <v>42.3282726190535</v>
      </c>
      <c r="BA299" s="63">
        <f>_xll.BDP($G299,BA$1)</f>
        <v>171.38802240000001</v>
      </c>
      <c r="BB299" s="63">
        <f t="shared" si="57"/>
        <v>11792.9455399</v>
      </c>
      <c r="BC299">
        <v>570.55600000000004</v>
      </c>
      <c r="BD299">
        <v>653.38900000000001</v>
      </c>
      <c r="BE299">
        <v>749.13300000000004</v>
      </c>
      <c r="BF299">
        <v>436.07100000000003</v>
      </c>
      <c r="BG299">
        <v>511.048</v>
      </c>
      <c r="BH299">
        <v>622.25700000000006</v>
      </c>
      <c r="BI299" s="47">
        <f t="shared" si="61"/>
        <v>4.8381127350210607E-2</v>
      </c>
      <c r="BJ299" s="47">
        <f t="shared" si="62"/>
        <v>5.5405072277264204E-2</v>
      </c>
      <c r="BK299" s="47">
        <f t="shared" si="63"/>
        <v>6.3523824261326356E-2</v>
      </c>
      <c r="BL299" s="47">
        <f t="shared" si="64"/>
        <v>3.6977275823466389E-2</v>
      </c>
      <c r="BM299" s="47">
        <f t="shared" si="65"/>
        <v>4.3335059783913284E-2</v>
      </c>
      <c r="BN299" s="47">
        <f t="shared" si="66"/>
        <v>5.2765188976296805E-2</v>
      </c>
      <c r="BO299" s="30">
        <f t="shared" si="67"/>
        <v>6.3523824261326356E-2</v>
      </c>
    </row>
    <row r="300" spans="1:67" x14ac:dyDescent="0.3">
      <c r="A300">
        <v>8</v>
      </c>
      <c r="B300" s="32" t="s">
        <v>3422</v>
      </c>
      <c r="C300" s="32">
        <v>3</v>
      </c>
      <c r="D300" s="32">
        <v>3</v>
      </c>
      <c r="E300" s="34">
        <v>0.18</v>
      </c>
      <c r="F300" s="32" t="s">
        <v>2801</v>
      </c>
      <c r="G300" s="45" t="s">
        <v>2802</v>
      </c>
      <c r="H300" s="45" t="s">
        <v>2803</v>
      </c>
      <c r="I300" s="26">
        <v>0.41873508378404312</v>
      </c>
      <c r="J300" s="26">
        <v>0.14491469089297584</v>
      </c>
      <c r="K300" s="26">
        <v>0.23979596527887831</v>
      </c>
      <c r="L300" s="26">
        <v>3.5568608255832926E-2</v>
      </c>
      <c r="M300" s="27">
        <v>3.4622961305449831</v>
      </c>
      <c r="N300" s="27">
        <v>2.5623491218834715</v>
      </c>
      <c r="O300" s="27">
        <v>2.5321123471206439</v>
      </c>
      <c r="P300" s="28">
        <v>36.512863366534859</v>
      </c>
      <c r="Q300" s="28">
        <v>32.467532467532465</v>
      </c>
      <c r="R300" s="26">
        <v>0.22814309039631883</v>
      </c>
      <c r="S300" s="29">
        <v>1.4192059095106186</v>
      </c>
      <c r="T300" s="26">
        <v>0.819526057219921</v>
      </c>
      <c r="U300" s="30" t="e">
        <v>#N/A</v>
      </c>
      <c r="V300" s="29">
        <v>27.021703216475622</v>
      </c>
      <c r="W300" s="29">
        <v>3.7273360882835282</v>
      </c>
      <c r="X300" s="29">
        <v>4513000000</v>
      </c>
      <c r="Y300" s="29">
        <v>18387000000</v>
      </c>
      <c r="Z300" s="29" t="e">
        <v>#N/A</v>
      </c>
      <c r="AA300" s="31">
        <v>651000000</v>
      </c>
      <c r="AB300" s="26">
        <v>0</v>
      </c>
      <c r="AC300" s="42">
        <v>28958.609222000003</v>
      </c>
      <c r="AD300" s="42">
        <v>30497.609222000003</v>
      </c>
      <c r="AE300" s="60">
        <v>27.913127681654679</v>
      </c>
      <c r="AF300" s="60">
        <v>43.840957601694917</v>
      </c>
      <c r="AG300" s="60">
        <v>2.207606646571687</v>
      </c>
      <c r="AH300" s="60">
        <v>71.409837066150104</v>
      </c>
      <c r="AI300" s="60">
        <v>1.7339915591225545</v>
      </c>
      <c r="AJ300" s="32" t="s">
        <v>493</v>
      </c>
      <c r="AK300" s="32" t="s">
        <v>602</v>
      </c>
      <c r="AL300" s="32" t="s">
        <v>603</v>
      </c>
      <c r="AM300" s="32" t="s">
        <v>2739</v>
      </c>
      <c r="AN300" s="46">
        <v>0.3093668</v>
      </c>
      <c r="AO300" s="46">
        <v>0.33341310000000002</v>
      </c>
      <c r="AP300" s="46">
        <v>0.10401000000000001</v>
      </c>
      <c r="AQ300" t="s">
        <v>3646</v>
      </c>
      <c r="AR300" t="s">
        <v>3646</v>
      </c>
      <c r="AS300" t="str">
        <f t="shared" si="58"/>
        <v>26/06/2001</v>
      </c>
      <c r="AT300" s="63">
        <v>0.38990826781736604</v>
      </c>
      <c r="AU300" s="63">
        <f t="shared" si="59"/>
        <v>0.38990826781736604</v>
      </c>
      <c r="AV300" s="63">
        <f t="shared" si="56"/>
        <v>-4.7405632681183632E-17</v>
      </c>
      <c r="AW300" s="63">
        <f t="shared" si="55"/>
        <v>0.38990826781736598</v>
      </c>
      <c r="AX300" s="63">
        <v>29.220840609137056</v>
      </c>
      <c r="AY300" s="63">
        <f t="shared" si="60"/>
        <v>-3.5527136788005009E-15</v>
      </c>
      <c r="AZ300" s="63">
        <v>29.220840609137053</v>
      </c>
      <c r="BA300" s="63">
        <f>_xll.BDP($G300,BA$1)</f>
        <v>115.130112</v>
      </c>
      <c r="BB300" s="63">
        <f t="shared" si="57"/>
        <v>28958.609222000003</v>
      </c>
      <c r="BC300">
        <v>663.16700000000003</v>
      </c>
      <c r="BD300">
        <v>830.83299999999997</v>
      </c>
      <c r="BE300">
        <v>999.66700000000003</v>
      </c>
      <c r="BF300">
        <v>715.73300000000006</v>
      </c>
      <c r="BG300">
        <v>930.95</v>
      </c>
      <c r="BH300">
        <v>1089.75</v>
      </c>
      <c r="BI300" s="47">
        <f t="shared" si="61"/>
        <v>2.290051275999086E-2</v>
      </c>
      <c r="BJ300" s="47">
        <f t="shared" si="62"/>
        <v>2.8690362635537481E-2</v>
      </c>
      <c r="BK300" s="47">
        <f t="shared" si="63"/>
        <v>3.4520545939773516E-2</v>
      </c>
      <c r="BL300" s="47">
        <f t="shared" si="64"/>
        <v>2.4715724243284932E-2</v>
      </c>
      <c r="BM300" s="47">
        <f t="shared" si="65"/>
        <v>3.2147607395894985E-2</v>
      </c>
      <c r="BN300" s="47">
        <f t="shared" si="66"/>
        <v>3.7631296159489298E-2</v>
      </c>
      <c r="BO300" s="30">
        <f t="shared" si="67"/>
        <v>3.7631296159489298E-2</v>
      </c>
    </row>
    <row r="301" spans="1:67" x14ac:dyDescent="0.3">
      <c r="A301">
        <v>8</v>
      </c>
      <c r="B301" s="32" t="s">
        <v>3422</v>
      </c>
      <c r="C301" s="32">
        <v>4</v>
      </c>
      <c r="D301" s="32">
        <v>1</v>
      </c>
      <c r="E301" s="34">
        <v>0.4</v>
      </c>
      <c r="F301" s="32" t="s">
        <v>2760</v>
      </c>
      <c r="G301" s="45" t="s">
        <v>2761</v>
      </c>
      <c r="H301" s="45" t="s">
        <v>2762</v>
      </c>
      <c r="I301" s="26">
        <v>0.90868440995182931</v>
      </c>
      <c r="J301" s="26">
        <v>0.8698961752088854</v>
      </c>
      <c r="K301" s="26">
        <v>0.59022255342301766</v>
      </c>
      <c r="L301" s="26">
        <v>0.27032042691040681</v>
      </c>
      <c r="M301" s="27">
        <v>23.180575130135782</v>
      </c>
      <c r="N301" s="27">
        <v>21.537225252430073</v>
      </c>
      <c r="O301" s="27">
        <v>26.01624931356557</v>
      </c>
      <c r="P301" s="28">
        <v>58.903660015140133</v>
      </c>
      <c r="Q301" s="28">
        <v>69.225948129277967</v>
      </c>
      <c r="R301" s="26">
        <v>-0.1393833358797501</v>
      </c>
      <c r="S301" s="29">
        <v>-0.30355355355355357</v>
      </c>
      <c r="T301" s="26">
        <v>0.77337579374343224</v>
      </c>
      <c r="U301" s="30" t="e">
        <v>#N/A</v>
      </c>
      <c r="V301" s="29">
        <v>52.982549146006043</v>
      </c>
      <c r="W301" s="29">
        <v>62.564850981589281</v>
      </c>
      <c r="X301" s="29">
        <v>1043874000</v>
      </c>
      <c r="Y301" s="29">
        <v>3359206000</v>
      </c>
      <c r="Z301" s="29" t="e">
        <v>#N/A</v>
      </c>
      <c r="AA301" s="31">
        <v>902766000</v>
      </c>
      <c r="AB301" s="26">
        <v>0</v>
      </c>
      <c r="AC301" s="42">
        <v>301631.08302299998</v>
      </c>
      <c r="AD301" s="42">
        <v>25555.039507807975</v>
      </c>
      <c r="AE301" s="60">
        <v>23.658693894666921</v>
      </c>
      <c r="AF301" s="60">
        <v>26.248808962076506</v>
      </c>
      <c r="AG301" s="60">
        <v>3.5296568754933535</v>
      </c>
      <c r="AH301" s="60">
        <v>28.482383201130062</v>
      </c>
      <c r="AI301" s="60">
        <v>6.9682870293881107</v>
      </c>
      <c r="AJ301" s="32" t="s">
        <v>534</v>
      </c>
      <c r="AK301" s="32" t="s">
        <v>843</v>
      </c>
      <c r="AL301" s="32" t="s">
        <v>2062</v>
      </c>
      <c r="AM301" s="32" t="s">
        <v>2739</v>
      </c>
      <c r="AN301" s="46" t="e">
        <v>#VALUE!</v>
      </c>
      <c r="AO301" s="46" t="e">
        <v>#VALUE!</v>
      </c>
      <c r="AP301" s="46">
        <v>0.6821159</v>
      </c>
      <c r="AQ301" t="s">
        <v>3647</v>
      </c>
      <c r="AR301" t="s">
        <v>3647</v>
      </c>
      <c r="AS301" t="str">
        <f t="shared" si="58"/>
        <v>20/03/2015</v>
      </c>
      <c r="AT301" s="63">
        <v>1.622648150516971</v>
      </c>
      <c r="AU301" s="63">
        <f t="shared" si="59"/>
        <v>1.622648150516971</v>
      </c>
      <c r="AV301" s="63">
        <f t="shared" si="56"/>
        <v>0</v>
      </c>
      <c r="AW301" s="63">
        <f t="shared" si="55"/>
        <v>1.622648150516971</v>
      </c>
      <c r="AX301" s="63">
        <v>50.668016187611229</v>
      </c>
      <c r="AY301" s="63">
        <f t="shared" si="60"/>
        <v>0</v>
      </c>
      <c r="AZ301" s="63">
        <v>50.668016187611229</v>
      </c>
      <c r="BA301" s="63">
        <f>_xll.BDP($G301,BA$1)</f>
        <v>427.31428799999998</v>
      </c>
      <c r="BB301" s="63">
        <f t="shared" si="57"/>
        <v>25555.039507807975</v>
      </c>
      <c r="BC301">
        <v>1065.2</v>
      </c>
      <c r="BD301">
        <v>1213</v>
      </c>
      <c r="BE301">
        <v>1430.7139999999999</v>
      </c>
      <c r="BF301">
        <v>992.01900000000001</v>
      </c>
      <c r="BG301">
        <v>1096.3810000000001</v>
      </c>
      <c r="BH301">
        <v>1332.288</v>
      </c>
      <c r="BI301" s="47">
        <f t="shared" si="61"/>
        <v>4.1682580833989458E-2</v>
      </c>
      <c r="BJ301" s="47">
        <f t="shared" si="62"/>
        <v>4.7466175883992871E-2</v>
      </c>
      <c r="BK301" s="47">
        <f t="shared" si="63"/>
        <v>5.5985591396282751E-2</v>
      </c>
      <c r="BL301" s="47">
        <f t="shared" si="64"/>
        <v>3.8818918659738438E-2</v>
      </c>
      <c r="BM301" s="47">
        <f t="shared" si="65"/>
        <v>4.2902731559660345E-2</v>
      </c>
      <c r="BN301" s="47">
        <f t="shared" si="66"/>
        <v>5.2134061447760179E-2</v>
      </c>
      <c r="BO301" s="30">
        <f t="shared" si="67"/>
        <v>5.5985591396282751E-2</v>
      </c>
    </row>
    <row r="302" spans="1:67" x14ac:dyDescent="0.3">
      <c r="A302">
        <v>8</v>
      </c>
      <c r="B302" s="32" t="s">
        <v>3422</v>
      </c>
      <c r="C302" s="32">
        <v>4</v>
      </c>
      <c r="D302" s="32">
        <v>2</v>
      </c>
      <c r="E302" s="34">
        <v>0.2</v>
      </c>
      <c r="F302" s="32" t="s">
        <v>2997</v>
      </c>
      <c r="G302" s="25" t="s">
        <v>2422</v>
      </c>
      <c r="H302" s="25" t="s">
        <v>2423</v>
      </c>
      <c r="I302" s="26">
        <v>0.31718110621310114</v>
      </c>
      <c r="J302" s="26">
        <v>0.30111500679111786</v>
      </c>
      <c r="K302" s="26">
        <v>0.12759381531497202</v>
      </c>
      <c r="L302" s="26">
        <v>0.12396780192200159</v>
      </c>
      <c r="M302" s="27">
        <v>10.791705937794534</v>
      </c>
      <c r="N302" s="27">
        <v>8.3862708136977684</v>
      </c>
      <c r="O302" s="27">
        <v>15.552242229613489</v>
      </c>
      <c r="P302" s="28">
        <v>21.931588458317066</v>
      </c>
      <c r="Q302" s="28">
        <v>21.717495269736741</v>
      </c>
      <c r="R302" s="26">
        <v>0.51063944599334476</v>
      </c>
      <c r="S302" s="29">
        <v>1.9986623486341875</v>
      </c>
      <c r="T302" s="26">
        <v>0.48108295730649081</v>
      </c>
      <c r="U302" s="30">
        <v>2.6402044805292436E-2</v>
      </c>
      <c r="V302" s="29">
        <v>18.11055372298695</v>
      </c>
      <c r="W302" s="29">
        <v>20.587523928652061</v>
      </c>
      <c r="X302" s="29">
        <v>3165900000</v>
      </c>
      <c r="Y302" s="29">
        <v>7689900000</v>
      </c>
      <c r="Z302" s="29">
        <v>23000000</v>
      </c>
      <c r="AA302" s="31">
        <v>513300000.00000006</v>
      </c>
      <c r="AB302" s="26">
        <v>4.4808104422365082E-2</v>
      </c>
      <c r="AC302" s="42">
        <v>11888.19607276</v>
      </c>
      <c r="AD302" s="42">
        <v>15378.69607276</v>
      </c>
      <c r="AE302" s="60">
        <v>10.50234251733553</v>
      </c>
      <c r="AF302" s="60">
        <v>16.059230764208539</v>
      </c>
      <c r="AG302" s="60">
        <v>4.3504348280484271</v>
      </c>
      <c r="AH302" s="60">
        <v>19.33477359077385</v>
      </c>
      <c r="AI302" s="60">
        <v>2.8125640355675072</v>
      </c>
      <c r="AJ302" s="32" t="s">
        <v>493</v>
      </c>
      <c r="AK302" s="32" t="s">
        <v>494</v>
      </c>
      <c r="AL302" s="32" t="s">
        <v>495</v>
      </c>
      <c r="AM302" s="32" t="s">
        <v>2421</v>
      </c>
      <c r="AN302" s="46">
        <v>0.22661149999999999</v>
      </c>
      <c r="AO302" s="46">
        <v>0.1574682</v>
      </c>
      <c r="AP302" s="46">
        <v>7.7063969999999996E-2</v>
      </c>
      <c r="AQ302" t="s">
        <v>4124</v>
      </c>
      <c r="AR302" t="s">
        <v>3443</v>
      </c>
      <c r="AS302" t="str">
        <f t="shared" si="58"/>
        <v>#N/A N/A</v>
      </c>
      <c r="AT302" s="63">
        <v>1.6307893020221786</v>
      </c>
      <c r="AU302" s="63">
        <f t="shared" si="59"/>
        <v>1.6307893020221786</v>
      </c>
      <c r="AV302" s="63">
        <f t="shared" si="56"/>
        <v>-0.12353209153474104</v>
      </c>
      <c r="AW302" s="63">
        <f t="shared" si="55"/>
        <v>1.5072572104874375</v>
      </c>
      <c r="AX302" s="63">
        <v>30.179530701503577</v>
      </c>
      <c r="AY302" s="63">
        <f t="shared" si="60"/>
        <v>-2.2860957847042371</v>
      </c>
      <c r="AZ302" s="63">
        <v>27.89343491679934</v>
      </c>
      <c r="BA302" s="63">
        <f>_xll.BDP($G302,BA$1)</f>
        <v>178.13958300000002</v>
      </c>
      <c r="BB302" s="63">
        <f t="shared" si="57"/>
        <v>11888.19607276</v>
      </c>
      <c r="BC302">
        <v>581.42899999999997</v>
      </c>
      <c r="BD302">
        <v>675.42899999999997</v>
      </c>
      <c r="BE302">
        <v>757.14300000000003</v>
      </c>
      <c r="BF302">
        <v>423.72899999999998</v>
      </c>
      <c r="BG302">
        <v>518.09799999999996</v>
      </c>
      <c r="BH302">
        <v>581.66700000000003</v>
      </c>
      <c r="BI302" s="47">
        <f t="shared" si="61"/>
        <v>4.8908093073284385E-2</v>
      </c>
      <c r="BJ302" s="47">
        <f t="shared" si="62"/>
        <v>5.6815095904049158E-2</v>
      </c>
      <c r="BK302" s="47">
        <f t="shared" si="63"/>
        <v>6.36886366414227E-2</v>
      </c>
      <c r="BL302" s="47">
        <f t="shared" si="64"/>
        <v>3.5642834068905609E-2</v>
      </c>
      <c r="BM302" s="47">
        <f t="shared" si="65"/>
        <v>4.3580876091633705E-2</v>
      </c>
      <c r="BN302" s="47">
        <f t="shared" si="66"/>
        <v>4.8928112931515472E-2</v>
      </c>
      <c r="BO302" s="30">
        <f t="shared" si="67"/>
        <v>6.36886366414227E-2</v>
      </c>
    </row>
    <row r="303" spans="1:67" x14ac:dyDescent="0.3">
      <c r="A303">
        <v>8</v>
      </c>
      <c r="B303" s="32" t="s">
        <v>3422</v>
      </c>
      <c r="C303" s="32">
        <v>4</v>
      </c>
      <c r="D303" s="32">
        <v>2</v>
      </c>
      <c r="E303" s="34">
        <v>0.18</v>
      </c>
      <c r="F303" s="32" t="s">
        <v>2611</v>
      </c>
      <c r="G303" s="25" t="s">
        <v>263</v>
      </c>
      <c r="H303" s="25" t="s">
        <v>972</v>
      </c>
      <c r="I303" s="26">
        <v>0.3497973769317364</v>
      </c>
      <c r="J303" s="26">
        <v>0.25037181765034094</v>
      </c>
      <c r="K303" s="26">
        <v>0.22721092306419846</v>
      </c>
      <c r="L303" s="26">
        <v>0.15000661746920596</v>
      </c>
      <c r="M303" s="27">
        <v>13.401664069934199</v>
      </c>
      <c r="N303" s="27">
        <v>9.4614488169222319</v>
      </c>
      <c r="O303" s="27" t="e">
        <v>#N/A</v>
      </c>
      <c r="P303" s="28">
        <v>41.821953359704779</v>
      </c>
      <c r="Q303" s="28">
        <v>47.321333259320305</v>
      </c>
      <c r="R303" s="26">
        <v>0.86545764058332852</v>
      </c>
      <c r="S303" s="29">
        <v>4.4494167783010719</v>
      </c>
      <c r="T303" s="26">
        <v>-5.4577681105051859E-2</v>
      </c>
      <c r="U303" s="30">
        <v>3.7008432900140269E-2</v>
      </c>
      <c r="V303" s="29">
        <v>23.261474999498891</v>
      </c>
      <c r="W303" s="29">
        <v>18.720803893720152</v>
      </c>
      <c r="X303" s="29">
        <v>1050246000</v>
      </c>
      <c r="Y303" s="29">
        <v>1752936000</v>
      </c>
      <c r="Z303" s="29">
        <v>7267000</v>
      </c>
      <c r="AA303" s="31">
        <v>180925000</v>
      </c>
      <c r="AB303" s="26">
        <v>4.0165814564045874E-2</v>
      </c>
      <c r="AC303" s="42">
        <v>6017.8026593100003</v>
      </c>
      <c r="AD303" s="42">
        <v>7916.8266593099997</v>
      </c>
      <c r="AE303" s="60">
        <v>17.462048501316538</v>
      </c>
      <c r="AF303" s="60">
        <v>28.839398289339076</v>
      </c>
      <c r="AG303" s="60">
        <v>3.2212813716284616</v>
      </c>
      <c r="AH303" s="60">
        <v>49.409820843089136</v>
      </c>
      <c r="AI303" s="60" t="s">
        <v>3443</v>
      </c>
      <c r="AJ303" s="32" t="s">
        <v>534</v>
      </c>
      <c r="AK303" s="32" t="s">
        <v>617</v>
      </c>
      <c r="AL303" s="32" t="s">
        <v>618</v>
      </c>
      <c r="AM303" s="32" t="s">
        <v>583</v>
      </c>
      <c r="AN303" s="46" t="e">
        <v>#VALUE!</v>
      </c>
      <c r="AO303" s="46" t="e">
        <v>#VALUE!</v>
      </c>
      <c r="AP303" s="46">
        <v>0.1003401</v>
      </c>
      <c r="AQ303" t="s">
        <v>3648</v>
      </c>
      <c r="AR303" t="s">
        <v>3648</v>
      </c>
      <c r="AS303" t="str">
        <f t="shared" si="58"/>
        <v>06/08/2015</v>
      </c>
      <c r="AT303" s="63" t="s">
        <v>3443</v>
      </c>
      <c r="AU303" s="63">
        <f t="shared" si="59"/>
        <v>0</v>
      </c>
      <c r="AV303" s="63">
        <f t="shared" si="56"/>
        <v>0.82495199378459139</v>
      </c>
      <c r="AW303" s="63">
        <f t="shared" si="55"/>
        <v>0.82495199378459139</v>
      </c>
      <c r="AX303" s="63">
        <v>0</v>
      </c>
      <c r="AY303" s="63">
        <f t="shared" si="60"/>
        <v>43.202193179988917</v>
      </c>
      <c r="AZ303" s="63">
        <v>43.202193179988917</v>
      </c>
      <c r="BA303" s="63">
        <f>_xll.BDP($G303,BA$1)</f>
        <v>49.643983020000007</v>
      </c>
      <c r="BB303" s="63">
        <f t="shared" si="57"/>
        <v>6017.8026593100003</v>
      </c>
      <c r="BC303">
        <v>192.93800000000002</v>
      </c>
      <c r="BD303">
        <v>225.72200000000001</v>
      </c>
      <c r="BE303">
        <v>262.08300000000003</v>
      </c>
      <c r="BF303">
        <v>194.393</v>
      </c>
      <c r="BG303">
        <v>216.17000000000002</v>
      </c>
      <c r="BH303">
        <v>228.816</v>
      </c>
      <c r="BI303" s="47">
        <f t="shared" si="61"/>
        <v>3.2061204217374954E-2</v>
      </c>
      <c r="BJ303" s="47">
        <f t="shared" si="62"/>
        <v>3.7509039890297968E-2</v>
      </c>
      <c r="BK303" s="47">
        <f t="shared" si="63"/>
        <v>4.3551278570848048E-2</v>
      </c>
      <c r="BL303" s="47">
        <f t="shared" si="64"/>
        <v>3.2302986821819285E-2</v>
      </c>
      <c r="BM303" s="47">
        <f t="shared" si="65"/>
        <v>3.5921749555141776E-2</v>
      </c>
      <c r="BN303" s="47">
        <f t="shared" si="66"/>
        <v>3.8023181043666192E-2</v>
      </c>
      <c r="BO303" s="30">
        <f t="shared" si="67"/>
        <v>4.3551278570848048E-2</v>
      </c>
    </row>
    <row r="304" spans="1:67" x14ac:dyDescent="0.3">
      <c r="A304">
        <v>8</v>
      </c>
      <c r="B304" s="32" t="s">
        <v>3422</v>
      </c>
      <c r="C304" s="32">
        <v>5</v>
      </c>
      <c r="D304" s="32">
        <v>1</v>
      </c>
      <c r="E304" s="34">
        <v>0.15</v>
      </c>
      <c r="F304" s="32" t="s">
        <v>3227</v>
      </c>
      <c r="G304" s="25" t="s">
        <v>149</v>
      </c>
      <c r="H304" s="25" t="s">
        <v>821</v>
      </c>
      <c r="I304" s="26">
        <v>0.57764581505136703</v>
      </c>
      <c r="J304" s="26">
        <v>0.44781686346785565</v>
      </c>
      <c r="K304" s="26">
        <v>0.4085081239487825</v>
      </c>
      <c r="L304" s="26">
        <v>0.34771426593857352</v>
      </c>
      <c r="M304" s="27">
        <v>30.030369895129422</v>
      </c>
      <c r="N304" s="27">
        <v>24.344123657456155</v>
      </c>
      <c r="O304" s="27">
        <v>26.598930152567629</v>
      </c>
      <c r="P304" s="28">
        <v>29.862553536910394</v>
      </c>
      <c r="Q304" s="28">
        <v>30.370777799704314</v>
      </c>
      <c r="R304" s="26">
        <v>-0.11376369384604072</v>
      </c>
      <c r="S304" s="29">
        <v>-0.36982517675775556</v>
      </c>
      <c r="T304" s="26">
        <v>0.78010126997878848</v>
      </c>
      <c r="U304" s="30">
        <v>4.0319469355984974E-2</v>
      </c>
      <c r="V304" s="29">
        <v>7.3559094814685819</v>
      </c>
      <c r="W304" s="29">
        <v>12.254132922770866</v>
      </c>
      <c r="X304" s="29">
        <v>1278871000</v>
      </c>
      <c r="Y304" s="29">
        <v>1647042000</v>
      </c>
      <c r="Z304" s="29">
        <v>26521000</v>
      </c>
      <c r="AA304" s="31">
        <v>244540000</v>
      </c>
      <c r="AB304" s="26">
        <v>0.1084526048908154</v>
      </c>
      <c r="AC304" s="42">
        <v>13866.191911290001</v>
      </c>
      <c r="AD304" s="42">
        <v>13618.623911290002</v>
      </c>
      <c r="AE304" s="60">
        <v>20.336401718176511</v>
      </c>
      <c r="AF304" s="60">
        <v>22.651348494238817</v>
      </c>
      <c r="AG304" s="60">
        <v>1.7615208021212989</v>
      </c>
      <c r="AH304" s="60">
        <v>28.992956457003739</v>
      </c>
      <c r="AI304" s="60">
        <v>6.9782213269809619</v>
      </c>
      <c r="AJ304" s="32" t="s">
        <v>498</v>
      </c>
      <c r="AK304" s="32" t="s">
        <v>499</v>
      </c>
      <c r="AL304" s="32" t="s">
        <v>815</v>
      </c>
      <c r="AM304" s="32" t="s">
        <v>583</v>
      </c>
      <c r="AN304" s="46">
        <v>0.1500088</v>
      </c>
      <c r="AO304" s="46">
        <v>0.15116889999999999</v>
      </c>
      <c r="AP304" s="46">
        <v>0.1238674</v>
      </c>
      <c r="AQ304" t="s">
        <v>4124</v>
      </c>
      <c r="AR304" t="s">
        <v>3443</v>
      </c>
      <c r="AS304" t="str">
        <f t="shared" si="58"/>
        <v>#N/A N/A</v>
      </c>
      <c r="AT304" s="63">
        <v>1.143413207171651</v>
      </c>
      <c r="AU304" s="63">
        <f t="shared" si="59"/>
        <v>1.143413207171651</v>
      </c>
      <c r="AV304" s="63">
        <f t="shared" si="56"/>
        <v>1.4186136683998471</v>
      </c>
      <c r="AW304" s="63">
        <f t="shared" si="55"/>
        <v>2.5620268755714983</v>
      </c>
      <c r="AX304" s="63">
        <v>31.725836598682282</v>
      </c>
      <c r="AY304" s="63">
        <f t="shared" si="60"/>
        <v>39.361715570558673</v>
      </c>
      <c r="AZ304" s="63">
        <v>71.087552169240951</v>
      </c>
      <c r="BA304" s="63">
        <f>_xll.BDP($G304,BA$1)</f>
        <v>327.46125469000003</v>
      </c>
      <c r="BB304" s="63">
        <f t="shared" si="57"/>
        <v>13618.623911290002</v>
      </c>
      <c r="BC304">
        <v>523.54499999999996</v>
      </c>
      <c r="BD304">
        <v>543.81799999999998</v>
      </c>
      <c r="BE304">
        <v>577.83299999999997</v>
      </c>
      <c r="BF304">
        <v>432.5</v>
      </c>
      <c r="BG304">
        <v>503.57100000000003</v>
      </c>
      <c r="BH304">
        <v>543.03200000000004</v>
      </c>
      <c r="BI304" s="47">
        <f t="shared" si="61"/>
        <v>3.8443311410191368E-2</v>
      </c>
      <c r="BJ304" s="47">
        <f t="shared" si="62"/>
        <v>3.9931934646434311E-2</v>
      </c>
      <c r="BK304" s="47">
        <f t="shared" si="63"/>
        <v>4.2429617247963618E-2</v>
      </c>
      <c r="BL304" s="47">
        <f t="shared" si="64"/>
        <v>3.1757981042523122E-2</v>
      </c>
      <c r="BM304" s="47">
        <f t="shared" si="65"/>
        <v>3.6976643402461068E-2</v>
      </c>
      <c r="BN304" s="47">
        <f t="shared" si="66"/>
        <v>3.9874219564123507E-2</v>
      </c>
      <c r="BO304" s="30">
        <f t="shared" si="67"/>
        <v>4.2429617247963618E-2</v>
      </c>
    </row>
    <row r="305" spans="1:67" x14ac:dyDescent="0.3">
      <c r="A305">
        <v>8</v>
      </c>
      <c r="B305" s="32" t="s">
        <v>3422</v>
      </c>
      <c r="C305" s="32">
        <v>5</v>
      </c>
      <c r="D305" s="32">
        <v>1</v>
      </c>
      <c r="E305" s="34">
        <v>0.11</v>
      </c>
      <c r="F305" s="32" t="s">
        <v>2943</v>
      </c>
      <c r="G305" s="32" t="s">
        <v>1351</v>
      </c>
      <c r="H305" s="25" t="s">
        <v>1373</v>
      </c>
      <c r="I305" s="26">
        <v>0.18051076534169624</v>
      </c>
      <c r="J305" s="26">
        <v>0.18082603349870588</v>
      </c>
      <c r="K305" s="26">
        <v>0.1798181856159568</v>
      </c>
      <c r="L305" s="26">
        <v>0.18026769634626538</v>
      </c>
      <c r="M305" s="27">
        <v>17.372876738204909</v>
      </c>
      <c r="N305" s="27">
        <v>13.371181077751093</v>
      </c>
      <c r="O305" s="27">
        <v>15.134027527900084</v>
      </c>
      <c r="P305" s="28">
        <v>24.618989551066722</v>
      </c>
      <c r="Q305" s="28">
        <v>22.241946066203287</v>
      </c>
      <c r="R305" s="26">
        <v>0.11521122674486403</v>
      </c>
      <c r="S305" s="29">
        <v>0.5975916056576982</v>
      </c>
      <c r="T305" s="26">
        <v>0.66771952079528796</v>
      </c>
      <c r="U305" s="30" t="e">
        <v>#N/A</v>
      </c>
      <c r="V305" s="29">
        <v>10.289766228104307</v>
      </c>
      <c r="W305" s="29">
        <v>2.5108893059590853</v>
      </c>
      <c r="X305" s="29">
        <v>1045115000</v>
      </c>
      <c r="Y305" s="29">
        <v>1048352000</v>
      </c>
      <c r="Z305" s="29" t="e">
        <v>#N/A</v>
      </c>
      <c r="AA305" s="31">
        <v>33592023.179286748</v>
      </c>
      <c r="AB305" s="26">
        <v>0</v>
      </c>
      <c r="AC305" s="42">
        <v>2915.55</v>
      </c>
      <c r="AD305" s="42">
        <v>3077.578</v>
      </c>
      <c r="AE305" s="60">
        <v>11.368836495618044</v>
      </c>
      <c r="AF305" s="60">
        <v>16.114034170517993</v>
      </c>
      <c r="AG305" s="60" t="s">
        <v>3443</v>
      </c>
      <c r="AH305" s="60">
        <v>21.164256279283443</v>
      </c>
      <c r="AI305" s="60">
        <v>3.1027931349275306</v>
      </c>
      <c r="AJ305" s="32" t="s">
        <v>493</v>
      </c>
      <c r="AK305" s="32" t="s">
        <v>513</v>
      </c>
      <c r="AL305" s="32" t="s">
        <v>953</v>
      </c>
      <c r="AM305" s="32" t="s">
        <v>1354</v>
      </c>
      <c r="AN305" s="46">
        <v>0.153395</v>
      </c>
      <c r="AO305" s="46">
        <v>8.2871849999999997E-2</v>
      </c>
      <c r="AP305" s="46">
        <v>5.2705970000000005E-2</v>
      </c>
      <c r="AQ305" t="s">
        <v>4124</v>
      </c>
      <c r="AR305" t="s">
        <v>3443</v>
      </c>
      <c r="AS305" t="str">
        <f t="shared" si="58"/>
        <v>#N/A N/A</v>
      </c>
      <c r="AT305" s="63">
        <v>3.0891720656376735</v>
      </c>
      <c r="AU305" s="63">
        <f t="shared" si="59"/>
        <v>3.0891720656376735</v>
      </c>
      <c r="AV305" s="63">
        <f t="shared" si="56"/>
        <v>6.7606719813331693E-16</v>
      </c>
      <c r="AW305" s="63">
        <f t="shared" si="55"/>
        <v>3.0891720656376744</v>
      </c>
      <c r="AX305" s="63">
        <v>64.93404137376983</v>
      </c>
      <c r="AY305" s="63">
        <f t="shared" si="60"/>
        <v>1.4210854715202004E-14</v>
      </c>
      <c r="AZ305" s="63">
        <v>64.934041373769844</v>
      </c>
      <c r="BA305" s="63">
        <f>_xll.BDP($G305,BA$1)</f>
        <v>90.52584576000001</v>
      </c>
      <c r="BB305" s="63">
        <f t="shared" si="57"/>
        <v>2915.55</v>
      </c>
      <c r="BC305">
        <v>152.4</v>
      </c>
      <c r="BD305">
        <v>178.6</v>
      </c>
      <c r="BE305">
        <v>199.20000000000002</v>
      </c>
      <c r="BF305">
        <v>136.679</v>
      </c>
      <c r="BG305">
        <v>135.15</v>
      </c>
      <c r="BH305">
        <v>154.68600000000001</v>
      </c>
      <c r="BI305" s="47">
        <f t="shared" si="61"/>
        <v>5.2271441066008124E-2</v>
      </c>
      <c r="BJ305" s="47">
        <f t="shared" si="62"/>
        <v>6.1257738677093512E-2</v>
      </c>
      <c r="BK305" s="47">
        <f t="shared" si="63"/>
        <v>6.8323300920924007E-2</v>
      </c>
      <c r="BL305" s="47">
        <f t="shared" si="64"/>
        <v>4.6879319510898458E-2</v>
      </c>
      <c r="BM305" s="47">
        <f t="shared" si="65"/>
        <v>4.6354890157946187E-2</v>
      </c>
      <c r="BN305" s="47">
        <f t="shared" si="66"/>
        <v>5.3055512681998249E-2</v>
      </c>
      <c r="BO305" s="30">
        <f t="shared" si="67"/>
        <v>6.8323300920924007E-2</v>
      </c>
    </row>
    <row r="306" spans="1:67" x14ac:dyDescent="0.3">
      <c r="A306">
        <v>8</v>
      </c>
      <c r="B306" s="32" t="s">
        <v>3422</v>
      </c>
      <c r="C306" s="32">
        <v>5</v>
      </c>
      <c r="D306" s="32">
        <v>4</v>
      </c>
      <c r="E306" s="34">
        <v>0.11</v>
      </c>
      <c r="F306" s="32"/>
      <c r="G306" s="25" t="s">
        <v>3102</v>
      </c>
      <c r="H306" s="25" t="s">
        <v>3103</v>
      </c>
      <c r="I306" s="26">
        <v>-0.66421464646340367</v>
      </c>
      <c r="J306" s="26">
        <v>-0.26258807355215674</v>
      </c>
      <c r="K306" s="26">
        <v>0.32916469512818319</v>
      </c>
      <c r="L306" s="26">
        <v>-0.17966606568942542</v>
      </c>
      <c r="M306" s="27">
        <v>-6.1204223987599304</v>
      </c>
      <c r="N306" s="27">
        <v>-9.5580556093780267</v>
      </c>
      <c r="O306" s="27" t="e">
        <v>#N/A</v>
      </c>
      <c r="P306" s="28">
        <v>0.82146670040345204</v>
      </c>
      <c r="Q306" s="28">
        <v>-3.3914845063656016</v>
      </c>
      <c r="R306" s="26">
        <v>0.31667238314988622</v>
      </c>
      <c r="S306" s="29">
        <v>-70.405545927209701</v>
      </c>
      <c r="T306" s="26">
        <v>-0.11356318804227448</v>
      </c>
      <c r="U306" s="30">
        <v>4.607246664620606E-2</v>
      </c>
      <c r="V306" s="29">
        <v>-4.1464666599205842</v>
      </c>
      <c r="W306" s="29" t="e">
        <v>#N/A</v>
      </c>
      <c r="X306" s="29">
        <v>17457000000</v>
      </c>
      <c r="Y306" s="29">
        <v>25514000000</v>
      </c>
      <c r="Z306" s="29">
        <v>744000000</v>
      </c>
      <c r="AA306" s="31">
        <v>5069000000</v>
      </c>
      <c r="AB306" s="26">
        <v>0.1467745117380154</v>
      </c>
      <c r="AC306" s="42">
        <v>127495.71193850999</v>
      </c>
      <c r="AD306" s="42">
        <v>168143.71193851001</v>
      </c>
      <c r="AE306" s="60" t="s">
        <v>3443</v>
      </c>
      <c r="AF306" s="60" t="s">
        <v>3443</v>
      </c>
      <c r="AG306" s="60">
        <v>3.954536051476667</v>
      </c>
      <c r="AH306" s="60" t="s">
        <v>3443</v>
      </c>
      <c r="AI306" s="60" t="s">
        <v>3443</v>
      </c>
      <c r="AJ306" s="32" t="s">
        <v>498</v>
      </c>
      <c r="AK306" s="32" t="s">
        <v>857</v>
      </c>
      <c r="AL306" s="32" t="s">
        <v>857</v>
      </c>
      <c r="AM306" s="32" t="s">
        <v>583</v>
      </c>
      <c r="AN306" s="46">
        <v>0.1210683</v>
      </c>
      <c r="AO306" s="46">
        <v>9.3787880000000004E-2</v>
      </c>
      <c r="AP306" s="46">
        <v>-9.5014439999999992E-2</v>
      </c>
      <c r="AQ306" t="s">
        <v>3649</v>
      </c>
      <c r="AR306" t="s">
        <v>3649</v>
      </c>
      <c r="AS306" t="str">
        <f t="shared" si="58"/>
        <v>05/09/1934</v>
      </c>
      <c r="AT306" s="63" t="s">
        <v>3443</v>
      </c>
      <c r="AU306" s="63">
        <f t="shared" si="59"/>
        <v>0</v>
      </c>
      <c r="AV306" s="63">
        <f t="shared" si="56"/>
        <v>0</v>
      </c>
      <c r="AW306" s="63">
        <f t="shared" si="55"/>
        <v>0</v>
      </c>
      <c r="AX306" s="63" t="s">
        <v>3443</v>
      </c>
      <c r="AY306" s="63">
        <f t="shared" si="60"/>
        <v>0</v>
      </c>
      <c r="AZ306" s="63" t="s">
        <v>3443</v>
      </c>
      <c r="BA306" s="63">
        <f>_xll.BDP($G306,BA$1)</f>
        <v>-9.6940464196200011</v>
      </c>
      <c r="BB306" s="63">
        <f t="shared" si="57"/>
        <v>127495.71193850999</v>
      </c>
      <c r="BC306">
        <v>-122.77800000000001</v>
      </c>
      <c r="BD306">
        <v>3861.4740000000002</v>
      </c>
      <c r="BE306">
        <v>5969.3530000000001</v>
      </c>
      <c r="BF306">
        <v>3917.2539999999999</v>
      </c>
      <c r="BG306">
        <v>7092.2190000000001</v>
      </c>
      <c r="BH306">
        <v>9524.7980000000007</v>
      </c>
      <c r="BI306" s="47">
        <f t="shared" si="61"/>
        <v>-9.6299709326078901E-4</v>
      </c>
      <c r="BJ306" s="47">
        <f t="shared" si="62"/>
        <v>3.0287089199222274E-2</v>
      </c>
      <c r="BK306" s="47">
        <f t="shared" si="63"/>
        <v>4.6820029546397322E-2</v>
      </c>
      <c r="BL306" s="47">
        <f t="shared" si="64"/>
        <v>3.0724594109402325E-2</v>
      </c>
      <c r="BM306" s="47">
        <f t="shared" si="65"/>
        <v>5.5627117901977066E-2</v>
      </c>
      <c r="BN306" s="47">
        <f t="shared" si="66"/>
        <v>7.4706810567823037E-2</v>
      </c>
      <c r="BO306" s="30">
        <f t="shared" si="67"/>
        <v>7.4706810567823037E-2</v>
      </c>
    </row>
    <row r="307" spans="1:67" x14ac:dyDescent="0.3">
      <c r="A307">
        <v>8</v>
      </c>
      <c r="B307" s="32" t="s">
        <v>3422</v>
      </c>
      <c r="C307" s="32">
        <v>6</v>
      </c>
      <c r="D307" s="32">
        <v>2</v>
      </c>
      <c r="E307" s="34">
        <v>0.17</v>
      </c>
      <c r="F307" s="32" t="s">
        <v>2534</v>
      </c>
      <c r="G307" s="25" t="s">
        <v>69</v>
      </c>
      <c r="H307" s="25" t="s">
        <v>701</v>
      </c>
      <c r="I307" s="26">
        <v>1.0283898827776483</v>
      </c>
      <c r="J307" s="26">
        <v>0.94863013698630139</v>
      </c>
      <c r="K307" s="26">
        <v>0.44561651414950953</v>
      </c>
      <c r="L307" s="26">
        <v>0.36202389843166544</v>
      </c>
      <c r="M307" s="27">
        <v>27.336834208552137</v>
      </c>
      <c r="N307" s="27">
        <v>21.049754578910751</v>
      </c>
      <c r="O307" s="27" t="e">
        <v>#N/A</v>
      </c>
      <c r="P307" s="28">
        <v>28.537969589735621</v>
      </c>
      <c r="Q307" s="28">
        <v>27.480245829675155</v>
      </c>
      <c r="R307" s="26">
        <v>0.60644165012133244</v>
      </c>
      <c r="S307" s="29">
        <v>2.3159224936815503</v>
      </c>
      <c r="T307" s="26">
        <v>2.0157046871205377E-2</v>
      </c>
      <c r="U307" s="30">
        <v>3.7576687116564415E-2</v>
      </c>
      <c r="V307" s="29">
        <v>7.6479440707544768</v>
      </c>
      <c r="W307" s="29" t="e">
        <v>#N/A</v>
      </c>
      <c r="X307" s="29">
        <v>2044000000</v>
      </c>
      <c r="Y307" s="29">
        <v>5356000000</v>
      </c>
      <c r="Z307" s="29">
        <v>190000000</v>
      </c>
      <c r="AA307" s="31">
        <v>1407000000</v>
      </c>
      <c r="AB307" s="26">
        <v>0.13503909026297087</v>
      </c>
      <c r="AC307" s="42">
        <v>47105.01965052</v>
      </c>
      <c r="AD307" s="42">
        <v>52618.01965052</v>
      </c>
      <c r="AE307" s="60">
        <v>19.806550821893939</v>
      </c>
      <c r="AF307" s="60">
        <v>25.042765406992338</v>
      </c>
      <c r="AG307" s="60">
        <v>3.0143206416680952</v>
      </c>
      <c r="AH307" s="60">
        <v>30.068663492241321</v>
      </c>
      <c r="AI307" s="60">
        <v>199.87832895914713</v>
      </c>
      <c r="AJ307" s="32" t="s">
        <v>544</v>
      </c>
      <c r="AK307" s="32" t="s">
        <v>593</v>
      </c>
      <c r="AL307" s="32" t="s">
        <v>594</v>
      </c>
      <c r="AM307" s="32" t="s">
        <v>583</v>
      </c>
      <c r="AN307" s="46">
        <v>0.13274449999999999</v>
      </c>
      <c r="AO307" s="46">
        <v>0.1929235</v>
      </c>
      <c r="AP307" s="46">
        <v>0.23150179999999998</v>
      </c>
      <c r="AQ307" t="s">
        <v>4124</v>
      </c>
      <c r="AR307" t="s">
        <v>3650</v>
      </c>
      <c r="AS307" t="str">
        <f t="shared" si="58"/>
        <v>20/05/1946</v>
      </c>
      <c r="AT307" s="63">
        <v>1.2616487386833382</v>
      </c>
      <c r="AU307" s="63">
        <f t="shared" si="59"/>
        <v>1.2616487386833382</v>
      </c>
      <c r="AV307" s="63">
        <f t="shared" si="56"/>
        <v>1.6187191364239057</v>
      </c>
      <c r="AW307" s="63">
        <f t="shared" si="55"/>
        <v>2.8803678751072441</v>
      </c>
      <c r="AX307" s="63">
        <v>34.646184016996237</v>
      </c>
      <c r="AY307" s="63">
        <f t="shared" si="60"/>
        <v>44.451707795391407</v>
      </c>
      <c r="AZ307" s="63">
        <v>79.097891812387644</v>
      </c>
      <c r="BA307" s="63">
        <f>_xll.BDP($G307,BA$1)</f>
        <v>1210</v>
      </c>
      <c r="BB307" s="63">
        <f t="shared" si="57"/>
        <v>47105.01965052</v>
      </c>
      <c r="BC307">
        <v>1937.5</v>
      </c>
      <c r="BD307">
        <v>2081.556</v>
      </c>
      <c r="BE307">
        <v>2375</v>
      </c>
      <c r="BF307">
        <v>1601.7470000000001</v>
      </c>
      <c r="BG307">
        <v>1918.3990000000001</v>
      </c>
      <c r="BH307">
        <v>1815.8389999999999</v>
      </c>
      <c r="BI307" s="47">
        <f t="shared" si="61"/>
        <v>4.1131497542610869E-2</v>
      </c>
      <c r="BJ307" s="47">
        <f t="shared" si="62"/>
        <v>4.418968541873905E-2</v>
      </c>
      <c r="BK307" s="47">
        <f t="shared" si="63"/>
        <v>5.0419255052232673E-2</v>
      </c>
      <c r="BL307" s="47">
        <f t="shared" si="64"/>
        <v>3.4003743377746753E-2</v>
      </c>
      <c r="BM307" s="47">
        <f t="shared" si="65"/>
        <v>4.0725999357030786E-2</v>
      </c>
      <c r="BN307" s="47">
        <f t="shared" si="66"/>
        <v>3.854873670517521E-2</v>
      </c>
      <c r="BO307" s="30">
        <f t="shared" si="67"/>
        <v>5.0419255052232673E-2</v>
      </c>
    </row>
    <row r="308" spans="1:67" x14ac:dyDescent="0.3">
      <c r="A308">
        <v>8</v>
      </c>
      <c r="B308" s="32" t="s">
        <v>3422</v>
      </c>
      <c r="C308" s="32">
        <v>6</v>
      </c>
      <c r="D308" s="32">
        <v>3</v>
      </c>
      <c r="E308" s="34">
        <v>0.13</v>
      </c>
      <c r="F308" s="32" t="s">
        <v>3253</v>
      </c>
      <c r="G308" s="25" t="s">
        <v>312</v>
      </c>
      <c r="H308" s="25" t="s">
        <v>1035</v>
      </c>
      <c r="I308" s="26">
        <v>0.28961942057449408</v>
      </c>
      <c r="J308" s="26">
        <v>0.42611884594164801</v>
      </c>
      <c r="K308" s="26">
        <v>0.16681475768460871</v>
      </c>
      <c r="L308" s="26">
        <v>0.24858008330177964</v>
      </c>
      <c r="M308" s="27">
        <v>19.483417549439558</v>
      </c>
      <c r="N308" s="27">
        <v>15.132548469122236</v>
      </c>
      <c r="O308" s="27">
        <v>29.001725670658367</v>
      </c>
      <c r="P308" s="28">
        <v>19.416939260964533</v>
      </c>
      <c r="Q308" s="28">
        <v>24.153885829578726</v>
      </c>
      <c r="R308" s="26">
        <v>0.43975731910908422</v>
      </c>
      <c r="S308" s="29">
        <v>1.5578795528308691</v>
      </c>
      <c r="T308" s="26">
        <v>0.4298142058071226</v>
      </c>
      <c r="U308" s="30">
        <v>3.1773675451836368E-2</v>
      </c>
      <c r="V308" s="29">
        <v>9.6599762953034123</v>
      </c>
      <c r="W308" s="29">
        <v>10.253176552788656</v>
      </c>
      <c r="X308" s="29">
        <v>3081300000</v>
      </c>
      <c r="Y308" s="29">
        <v>5282000000</v>
      </c>
      <c r="Z308" s="29">
        <v>33000000</v>
      </c>
      <c r="AA308" s="31">
        <v>913600000</v>
      </c>
      <c r="AB308" s="26">
        <v>3.6120840630472856E-2</v>
      </c>
      <c r="AC308" s="42">
        <v>11804.106813599998</v>
      </c>
      <c r="AD308" s="42">
        <v>13964.106813599998</v>
      </c>
      <c r="AE308" s="60">
        <v>9.6745926663687136</v>
      </c>
      <c r="AF308" s="60">
        <v>11.692140010329984</v>
      </c>
      <c r="AG308" s="60">
        <v>7.7120814391565293</v>
      </c>
      <c r="AH308" s="60">
        <v>14.142752945106606</v>
      </c>
      <c r="AI308" s="60">
        <v>3.811121251683431</v>
      </c>
      <c r="AJ308" s="32" t="s">
        <v>498</v>
      </c>
      <c r="AK308" s="32" t="s">
        <v>758</v>
      </c>
      <c r="AL308" s="32" t="s">
        <v>759</v>
      </c>
      <c r="AM308" s="32" t="s">
        <v>583</v>
      </c>
      <c r="AN308" s="46">
        <v>0.1349929</v>
      </c>
      <c r="AO308" s="46">
        <v>0.13916330000000002</v>
      </c>
      <c r="AP308" s="46">
        <v>0.16058150000000002</v>
      </c>
      <c r="AQ308" t="s">
        <v>4124</v>
      </c>
      <c r="AR308" t="s">
        <v>3651</v>
      </c>
      <c r="AS308" t="str">
        <f t="shared" si="58"/>
        <v>01/06/1960</v>
      </c>
      <c r="AT308" s="63">
        <v>1.3043478260869565</v>
      </c>
      <c r="AU308" s="63">
        <f t="shared" si="59"/>
        <v>1.3043478260869565</v>
      </c>
      <c r="AV308" s="63">
        <f t="shared" si="56"/>
        <v>3.7425288208908021</v>
      </c>
      <c r="AW308" s="63">
        <f t="shared" si="55"/>
        <v>5.0468766469777586</v>
      </c>
      <c r="AX308" s="63">
        <v>14.20082881734141</v>
      </c>
      <c r="AY308" s="63">
        <f t="shared" si="60"/>
        <v>40.746041865901603</v>
      </c>
      <c r="AZ308" s="63">
        <v>54.946870683243013</v>
      </c>
      <c r="BA308" s="63">
        <f>_xll.BDP($G308,BA$1)</f>
        <v>517.10500000000002</v>
      </c>
      <c r="BB308" s="63">
        <f t="shared" si="57"/>
        <v>11804.106813599998</v>
      </c>
      <c r="BC308">
        <v>939</v>
      </c>
      <c r="BD308">
        <v>987.875</v>
      </c>
      <c r="BE308">
        <v>1019.5</v>
      </c>
      <c r="BF308">
        <v>833.19900000000007</v>
      </c>
      <c r="BG308">
        <v>849.20400000000006</v>
      </c>
      <c r="BH308">
        <v>875.50099999999998</v>
      </c>
      <c r="BI308" s="47">
        <f t="shared" si="61"/>
        <v>7.954858549044469E-2</v>
      </c>
      <c r="BJ308" s="47">
        <f t="shared" si="62"/>
        <v>8.3689093601036255E-2</v>
      </c>
      <c r="BK308" s="47">
        <f t="shared" si="63"/>
        <v>8.6368245907889621E-2</v>
      </c>
      <c r="BL308" s="47">
        <f t="shared" si="64"/>
        <v>7.0585518511238579E-2</v>
      </c>
      <c r="BM308" s="47">
        <f t="shared" si="65"/>
        <v>7.1941402548272193E-2</v>
      </c>
      <c r="BN308" s="47">
        <f t="shared" si="66"/>
        <v>7.4169186523397032E-2</v>
      </c>
      <c r="BO308" s="30">
        <f t="shared" si="67"/>
        <v>8.6368245907889621E-2</v>
      </c>
    </row>
    <row r="309" spans="1:67" x14ac:dyDescent="0.3">
      <c r="A309">
        <v>8</v>
      </c>
      <c r="B309" s="32" t="s">
        <v>3422</v>
      </c>
      <c r="C309" s="32">
        <v>6</v>
      </c>
      <c r="D309" s="32">
        <v>3</v>
      </c>
      <c r="E309" s="34">
        <v>0.11</v>
      </c>
      <c r="F309" s="32"/>
      <c r="G309" s="32" t="s">
        <v>1601</v>
      </c>
      <c r="H309" s="25" t="s">
        <v>1602</v>
      </c>
      <c r="I309" s="26">
        <v>-0.37831827087725639</v>
      </c>
      <c r="J309" s="26">
        <v>-0.6229257384959398</v>
      </c>
      <c r="K309" s="26">
        <v>8.6529486345442039E-2</v>
      </c>
      <c r="L309" s="26">
        <v>1.1338903170522707</v>
      </c>
      <c r="M309" s="27">
        <v>15.229554970911922</v>
      </c>
      <c r="N309" s="27">
        <v>12.811924696853247</v>
      </c>
      <c r="O309" s="27">
        <v>27.5085619808684</v>
      </c>
      <c r="P309" s="28">
        <v>11.959595744699786</v>
      </c>
      <c r="Q309" s="28">
        <v>13.629324574987661</v>
      </c>
      <c r="R309" s="26">
        <v>-5.8006520371394255E-2</v>
      </c>
      <c r="S309" s="29">
        <v>-0.90335510688836107</v>
      </c>
      <c r="T309" s="26">
        <v>0.12339488395730984</v>
      </c>
      <c r="U309" s="30">
        <v>2.8650011460004583E-2</v>
      </c>
      <c r="V309" s="29">
        <v>-0.66698238174085156</v>
      </c>
      <c r="W309" s="29">
        <v>6.2630573023197522</v>
      </c>
      <c r="X309" s="29">
        <v>-8497000000</v>
      </c>
      <c r="Y309" s="29">
        <v>4668000000</v>
      </c>
      <c r="Z309" s="29" t="e">
        <v>#N/A</v>
      </c>
      <c r="AA309" s="31">
        <v>2797000000</v>
      </c>
      <c r="AB309" s="26">
        <v>0</v>
      </c>
      <c r="AC309" s="42">
        <v>99336.920390479994</v>
      </c>
      <c r="AD309" s="42">
        <v>93286.920390479994</v>
      </c>
      <c r="AE309" s="60">
        <v>12.581317875162377</v>
      </c>
      <c r="AF309" s="60">
        <v>19.471524494594366</v>
      </c>
      <c r="AG309" s="60">
        <v>2.821715493413155</v>
      </c>
      <c r="AH309" s="60">
        <v>28.368192615766354</v>
      </c>
      <c r="AI309" s="60">
        <v>6.8291725164830472</v>
      </c>
      <c r="AJ309" s="32" t="s">
        <v>498</v>
      </c>
      <c r="AK309" s="32" t="s">
        <v>857</v>
      </c>
      <c r="AL309" s="32" t="s">
        <v>976</v>
      </c>
      <c r="AM309" s="32" t="s">
        <v>1480</v>
      </c>
      <c r="AN309" s="46">
        <v>0.15187250000000002</v>
      </c>
      <c r="AO309" s="46">
        <v>0.12172150000000001</v>
      </c>
      <c r="AP309" s="46">
        <v>5.6085909999999996E-2</v>
      </c>
      <c r="AQ309" t="s">
        <v>3652</v>
      </c>
      <c r="AR309" t="s">
        <v>3652</v>
      </c>
      <c r="AS309" t="str">
        <f t="shared" si="58"/>
        <v>10/07/2000</v>
      </c>
      <c r="AT309" s="63">
        <v>1.4306151266223845</v>
      </c>
      <c r="AU309" s="63">
        <f t="shared" si="59"/>
        <v>1.4306151266223845</v>
      </c>
      <c r="AV309" s="63">
        <f t="shared" si="56"/>
        <v>-0.14633089665275281</v>
      </c>
      <c r="AW309" s="63">
        <f t="shared" si="55"/>
        <v>1.2842842299696318</v>
      </c>
      <c r="AX309" s="63">
        <v>29.814470043640569</v>
      </c>
      <c r="AY309" s="63">
        <f t="shared" si="60"/>
        <v>-3.0495819969504154</v>
      </c>
      <c r="AZ309" s="63">
        <v>26.764888046690153</v>
      </c>
      <c r="BA309" s="63">
        <f>_xll.BDP($G309,BA$1)</f>
        <v>1272.6035144</v>
      </c>
      <c r="BB309" s="63">
        <f t="shared" si="57"/>
        <v>93286.920390479994</v>
      </c>
      <c r="BC309">
        <v>4432.2669999999998</v>
      </c>
      <c r="BD309">
        <v>5444.2</v>
      </c>
      <c r="BE309">
        <v>7033.6149999999998</v>
      </c>
      <c r="BF309">
        <v>3169.1750000000002</v>
      </c>
      <c r="BG309">
        <v>5379.393</v>
      </c>
      <c r="BH309">
        <v>6884.5119999999997</v>
      </c>
      <c r="BI309" s="47">
        <f t="shared" si="61"/>
        <v>4.7512201940501791E-2</v>
      </c>
      <c r="BJ309" s="47">
        <f t="shared" si="62"/>
        <v>5.8359735504309611E-2</v>
      </c>
      <c r="BK309" s="47">
        <f t="shared" si="63"/>
        <v>7.5397654575354439E-2</v>
      </c>
      <c r="BL309" s="47">
        <f t="shared" si="64"/>
        <v>3.3972340245926019E-2</v>
      </c>
      <c r="BM309" s="47">
        <f t="shared" si="65"/>
        <v>5.7665029325471989E-2</v>
      </c>
      <c r="BN309" s="47">
        <f t="shared" si="66"/>
        <v>7.3799327614019611E-2</v>
      </c>
      <c r="BO309" s="30">
        <f t="shared" si="67"/>
        <v>7.5397654575354439E-2</v>
      </c>
    </row>
    <row r="310" spans="1:67" x14ac:dyDescent="0.3">
      <c r="A310">
        <v>8</v>
      </c>
      <c r="B310" s="32" t="s">
        <v>3422</v>
      </c>
      <c r="C310" s="32">
        <v>6</v>
      </c>
      <c r="D310" s="32">
        <v>4</v>
      </c>
      <c r="E310" s="34">
        <v>0.12</v>
      </c>
      <c r="F310" s="32"/>
      <c r="G310" s="25" t="s">
        <v>2340</v>
      </c>
      <c r="H310" s="25" t="s">
        <v>2341</v>
      </c>
      <c r="I310" s="26">
        <v>0.62811445660392695</v>
      </c>
      <c r="J310" s="26">
        <v>0.5647828445132862</v>
      </c>
      <c r="K310" s="26">
        <v>0.47972395998171519</v>
      </c>
      <c r="L310" s="26">
        <v>0.43953791957407978</v>
      </c>
      <c r="M310" s="27">
        <v>29.570720316756628</v>
      </c>
      <c r="N310" s="27">
        <v>24.582875618931315</v>
      </c>
      <c r="O310" s="27">
        <v>47.335226081820089</v>
      </c>
      <c r="P310" s="28">
        <v>40.356710925694415</v>
      </c>
      <c r="Q310" s="28">
        <v>39.964498304164756</v>
      </c>
      <c r="R310" s="26">
        <v>0.21695051143784511</v>
      </c>
      <c r="S310" s="29">
        <v>0.78691369606003747</v>
      </c>
      <c r="T310" s="26">
        <v>0.36318362809270455</v>
      </c>
      <c r="U310" s="30">
        <v>2.2905364677516575E-2</v>
      </c>
      <c r="V310" s="29">
        <v>3.622196909071647</v>
      </c>
      <c r="W310" s="29">
        <v>8.8900083069468607</v>
      </c>
      <c r="X310" s="29">
        <v>37972000000</v>
      </c>
      <c r="Y310" s="29">
        <v>48792000000</v>
      </c>
      <c r="Z310" s="29">
        <v>738000000</v>
      </c>
      <c r="AA310" s="31">
        <v>14441000000</v>
      </c>
      <c r="AB310" s="26">
        <v>5.1104494148604671E-2</v>
      </c>
      <c r="AC310" s="42">
        <v>233886.66126499997</v>
      </c>
      <c r="AD310" s="42">
        <v>254686.66126499997</v>
      </c>
      <c r="AE310" s="60">
        <v>10.036739825817692</v>
      </c>
      <c r="AF310" s="60">
        <v>11.83573946748729</v>
      </c>
      <c r="AG310" s="60">
        <v>6.3367028713418581</v>
      </c>
      <c r="AH310" s="60">
        <v>18.353930270241602</v>
      </c>
      <c r="AI310" s="60">
        <v>8.1325599818577352</v>
      </c>
      <c r="AJ310" s="32" t="s">
        <v>493</v>
      </c>
      <c r="AK310" s="32" t="s">
        <v>668</v>
      </c>
      <c r="AL310" s="32" t="s">
        <v>669</v>
      </c>
      <c r="AM310" s="32" t="s">
        <v>2471</v>
      </c>
      <c r="AN310" s="46">
        <v>8.5803170000000012E-2</v>
      </c>
      <c r="AO310" s="46">
        <v>5.1051920000000001E-2</v>
      </c>
      <c r="AP310" s="46">
        <v>9.6830350000000009E-2</v>
      </c>
      <c r="AQ310" t="s">
        <v>4124</v>
      </c>
      <c r="AR310" t="s">
        <v>3443</v>
      </c>
      <c r="AS310" t="str">
        <f t="shared" si="58"/>
        <v>#N/A N/A</v>
      </c>
      <c r="AT310" s="63">
        <v>3.3375491849353573</v>
      </c>
      <c r="AU310" s="63">
        <f t="shared" si="59"/>
        <v>3.3375491849353573</v>
      </c>
      <c r="AV310" s="63">
        <f t="shared" si="56"/>
        <v>0</v>
      </c>
      <c r="AW310" s="63">
        <f t="shared" si="55"/>
        <v>3.3375491849353573</v>
      </c>
      <c r="AX310" s="63">
        <v>48.670257102595556</v>
      </c>
      <c r="AY310" s="63">
        <f t="shared" si="60"/>
        <v>0</v>
      </c>
      <c r="AZ310" s="63" t="s">
        <v>3443</v>
      </c>
      <c r="BA310" s="63" t="str">
        <f>_xll.BDP($G310,BA$1)</f>
        <v>#N/A N/A</v>
      </c>
      <c r="BB310" s="63">
        <f t="shared" si="57"/>
        <v>233886.66126499997</v>
      </c>
      <c r="BC310">
        <v>15583.125</v>
      </c>
      <c r="BD310">
        <v>17007.375</v>
      </c>
      <c r="BE310">
        <v>18308.813000000002</v>
      </c>
      <c r="BF310">
        <v>15937.242</v>
      </c>
      <c r="BG310">
        <v>16498.544000000002</v>
      </c>
      <c r="BH310">
        <v>17610.468000000001</v>
      </c>
      <c r="BI310" s="47">
        <f t="shared" si="61"/>
        <v>6.6626822221143661E-2</v>
      </c>
      <c r="BJ310" s="47">
        <f t="shared" si="62"/>
        <v>7.2716310147889027E-2</v>
      </c>
      <c r="BK310" s="47">
        <f t="shared" si="63"/>
        <v>7.8280706137643388E-2</v>
      </c>
      <c r="BL310" s="47">
        <f t="shared" si="64"/>
        <v>6.8140876071349235E-2</v>
      </c>
      <c r="BM310" s="47">
        <f t="shared" si="65"/>
        <v>7.0540764961823543E-2</v>
      </c>
      <c r="BN310" s="47">
        <f t="shared" si="66"/>
        <v>7.5294879600024983E-2</v>
      </c>
      <c r="BO310" s="30">
        <f t="shared" si="67"/>
        <v>7.8280706137643388E-2</v>
      </c>
    </row>
    <row r="311" spans="1:67" x14ac:dyDescent="0.3">
      <c r="A311">
        <v>8</v>
      </c>
      <c r="B311" s="32" t="s">
        <v>3422</v>
      </c>
      <c r="C311" s="32">
        <v>7</v>
      </c>
      <c r="D311" s="32">
        <v>3</v>
      </c>
      <c r="E311" s="34">
        <v>0.12</v>
      </c>
      <c r="F311" s="32"/>
      <c r="G311" s="32" t="s">
        <v>475</v>
      </c>
      <c r="H311" s="25" t="s">
        <v>543</v>
      </c>
      <c r="I311" s="26">
        <v>0.1717711765427607</v>
      </c>
      <c r="J311" s="26">
        <v>0.16283987915407855</v>
      </c>
      <c r="K311" s="26">
        <v>9.4207779388372728E-2</v>
      </c>
      <c r="L311" s="26">
        <v>0.10226410321274981</v>
      </c>
      <c r="M311" s="27">
        <v>10.542143970254532</v>
      </c>
      <c r="N311" s="27">
        <v>5.7914744431005731</v>
      </c>
      <c r="O311" s="27">
        <v>7.9988193624557269</v>
      </c>
      <c r="P311" s="28">
        <v>32.483006766212803</v>
      </c>
      <c r="Q311" s="28">
        <v>35.325184849856647</v>
      </c>
      <c r="R311" s="26">
        <v>0.19985105950849638</v>
      </c>
      <c r="S311" s="29">
        <v>1.1152247827729505</v>
      </c>
      <c r="T311" s="26">
        <v>0.59847872593296891</v>
      </c>
      <c r="U311" s="30">
        <v>4.7177940542869452E-2</v>
      </c>
      <c r="V311" s="29">
        <v>4.6081747692594091</v>
      </c>
      <c r="W311" s="29">
        <v>14.176374349449873</v>
      </c>
      <c r="X311" s="29">
        <v>9930000000</v>
      </c>
      <c r="Y311" s="29">
        <v>15812000000</v>
      </c>
      <c r="Z311" s="29">
        <v>89000000</v>
      </c>
      <c r="AA311" s="31">
        <v>1343000000</v>
      </c>
      <c r="AB311" s="26">
        <v>6.6269545793000748E-2</v>
      </c>
      <c r="AC311" s="42">
        <v>77602.163046190006</v>
      </c>
      <c r="AD311" s="42">
        <v>61096.204963925244</v>
      </c>
      <c r="AE311" s="60">
        <v>24.986646176210925</v>
      </c>
      <c r="AF311" s="60">
        <v>35.486586913028958</v>
      </c>
      <c r="AG311" s="60">
        <v>2.2751052718137799</v>
      </c>
      <c r="AH311" s="60">
        <v>82.802319176976425</v>
      </c>
      <c r="AI311" s="60">
        <v>4.6499445891941784</v>
      </c>
      <c r="AJ311" s="32" t="s">
        <v>544</v>
      </c>
      <c r="AK311" s="32" t="s">
        <v>545</v>
      </c>
      <c r="AL311" s="32" t="s">
        <v>546</v>
      </c>
      <c r="AM311" s="32" t="s">
        <v>496</v>
      </c>
      <c r="AN311" s="46">
        <v>0.1053962</v>
      </c>
      <c r="AO311" s="46">
        <v>0.2064568</v>
      </c>
      <c r="AP311" s="46">
        <v>0.30412980000000001</v>
      </c>
      <c r="AQ311" t="s">
        <v>4124</v>
      </c>
      <c r="AR311" t="s">
        <v>3443</v>
      </c>
      <c r="AS311" t="str">
        <f t="shared" si="58"/>
        <v>#N/A N/A</v>
      </c>
      <c r="AT311" s="63">
        <v>1.6101453824238436</v>
      </c>
      <c r="AU311" s="63">
        <f t="shared" si="59"/>
        <v>1.6101453824238436</v>
      </c>
      <c r="AV311" s="63">
        <f t="shared" si="56"/>
        <v>2.3965721299183622</v>
      </c>
      <c r="AW311" s="63">
        <f t="shared" ref="AW311:AW374" si="68">IFERROR(AV311+AU311,0)</f>
        <v>4.0067175123422061</v>
      </c>
      <c r="AX311" s="63">
        <v>101.48458615149588</v>
      </c>
      <c r="AY311" s="63">
        <f t="shared" si="60"/>
        <v>151.05165871472326</v>
      </c>
      <c r="AZ311" s="63">
        <v>252.53624486621914</v>
      </c>
      <c r="BA311" s="63">
        <f>_xll.BDP($G311,BA$1)</f>
        <v>2143.3161917799998</v>
      </c>
      <c r="BB311" s="63">
        <f t="shared" si="57"/>
        <v>61096.204963925244</v>
      </c>
      <c r="BC311">
        <v>1547.25</v>
      </c>
      <c r="BD311">
        <v>1711.3330000000001</v>
      </c>
      <c r="BE311">
        <v>1860.2</v>
      </c>
      <c r="BF311">
        <v>1806.116</v>
      </c>
      <c r="BG311">
        <v>2020.2840000000001</v>
      </c>
      <c r="BH311">
        <v>2252.009</v>
      </c>
      <c r="BI311" s="47">
        <f t="shared" si="61"/>
        <v>2.5324813561064662E-2</v>
      </c>
      <c r="BJ311" s="47">
        <f t="shared" si="62"/>
        <v>2.8010463186878314E-2</v>
      </c>
      <c r="BK311" s="47">
        <f t="shared" si="63"/>
        <v>3.0447062973851982E-2</v>
      </c>
      <c r="BL311" s="47">
        <f t="shared" si="64"/>
        <v>2.9561836141319024E-2</v>
      </c>
      <c r="BM311" s="47">
        <f t="shared" si="65"/>
        <v>3.3067258452352213E-2</v>
      </c>
      <c r="BN311" s="47">
        <f t="shared" si="66"/>
        <v>3.6860047221095274E-2</v>
      </c>
      <c r="BO311" s="30">
        <f t="shared" si="67"/>
        <v>3.6860047221095274E-2</v>
      </c>
    </row>
    <row r="312" spans="1:67" x14ac:dyDescent="0.3">
      <c r="A312">
        <v>8</v>
      </c>
      <c r="B312" s="32" t="s">
        <v>3422</v>
      </c>
      <c r="C312" s="32">
        <v>9</v>
      </c>
      <c r="D312" s="32">
        <v>5</v>
      </c>
      <c r="E312" s="34">
        <v>0.14000000000000001</v>
      </c>
      <c r="F312" s="32" t="s">
        <v>2473</v>
      </c>
      <c r="G312" s="25" t="s">
        <v>2136</v>
      </c>
      <c r="H312" s="25" t="s">
        <v>2137</v>
      </c>
      <c r="I312" s="26">
        <v>0.27490300908145748</v>
      </c>
      <c r="J312" s="26">
        <v>0.22100789313904068</v>
      </c>
      <c r="K312" s="26">
        <v>0.23554219519113689</v>
      </c>
      <c r="L312" s="26">
        <v>0.19147816938453446</v>
      </c>
      <c r="M312" s="27">
        <v>18.456958571074175</v>
      </c>
      <c r="N312" s="27">
        <v>13.016927034659471</v>
      </c>
      <c r="O312" s="27">
        <v>14.31658562938952</v>
      </c>
      <c r="P312" s="28">
        <v>15.743060190000964</v>
      </c>
      <c r="Q312" s="28">
        <v>13.423212192262602</v>
      </c>
      <c r="R312" s="26">
        <v>1.9305019305019305E-2</v>
      </c>
      <c r="S312" s="29">
        <v>9.6566523605150209E-2</v>
      </c>
      <c r="T312" s="26">
        <v>0.72142580395195666</v>
      </c>
      <c r="U312" s="30" t="e">
        <v>#N/A</v>
      </c>
      <c r="V312" s="29">
        <v>7.7014170922785112</v>
      </c>
      <c r="W312" s="29">
        <v>-0.11695862325813433</v>
      </c>
      <c r="X312" s="29">
        <v>1647000000</v>
      </c>
      <c r="Y312" s="29">
        <v>1901000000</v>
      </c>
      <c r="Z312" s="29" t="e">
        <v>#N/A</v>
      </c>
      <c r="AA312" s="31">
        <v>95000000</v>
      </c>
      <c r="AB312" s="26">
        <v>0</v>
      </c>
      <c r="AC312" s="42">
        <v>4478.58</v>
      </c>
      <c r="AD312" s="42">
        <v>4526.58</v>
      </c>
      <c r="AE312" s="60">
        <v>9.6914850427350423</v>
      </c>
      <c r="AF312" s="60">
        <v>12.127312834224599</v>
      </c>
      <c r="AG312" s="60">
        <v>2.3627108497722871</v>
      </c>
      <c r="AH312" s="60">
        <v>15.473448848443519</v>
      </c>
      <c r="AI312" s="60">
        <v>2.23192579506417</v>
      </c>
      <c r="AJ312" s="32" t="s">
        <v>552</v>
      </c>
      <c r="AK312" s="32" t="s">
        <v>917</v>
      </c>
      <c r="AL312" s="32" t="s">
        <v>918</v>
      </c>
      <c r="AM312" s="32" t="s">
        <v>2468</v>
      </c>
      <c r="AN312" s="46">
        <v>0.19219719999999998</v>
      </c>
      <c r="AO312" s="46">
        <v>3.1471989999999998E-2</v>
      </c>
      <c r="AP312" s="46">
        <v>-4.2451509999999998E-2</v>
      </c>
      <c r="AQ312" t="s">
        <v>4124</v>
      </c>
      <c r="AR312" t="s">
        <v>3443</v>
      </c>
      <c r="AS312" t="str">
        <f t="shared" si="58"/>
        <v>#N/A N/A</v>
      </c>
      <c r="AT312" s="63">
        <v>3.5570467878508087</v>
      </c>
      <c r="AU312" s="63">
        <f t="shared" si="59"/>
        <v>3.5570467878508087</v>
      </c>
      <c r="AV312" s="63">
        <f t="shared" si="56"/>
        <v>1.487710784918683</v>
      </c>
      <c r="AW312" s="63">
        <f t="shared" si="68"/>
        <v>5.044757572769492</v>
      </c>
      <c r="AX312" s="63">
        <v>56.835637480798773</v>
      </c>
      <c r="AY312" s="63">
        <f t="shared" si="60"/>
        <v>23.771121351766517</v>
      </c>
      <c r="AZ312" s="63">
        <v>80.606758832565291</v>
      </c>
      <c r="BA312" s="63">
        <f>_xll.BDP($G312,BA$1)</f>
        <v>209.9</v>
      </c>
      <c r="BB312" s="63">
        <f t="shared" si="57"/>
        <v>4478.58</v>
      </c>
      <c r="BC312">
        <v>284.2</v>
      </c>
      <c r="BD312">
        <v>311.40000000000003</v>
      </c>
      <c r="BE312">
        <v>338.875</v>
      </c>
      <c r="BF312">
        <v>254.42000000000002</v>
      </c>
      <c r="BG312">
        <v>304.45</v>
      </c>
      <c r="BH312">
        <v>319.983</v>
      </c>
      <c r="BI312" s="47">
        <f t="shared" si="61"/>
        <v>6.3457613797230375E-2</v>
      </c>
      <c r="BJ312" s="47">
        <f t="shared" si="62"/>
        <v>6.9530967404847085E-2</v>
      </c>
      <c r="BK312" s="47">
        <f t="shared" si="63"/>
        <v>7.5665724403717258E-2</v>
      </c>
      <c r="BL312" s="47">
        <f t="shared" si="64"/>
        <v>5.6808184737126503E-2</v>
      </c>
      <c r="BM312" s="47">
        <f t="shared" si="65"/>
        <v>6.7979136244077365E-2</v>
      </c>
      <c r="BN312" s="47">
        <f t="shared" si="66"/>
        <v>7.1447423067132892E-2</v>
      </c>
      <c r="BO312" s="30">
        <f t="shared" si="67"/>
        <v>7.5665724403717258E-2</v>
      </c>
    </row>
    <row r="313" spans="1:67" x14ac:dyDescent="0.3">
      <c r="A313">
        <v>8</v>
      </c>
      <c r="B313" s="32" t="s">
        <v>3422</v>
      </c>
      <c r="C313" s="32">
        <v>10</v>
      </c>
      <c r="D313" s="32">
        <v>1</v>
      </c>
      <c r="E313" s="34">
        <v>0.14000000000000001</v>
      </c>
      <c r="F313" s="32"/>
      <c r="G313" s="25" t="s">
        <v>2346</v>
      </c>
      <c r="H313" s="25" t="s">
        <v>2347</v>
      </c>
      <c r="I313" s="26">
        <v>0.41930871518450419</v>
      </c>
      <c r="J313" s="26">
        <v>0.41959134186294944</v>
      </c>
      <c r="K313" s="26">
        <v>0.4051945703317178</v>
      </c>
      <c r="L313" s="26">
        <v>0.40564766633037752</v>
      </c>
      <c r="M313" s="27">
        <v>30.429014900043921</v>
      </c>
      <c r="N313" s="27">
        <v>26.494043791062982</v>
      </c>
      <c r="O313" s="27">
        <v>29.440609062628383</v>
      </c>
      <c r="P313" s="28">
        <v>30.296082727309312</v>
      </c>
      <c r="Q313" s="28">
        <v>27.093106254164262</v>
      </c>
      <c r="R313" s="26">
        <v>-0.14905522319292899</v>
      </c>
      <c r="S313" s="29">
        <v>-0.51058513002385508</v>
      </c>
      <c r="T313" s="26">
        <v>0.79636830742659759</v>
      </c>
      <c r="U313" s="30">
        <v>5.5604850635906533E-2</v>
      </c>
      <c r="V313" s="29">
        <v>3.6028572663115268</v>
      </c>
      <c r="W313" s="29">
        <v>2.0152142432757758</v>
      </c>
      <c r="X313" s="29">
        <v>1456572000</v>
      </c>
      <c r="Y313" s="29">
        <v>1506640000</v>
      </c>
      <c r="Z313" s="29">
        <v>0</v>
      </c>
      <c r="AA313" s="31">
        <v>272760999.99999994</v>
      </c>
      <c r="AB313" s="26">
        <v>0</v>
      </c>
      <c r="AC313" s="42">
        <v>16582.820852000001</v>
      </c>
      <c r="AD313" s="42">
        <v>16273.672852000002</v>
      </c>
      <c r="AE313" s="60">
        <v>24.650888080061794</v>
      </c>
      <c r="AF313" s="60">
        <v>26.684702811842961</v>
      </c>
      <c r="AG313" s="60">
        <v>1.6413682106540588</v>
      </c>
      <c r="AH313" s="60">
        <v>31.210488586691117</v>
      </c>
      <c r="AI313" s="60">
        <v>9.1518968040321891</v>
      </c>
      <c r="AJ313" s="32" t="s">
        <v>552</v>
      </c>
      <c r="AK313" s="32" t="s">
        <v>917</v>
      </c>
      <c r="AL313" s="32" t="s">
        <v>2348</v>
      </c>
      <c r="AM313" s="32" t="s">
        <v>2471</v>
      </c>
      <c r="AN313" s="46">
        <v>0.15624550000000001</v>
      </c>
      <c r="AO313" s="46">
        <v>0.1247678</v>
      </c>
      <c r="AP313" s="46">
        <v>5.4748140000000001E-2</v>
      </c>
      <c r="AQ313" t="s">
        <v>4124</v>
      </c>
      <c r="AR313" t="s">
        <v>3443</v>
      </c>
      <c r="AS313" t="str">
        <f t="shared" si="58"/>
        <v>#N/A N/A</v>
      </c>
      <c r="AT313" s="63">
        <v>2.8089887640449436</v>
      </c>
      <c r="AU313" s="63">
        <f t="shared" si="59"/>
        <v>2.8089887640449436</v>
      </c>
      <c r="AV313" s="63">
        <f t="shared" si="56"/>
        <v>0</v>
      </c>
      <c r="AW313" s="63">
        <f t="shared" si="68"/>
        <v>2.8089887640449436</v>
      </c>
      <c r="AX313" s="63">
        <v>106.57731024656567</v>
      </c>
      <c r="AY313" s="63">
        <f t="shared" si="60"/>
        <v>0</v>
      </c>
      <c r="AZ313" s="63">
        <v>106.57731024656567</v>
      </c>
      <c r="BA313" s="63">
        <f>_xll.BDP($G313,BA$1)</f>
        <v>567.18392900000003</v>
      </c>
      <c r="BB313" s="63">
        <f t="shared" si="57"/>
        <v>16273.672852000002</v>
      </c>
      <c r="BC313">
        <v>520.125</v>
      </c>
      <c r="BD313">
        <v>566</v>
      </c>
      <c r="BE313">
        <v>627.85699999999997</v>
      </c>
      <c r="BF313">
        <v>541.95400000000006</v>
      </c>
      <c r="BG313">
        <v>532.34</v>
      </c>
      <c r="BH313">
        <v>582.13700000000006</v>
      </c>
      <c r="BI313" s="47">
        <f t="shared" si="61"/>
        <v>3.1961131622237182E-2</v>
      </c>
      <c r="BJ313" s="47">
        <f t="shared" si="62"/>
        <v>3.4780101895094923E-2</v>
      </c>
      <c r="BK313" s="47">
        <f t="shared" si="63"/>
        <v>3.8581149179414506E-2</v>
      </c>
      <c r="BL313" s="47">
        <f t="shared" si="64"/>
        <v>3.330250060504289E-2</v>
      </c>
      <c r="BM313" s="47">
        <f t="shared" si="65"/>
        <v>3.2711730464372493E-2</v>
      </c>
      <c r="BN313" s="47">
        <f t="shared" si="66"/>
        <v>3.5771703492764796E-2</v>
      </c>
      <c r="BO313" s="30">
        <f t="shared" si="67"/>
        <v>3.8581149179414506E-2</v>
      </c>
    </row>
    <row r="314" spans="1:67" x14ac:dyDescent="0.3">
      <c r="A314">
        <v>8</v>
      </c>
      <c r="B314" s="32" t="s">
        <v>3422</v>
      </c>
      <c r="C314" s="32">
        <v>11</v>
      </c>
      <c r="D314" s="32">
        <v>6</v>
      </c>
      <c r="E314" s="34">
        <v>0.16</v>
      </c>
      <c r="F314" s="32" t="s">
        <v>2980</v>
      </c>
      <c r="G314" s="25" t="s">
        <v>137</v>
      </c>
      <c r="H314" s="25" t="s">
        <v>805</v>
      </c>
      <c r="I314" s="26">
        <v>0.62338363500695881</v>
      </c>
      <c r="J314" s="26">
        <v>0.28696976464502383</v>
      </c>
      <c r="K314" s="26">
        <v>0.53793384633132013</v>
      </c>
      <c r="L314" s="26">
        <v>0.24343880085041003</v>
      </c>
      <c r="M314" s="27">
        <v>15.335397229207851</v>
      </c>
      <c r="N314" s="27">
        <v>8.8462355224749487</v>
      </c>
      <c r="O314" s="27">
        <v>8.8170523140029502</v>
      </c>
      <c r="P314" s="28">
        <v>24.720480660952287</v>
      </c>
      <c r="Q314" s="28">
        <v>21.896651212233593</v>
      </c>
      <c r="R314" s="26">
        <v>-0.14481415564075545</v>
      </c>
      <c r="S314" s="29">
        <v>-1.1191691454840453</v>
      </c>
      <c r="T314" s="26">
        <v>0.58969408863722939</v>
      </c>
      <c r="U314" s="30" t="e">
        <v>#N/A</v>
      </c>
      <c r="V314" s="29">
        <v>19.550736602379125</v>
      </c>
      <c r="W314" s="29">
        <v>5.0881116352632594</v>
      </c>
      <c r="X314" s="29">
        <v>2279153000</v>
      </c>
      <c r="Y314" s="29">
        <v>2686704000</v>
      </c>
      <c r="Z314" s="29">
        <v>203777000</v>
      </c>
      <c r="AA314" s="31">
        <v>469438000</v>
      </c>
      <c r="AB314" s="26">
        <v>0.43408714249805086</v>
      </c>
      <c r="AC314" s="42">
        <v>23087.459625230003</v>
      </c>
      <c r="AD314" s="42">
        <v>22292.831625230003</v>
      </c>
      <c r="AE314" s="60">
        <v>30.825463441529269</v>
      </c>
      <c r="AF314" s="60">
        <v>37.729555000212116</v>
      </c>
      <c r="AG314" s="60">
        <v>2.008101975719105</v>
      </c>
      <c r="AH314" s="60">
        <v>63.625147632095882</v>
      </c>
      <c r="AI314" s="60">
        <v>6.6172213972207743</v>
      </c>
      <c r="AJ314" s="32" t="s">
        <v>493</v>
      </c>
      <c r="AK314" s="32" t="s">
        <v>538</v>
      </c>
      <c r="AL314" s="32" t="s">
        <v>539</v>
      </c>
      <c r="AM314" s="32" t="s">
        <v>583</v>
      </c>
      <c r="AN314" s="46">
        <v>0.1809548</v>
      </c>
      <c r="AO314" s="46">
        <v>0.22955980000000001</v>
      </c>
      <c r="AP314" s="46">
        <v>-3.1619620000000001E-2</v>
      </c>
      <c r="AQ314" t="s">
        <v>3653</v>
      </c>
      <c r="AR314" t="s">
        <v>3653</v>
      </c>
      <c r="AS314" t="str">
        <f t="shared" si="58"/>
        <v>26/01/2001</v>
      </c>
      <c r="AT314" s="63" t="s">
        <v>3443</v>
      </c>
      <c r="AU314" s="63">
        <f t="shared" si="59"/>
        <v>0</v>
      </c>
      <c r="AV314" s="63">
        <f t="shared" si="56"/>
        <v>1.1978032431848595</v>
      </c>
      <c r="AW314" s="63">
        <f t="shared" si="68"/>
        <v>1.1978032431848595</v>
      </c>
      <c r="AX314" s="63">
        <v>0</v>
      </c>
      <c r="AY314" s="63">
        <f t="shared" si="60"/>
        <v>65.578243944680224</v>
      </c>
      <c r="AZ314" s="63">
        <v>65.578243944680224</v>
      </c>
      <c r="BA314" s="63">
        <f>_xll.BDP($G314,BA$1)</f>
        <v>276.54234016000004</v>
      </c>
      <c r="BB314" s="63">
        <f t="shared" si="57"/>
        <v>22292.831625230003</v>
      </c>
      <c r="BC314">
        <v>635.16700000000003</v>
      </c>
      <c r="BD314">
        <v>745.41700000000003</v>
      </c>
      <c r="BE314">
        <v>868.375</v>
      </c>
      <c r="BF314">
        <v>593.62599999999998</v>
      </c>
      <c r="BG314">
        <v>624.05200000000002</v>
      </c>
      <c r="BH314">
        <v>620.90700000000004</v>
      </c>
      <c r="BI314" s="47">
        <f t="shared" si="61"/>
        <v>2.8491983911148693E-2</v>
      </c>
      <c r="BJ314" s="47">
        <f t="shared" si="62"/>
        <v>3.3437519850837219E-2</v>
      </c>
      <c r="BK314" s="47">
        <f t="shared" si="63"/>
        <v>3.8953104504553519E-2</v>
      </c>
      <c r="BL314" s="47">
        <f t="shared" si="64"/>
        <v>2.6628559798036664E-2</v>
      </c>
      <c r="BM314" s="47">
        <f t="shared" si="65"/>
        <v>2.7993393144984176E-2</v>
      </c>
      <c r="BN314" s="47">
        <f t="shared" si="66"/>
        <v>2.7852316405480138E-2</v>
      </c>
      <c r="BO314" s="30">
        <f t="shared" si="67"/>
        <v>3.8953104504553519E-2</v>
      </c>
    </row>
    <row r="315" spans="1:67" x14ac:dyDescent="0.3">
      <c r="A315">
        <v>8</v>
      </c>
      <c r="B315" s="32" t="s">
        <v>3422</v>
      </c>
      <c r="C315" s="32">
        <v>14</v>
      </c>
      <c r="D315" s="32">
        <v>2</v>
      </c>
      <c r="E315" s="34">
        <v>0.14000000000000001</v>
      </c>
      <c r="F315" s="32" t="s">
        <v>3165</v>
      </c>
      <c r="G315" s="25" t="s">
        <v>97</v>
      </c>
      <c r="H315" s="25" t="s">
        <v>741</v>
      </c>
      <c r="I315" s="26">
        <v>0.77405517771382848</v>
      </c>
      <c r="J315" s="26">
        <v>0.82762991128010144</v>
      </c>
      <c r="K315" s="26">
        <v>0.28376716723292211</v>
      </c>
      <c r="L315" s="26">
        <v>0.30586582114289834</v>
      </c>
      <c r="M315" s="27">
        <v>16.507370222613265</v>
      </c>
      <c r="N315" s="27">
        <v>11.889218123172975</v>
      </c>
      <c r="O315" s="27">
        <v>29.62249178097721</v>
      </c>
      <c r="P315" s="28">
        <v>23.99659374726172</v>
      </c>
      <c r="Q315" s="28">
        <v>27.961991766762534</v>
      </c>
      <c r="R315" s="26">
        <v>0.30430773595611876</v>
      </c>
      <c r="S315" s="29">
        <v>1.6078700811992506</v>
      </c>
      <c r="T315" s="26">
        <v>0.29260391095970478</v>
      </c>
      <c r="U315" s="30">
        <v>2.4812291780617571E-2</v>
      </c>
      <c r="V315" s="29">
        <v>-2.5665076035343022</v>
      </c>
      <c r="W315" s="29">
        <v>29.55126379935955</v>
      </c>
      <c r="X315" s="29">
        <v>10257000000</v>
      </c>
      <c r="Y315" s="29">
        <v>27754000000</v>
      </c>
      <c r="Z315" s="29">
        <v>187000000</v>
      </c>
      <c r="AA315" s="31">
        <v>3678000000</v>
      </c>
      <c r="AB315" s="26">
        <v>5.0842849374660139E-2</v>
      </c>
      <c r="AC315" s="42">
        <v>132063.61023410998</v>
      </c>
      <c r="AD315" s="42">
        <v>145537.61023410998</v>
      </c>
      <c r="AE315" s="60">
        <v>15.207166966467105</v>
      </c>
      <c r="AF315" s="60">
        <v>17.30730518805742</v>
      </c>
      <c r="AG315" s="60">
        <v>2.7594839485951264</v>
      </c>
      <c r="AH315" s="60">
        <v>20.55795759648726</v>
      </c>
      <c r="AI315" s="60">
        <v>7.774041445648864</v>
      </c>
      <c r="AJ315" s="32" t="s">
        <v>498</v>
      </c>
      <c r="AK315" s="32" t="s">
        <v>599</v>
      </c>
      <c r="AL315" s="32" t="s">
        <v>742</v>
      </c>
      <c r="AM315" s="32" t="s">
        <v>583</v>
      </c>
      <c r="AN315" s="46">
        <v>0.1324987</v>
      </c>
      <c r="AO315" s="46">
        <v>0.1213688</v>
      </c>
      <c r="AP315" s="46">
        <v>8.4072919999999995E-2</v>
      </c>
      <c r="AQ315" t="s">
        <v>4183</v>
      </c>
      <c r="AR315" t="s">
        <v>3443</v>
      </c>
      <c r="AS315" t="str">
        <f t="shared" si="58"/>
        <v>19/09/1985</v>
      </c>
      <c r="AT315" s="63">
        <v>2.0840709623952054</v>
      </c>
      <c r="AU315" s="63">
        <f t="shared" si="59"/>
        <v>2.0840709623952054</v>
      </c>
      <c r="AV315" s="63">
        <f t="shared" si="56"/>
        <v>3.1698959256280261</v>
      </c>
      <c r="AW315" s="63">
        <f t="shared" si="68"/>
        <v>5.253966888023232</v>
      </c>
      <c r="AX315" s="63">
        <v>42.61915209986141</v>
      </c>
      <c r="AY315" s="63">
        <f t="shared" si="60"/>
        <v>64.824220975568167</v>
      </c>
      <c r="AZ315" s="63">
        <v>107.44337307542958</v>
      </c>
      <c r="BA315" s="63">
        <f>_xll.BDP($G315,BA$1)</f>
        <v>6806.7310823999997</v>
      </c>
      <c r="BB315" s="63">
        <f t="shared" si="57"/>
        <v>132063.61023410998</v>
      </c>
      <c r="BC315">
        <v>6127.81</v>
      </c>
      <c r="BD315">
        <v>6709.9049999999997</v>
      </c>
      <c r="BE315">
        <v>7205.2139999999999</v>
      </c>
      <c r="BF315">
        <v>4233.2380000000003</v>
      </c>
      <c r="BG315">
        <v>6003.7269999999999</v>
      </c>
      <c r="BH315">
        <v>6542.3420000000006</v>
      </c>
      <c r="BI315" s="47">
        <f t="shared" si="61"/>
        <v>4.6400442855811637E-2</v>
      </c>
      <c r="BJ315" s="47">
        <f t="shared" si="62"/>
        <v>5.0808129416614535E-2</v>
      </c>
      <c r="BK315" s="47">
        <f t="shared" si="63"/>
        <v>5.4558662959669761E-2</v>
      </c>
      <c r="BL315" s="47">
        <f t="shared" si="64"/>
        <v>3.2054537904088139E-2</v>
      </c>
      <c r="BM315" s="47">
        <f t="shared" si="65"/>
        <v>4.5460872903271055E-2</v>
      </c>
      <c r="BN315" s="47">
        <f t="shared" si="66"/>
        <v>4.9539324181751131E-2</v>
      </c>
      <c r="BO315" s="30">
        <f t="shared" si="67"/>
        <v>5.4558662959669761E-2</v>
      </c>
    </row>
    <row r="316" spans="1:67" x14ac:dyDescent="0.3">
      <c r="A316">
        <v>8</v>
      </c>
      <c r="B316" s="32" t="s">
        <v>3422</v>
      </c>
      <c r="C316" s="32">
        <v>15</v>
      </c>
      <c r="D316" s="32">
        <v>2</v>
      </c>
      <c r="E316" s="34">
        <v>0.13</v>
      </c>
      <c r="F316" s="32" t="s">
        <v>3357</v>
      </c>
      <c r="G316" s="25" t="s">
        <v>238</v>
      </c>
      <c r="H316" s="25" t="s">
        <v>939</v>
      </c>
      <c r="I316" s="26">
        <v>0.3960581337279469</v>
      </c>
      <c r="J316" s="26">
        <v>0.57114176197059197</v>
      </c>
      <c r="K316" s="26">
        <v>0.29672352310866779</v>
      </c>
      <c r="L316" s="26">
        <v>0.4432337142703881</v>
      </c>
      <c r="M316" s="27">
        <v>16.417587651512942</v>
      </c>
      <c r="N316" s="27">
        <v>15.4961491302379</v>
      </c>
      <c r="O316" s="27">
        <v>16.612556266287609</v>
      </c>
      <c r="P316" s="28">
        <v>25.454945811952339</v>
      </c>
      <c r="Q316" s="28">
        <v>34.159886229954324</v>
      </c>
      <c r="R316" s="26">
        <v>-0.11835862003591571</v>
      </c>
      <c r="S316" s="29">
        <v>-0.52013723754476715</v>
      </c>
      <c r="T316" s="26">
        <v>0.89534592820103243</v>
      </c>
      <c r="U316" s="30" t="e">
        <v>#N/A</v>
      </c>
      <c r="V316" s="29">
        <v>7.6161256846970016</v>
      </c>
      <c r="W316" s="29">
        <v>38.648433524892909</v>
      </c>
      <c r="X316" s="29">
        <v>318280000</v>
      </c>
      <c r="Y316" s="29">
        <v>410129000</v>
      </c>
      <c r="Z316" s="29">
        <v>20719000</v>
      </c>
      <c r="AA316" s="31">
        <v>128738000</v>
      </c>
      <c r="AB316" s="26">
        <v>0.16093927200981839</v>
      </c>
      <c r="AC316" s="42">
        <v>5288.363004159999</v>
      </c>
      <c r="AD316" s="42">
        <v>4943.2760041599995</v>
      </c>
      <c r="AE316" s="60">
        <v>22.311828748179185</v>
      </c>
      <c r="AF316" s="60">
        <v>27.231133027546925</v>
      </c>
      <c r="AG316" s="60">
        <v>2.4239729828814909</v>
      </c>
      <c r="AH316" s="60">
        <v>40.285705540343301</v>
      </c>
      <c r="AI316" s="60">
        <v>6.9452992050117377</v>
      </c>
      <c r="AJ316" s="32" t="s">
        <v>506</v>
      </c>
      <c r="AK316" s="32" t="s">
        <v>586</v>
      </c>
      <c r="AL316" s="32" t="s">
        <v>812</v>
      </c>
      <c r="AM316" s="32" t="s">
        <v>583</v>
      </c>
      <c r="AN316" s="46">
        <v>0.10393050000000001</v>
      </c>
      <c r="AO316" s="46">
        <v>0.15961610000000001</v>
      </c>
      <c r="AP316" s="46">
        <v>0.190659</v>
      </c>
      <c r="AQ316" t="s">
        <v>3654</v>
      </c>
      <c r="AR316" t="s">
        <v>3654</v>
      </c>
      <c r="AS316" t="str">
        <f t="shared" si="58"/>
        <v>12/12/1997</v>
      </c>
      <c r="AT316" s="63">
        <v>0.82162161131162903</v>
      </c>
      <c r="AU316" s="63">
        <f t="shared" si="59"/>
        <v>0.82162161131162903</v>
      </c>
      <c r="AV316" s="63">
        <f t="shared" si="56"/>
        <v>1.8526046445337505</v>
      </c>
      <c r="AW316" s="63">
        <f t="shared" si="68"/>
        <v>2.6742262558453795</v>
      </c>
      <c r="AX316" s="63">
        <v>24.205042757954516</v>
      </c>
      <c r="AY316" s="63">
        <f t="shared" si="60"/>
        <v>54.577890865040189</v>
      </c>
      <c r="AZ316" s="63">
        <v>78.782933622994705</v>
      </c>
      <c r="BA316" s="63">
        <f>_xll.BDP($G316,BA$1)</f>
        <v>135.45471999999998</v>
      </c>
      <c r="BB316" s="63">
        <f t="shared" si="57"/>
        <v>4943.2760041599995</v>
      </c>
      <c r="BC316">
        <v>115.4</v>
      </c>
      <c r="BD316">
        <v>161.167</v>
      </c>
      <c r="BE316">
        <v>179.5</v>
      </c>
      <c r="BF316">
        <v>84.143000000000001</v>
      </c>
      <c r="BG316">
        <v>175.45400000000001</v>
      </c>
      <c r="BH316">
        <v>205.25200000000001</v>
      </c>
      <c r="BI316" s="47">
        <f t="shared" si="61"/>
        <v>2.3344842550342217E-2</v>
      </c>
      <c r="BJ316" s="47">
        <f t="shared" si="62"/>
        <v>3.260327763701043E-2</v>
      </c>
      <c r="BK316" s="47">
        <f t="shared" si="63"/>
        <v>3.6311951800575629E-2</v>
      </c>
      <c r="BL316" s="47">
        <f t="shared" si="64"/>
        <v>1.7021707857135571E-2</v>
      </c>
      <c r="BM316" s="47">
        <f t="shared" si="65"/>
        <v>3.5493466246340928E-2</v>
      </c>
      <c r="BN316" s="47">
        <f t="shared" si="66"/>
        <v>4.1521452540232588E-2</v>
      </c>
      <c r="BO316" s="30">
        <f t="shared" si="67"/>
        <v>4.1521452540232588E-2</v>
      </c>
    </row>
    <row r="317" spans="1:67" x14ac:dyDescent="0.3">
      <c r="A317">
        <v>8</v>
      </c>
      <c r="B317" s="32" t="s">
        <v>3422</v>
      </c>
      <c r="C317" s="32">
        <v>16</v>
      </c>
      <c r="D317" s="32">
        <v>3</v>
      </c>
      <c r="E317" s="34">
        <v>0.12</v>
      </c>
      <c r="F317" s="32" t="s">
        <v>3358</v>
      </c>
      <c r="G317" s="25" t="s">
        <v>200</v>
      </c>
      <c r="H317" s="25" t="s">
        <v>886</v>
      </c>
      <c r="I317" s="26">
        <v>0.45638671222199656</v>
      </c>
      <c r="J317" s="26">
        <v>0.40150936522898484</v>
      </c>
      <c r="K317" s="26">
        <v>0.13122928932636527</v>
      </c>
      <c r="L317" s="26">
        <v>0.14382342008804586</v>
      </c>
      <c r="M317" s="27">
        <v>9.5218259767008764</v>
      </c>
      <c r="N317" s="27">
        <v>8.5056469889107369</v>
      </c>
      <c r="O317" s="27">
        <v>9.9143536787421915</v>
      </c>
      <c r="P317" s="28">
        <v>58.430825288802019</v>
      </c>
      <c r="Q317" s="28">
        <v>69.829564007783276</v>
      </c>
      <c r="R317" s="26">
        <v>0.24530615482198462</v>
      </c>
      <c r="S317" s="29">
        <v>0.84424994863792036</v>
      </c>
      <c r="T317" s="26">
        <v>0.72688290879885353</v>
      </c>
      <c r="U317" s="30">
        <v>3.307946272417514E-2</v>
      </c>
      <c r="V317" s="29">
        <v>18.397010483800351</v>
      </c>
      <c r="W317" s="29">
        <v>19.068405277079535</v>
      </c>
      <c r="X317" s="29">
        <v>15021149000</v>
      </c>
      <c r="Y317" s="29">
        <v>41934283000</v>
      </c>
      <c r="Z317" s="29">
        <v>309695000</v>
      </c>
      <c r="AA317" s="31">
        <v>3955176000</v>
      </c>
      <c r="AB317" s="26">
        <v>7.8301193170670538E-2</v>
      </c>
      <c r="AC317" s="42">
        <v>90440.819492480005</v>
      </c>
      <c r="AD317" s="42">
        <v>95992.49149248001</v>
      </c>
      <c r="AE317" s="60">
        <v>10.861028443319482</v>
      </c>
      <c r="AF317" s="60">
        <v>14.715873765476204</v>
      </c>
      <c r="AG317" s="60">
        <v>4.2851688717187644</v>
      </c>
      <c r="AH317" s="60">
        <v>16.695906939602587</v>
      </c>
      <c r="AI317" s="60">
        <v>2.5178663331867015</v>
      </c>
      <c r="AJ317" s="32" t="s">
        <v>506</v>
      </c>
      <c r="AK317" s="32" t="s">
        <v>586</v>
      </c>
      <c r="AL317" s="32" t="s">
        <v>812</v>
      </c>
      <c r="AM317" s="32" t="s">
        <v>583</v>
      </c>
      <c r="AN317" s="46">
        <v>0.10327</v>
      </c>
      <c r="AO317" s="46">
        <v>0.17016580000000001</v>
      </c>
      <c r="AP317" s="46">
        <v>0.15005369999999998</v>
      </c>
      <c r="AQ317" t="s">
        <v>4124</v>
      </c>
      <c r="AR317" t="s">
        <v>3655</v>
      </c>
      <c r="AS317" t="str">
        <f t="shared" si="58"/>
        <v>12/03/1969</v>
      </c>
      <c r="AT317" s="63">
        <v>1.9036024886395102</v>
      </c>
      <c r="AU317" s="63">
        <f t="shared" si="59"/>
        <v>1.9036024886395102</v>
      </c>
      <c r="AV317" s="63">
        <f t="shared" si="56"/>
        <v>18.314803976223882</v>
      </c>
      <c r="AW317" s="63">
        <f t="shared" si="68"/>
        <v>20.218406464863392</v>
      </c>
      <c r="AX317" s="63">
        <v>30.308564729341253</v>
      </c>
      <c r="AY317" s="63">
        <f t="shared" si="60"/>
        <v>291.60259304730181</v>
      </c>
      <c r="AZ317" s="63">
        <v>321.91115777664305</v>
      </c>
      <c r="BA317" s="63">
        <f>_xll.BDP($G317,BA$1)</f>
        <v>16404.885120966803</v>
      </c>
      <c r="BB317" s="63">
        <f t="shared" si="57"/>
        <v>90440.819492480005</v>
      </c>
      <c r="BC317">
        <v>5344.2080000000005</v>
      </c>
      <c r="BD317">
        <v>4831.72</v>
      </c>
      <c r="BE317">
        <v>5446.3</v>
      </c>
      <c r="BF317">
        <v>4347.93</v>
      </c>
      <c r="BG317">
        <v>4742.5029999999997</v>
      </c>
      <c r="BH317">
        <v>5210.6630000000005</v>
      </c>
      <c r="BI317" s="47">
        <f t="shared" si="61"/>
        <v>5.9090663153979518E-2</v>
      </c>
      <c r="BJ317" s="47">
        <f t="shared" si="62"/>
        <v>5.3424106803916668E-2</v>
      </c>
      <c r="BK317" s="47">
        <f t="shared" si="63"/>
        <v>6.02194897233638E-2</v>
      </c>
      <c r="BL317" s="47">
        <f t="shared" si="64"/>
        <v>4.8074862925822151E-2</v>
      </c>
      <c r="BM317" s="47">
        <f t="shared" si="65"/>
        <v>5.2437638520008441E-2</v>
      </c>
      <c r="BN317" s="47">
        <f t="shared" si="66"/>
        <v>5.7614062203773575E-2</v>
      </c>
      <c r="BO317" s="30">
        <f t="shared" si="67"/>
        <v>6.02194897233638E-2</v>
      </c>
    </row>
    <row r="318" spans="1:67" x14ac:dyDescent="0.3">
      <c r="A318">
        <v>8</v>
      </c>
      <c r="B318" s="32" t="s">
        <v>3422</v>
      </c>
      <c r="C318" s="32">
        <v>17</v>
      </c>
      <c r="D318" s="32">
        <v>1</v>
      </c>
      <c r="E318" s="34">
        <v>0.15</v>
      </c>
      <c r="F318" s="32" t="s">
        <v>2722</v>
      </c>
      <c r="G318" s="25" t="s">
        <v>204</v>
      </c>
      <c r="H318" s="25" t="s">
        <v>891</v>
      </c>
      <c r="I318" s="26">
        <v>0.45203610232799801</v>
      </c>
      <c r="J318" s="26">
        <v>0.27679365644140597</v>
      </c>
      <c r="K318" s="26">
        <v>0.17354321845335546</v>
      </c>
      <c r="L318" s="26">
        <v>0.19411125171547222</v>
      </c>
      <c r="M318" s="27">
        <v>21.457044804940299</v>
      </c>
      <c r="N318" s="27">
        <v>17.139470381543241</v>
      </c>
      <c r="O318" s="27">
        <v>37.000366703336987</v>
      </c>
      <c r="P318" s="28">
        <v>52.986888555793016</v>
      </c>
      <c r="Q318" s="28">
        <v>59.062875450540652</v>
      </c>
      <c r="R318" s="26">
        <v>1.1465486013282351</v>
      </c>
      <c r="S318" s="29">
        <v>1.9351902173913043</v>
      </c>
      <c r="T318" s="26">
        <v>1.8997613365155357E-2</v>
      </c>
      <c r="U318" s="30">
        <v>4.3466969647784452E-2</v>
      </c>
      <c r="V318" s="29">
        <v>4.77013462752178</v>
      </c>
      <c r="W318" s="29">
        <v>-1.4932078399216064</v>
      </c>
      <c r="X318" s="29">
        <v>3934700000</v>
      </c>
      <c r="Y318" s="29">
        <v>5610700000</v>
      </c>
      <c r="Z318" s="29">
        <v>59900000</v>
      </c>
      <c r="AA318" s="31">
        <v>748800000</v>
      </c>
      <c r="AB318" s="26">
        <v>7.9994658119658113E-2</v>
      </c>
      <c r="AC318" s="42">
        <v>31635.424481220001</v>
      </c>
      <c r="AD318" s="42">
        <v>34495.224481220001</v>
      </c>
      <c r="AE318" s="60">
        <v>23.078990777539623</v>
      </c>
      <c r="AF318" s="60">
        <v>29.928517857378392</v>
      </c>
      <c r="AG318" s="60">
        <v>2.2293068189812342</v>
      </c>
      <c r="AH318" s="60">
        <v>42.343384174348991</v>
      </c>
      <c r="AI318" s="60">
        <v>458.58812913090293</v>
      </c>
      <c r="AJ318" s="32" t="s">
        <v>493</v>
      </c>
      <c r="AK318" s="32" t="s">
        <v>525</v>
      </c>
      <c r="AL318" s="32" t="s">
        <v>708</v>
      </c>
      <c r="AM318" s="32" t="s">
        <v>583</v>
      </c>
      <c r="AN318" s="46" t="e">
        <v>#VALUE!</v>
      </c>
      <c r="AO318" s="46">
        <v>0.14369680000000001</v>
      </c>
      <c r="AP318" s="46">
        <v>0.1622441</v>
      </c>
      <c r="AQ318" t="s">
        <v>3656</v>
      </c>
      <c r="AR318" t="s">
        <v>3656</v>
      </c>
      <c r="AS318" t="str">
        <f t="shared" si="58"/>
        <v>07/10/2009</v>
      </c>
      <c r="AT318" s="63">
        <v>0.62597809735115284</v>
      </c>
      <c r="AU318" s="63">
        <f t="shared" si="59"/>
        <v>0.62597809735115284</v>
      </c>
      <c r="AV318" s="63">
        <f t="shared" si="56"/>
        <v>4.785910412330229</v>
      </c>
      <c r="AW318" s="63">
        <f t="shared" si="68"/>
        <v>5.4118885096813818</v>
      </c>
      <c r="AX318" s="63">
        <v>26.399376628863713</v>
      </c>
      <c r="AY318" s="63">
        <f t="shared" si="60"/>
        <v>201.83621762764452</v>
      </c>
      <c r="AZ318" s="63">
        <v>228.23559425650822</v>
      </c>
      <c r="BA318" s="63">
        <f>_xll.BDP($G318,BA$1)</f>
        <v>1687.6000000000001</v>
      </c>
      <c r="BB318" s="63">
        <f t="shared" si="57"/>
        <v>31635.424481220001</v>
      </c>
      <c r="BC318">
        <v>816.41200000000003</v>
      </c>
      <c r="BD318">
        <v>926.35300000000007</v>
      </c>
      <c r="BE318">
        <v>1017</v>
      </c>
      <c r="BF318">
        <v>883.98500000000001</v>
      </c>
      <c r="BG318">
        <v>957.91600000000005</v>
      </c>
      <c r="BH318">
        <v>1084.1790000000001</v>
      </c>
      <c r="BI318" s="47">
        <f t="shared" si="61"/>
        <v>2.5806892538605051E-2</v>
      </c>
      <c r="BJ318" s="47">
        <f t="shared" si="62"/>
        <v>2.9282142256378405E-2</v>
      </c>
      <c r="BK318" s="47">
        <f t="shared" si="63"/>
        <v>3.2147506053023883E-2</v>
      </c>
      <c r="BL318" s="47">
        <f t="shared" si="64"/>
        <v>2.794288410843886E-2</v>
      </c>
      <c r="BM318" s="47">
        <f t="shared" si="65"/>
        <v>3.0279852908838181E-2</v>
      </c>
      <c r="BN318" s="47">
        <f t="shared" si="66"/>
        <v>3.4271043230148852E-2</v>
      </c>
      <c r="BO318" s="30">
        <f t="shared" si="67"/>
        <v>3.4271043230148852E-2</v>
      </c>
    </row>
    <row r="319" spans="1:67" x14ac:dyDescent="0.3">
      <c r="A319">
        <v>8</v>
      </c>
      <c r="B319" s="32" t="s">
        <v>3422</v>
      </c>
      <c r="C319" s="32">
        <v>20</v>
      </c>
      <c r="D319" s="32">
        <v>10</v>
      </c>
      <c r="E319" s="34">
        <v>0.14000000000000001</v>
      </c>
      <c r="F319" s="32" t="s">
        <v>2982</v>
      </c>
      <c r="G319" s="25" t="s">
        <v>296</v>
      </c>
      <c r="H319" s="25" t="s">
        <v>1014</v>
      </c>
      <c r="I319" s="26">
        <v>0.30193421856051283</v>
      </c>
      <c r="J319" s="26">
        <v>0.28176091195440228</v>
      </c>
      <c r="K319" s="26">
        <v>0.15109529625655477</v>
      </c>
      <c r="L319" s="26">
        <v>0.13316084213511023</v>
      </c>
      <c r="M319" s="27">
        <v>10.803065874879159</v>
      </c>
      <c r="N319" s="27">
        <v>9.5361740770522694</v>
      </c>
      <c r="O319" s="27">
        <v>16.449077987539525</v>
      </c>
      <c r="P319" s="28">
        <v>28.033113784664557</v>
      </c>
      <c r="Q319" s="28">
        <v>26.581386525014906</v>
      </c>
      <c r="R319" s="26">
        <v>0.53696374141303849</v>
      </c>
      <c r="S319" s="29">
        <v>2.7487191429902187</v>
      </c>
      <c r="T319" s="26">
        <v>0.45872929676893837</v>
      </c>
      <c r="U319" s="30" t="e">
        <v>#N/A</v>
      </c>
      <c r="V319" s="29">
        <v>8.4710910042930774</v>
      </c>
      <c r="W319" s="29">
        <v>20.806164249288074</v>
      </c>
      <c r="X319" s="29">
        <v>13334000000</v>
      </c>
      <c r="Y319" s="29">
        <v>28214000000</v>
      </c>
      <c r="Z319" s="29">
        <v>171000000</v>
      </c>
      <c r="AA319" s="31">
        <v>2267000000</v>
      </c>
      <c r="AB319" s="26">
        <v>7.5430083811204238E-2</v>
      </c>
      <c r="AC319" s="42">
        <v>105519.68190302</v>
      </c>
      <c r="AD319" s="42">
        <v>117322.68190302</v>
      </c>
      <c r="AE319" s="60">
        <v>23.565790349066077</v>
      </c>
      <c r="AF319" s="60">
        <v>30.645222105805207</v>
      </c>
      <c r="AG319" s="60">
        <v>2.1544595485695788</v>
      </c>
      <c r="AH319" s="60">
        <v>33.94419452318968</v>
      </c>
      <c r="AI319" s="60">
        <v>6.2461556673572067</v>
      </c>
      <c r="AJ319" s="32" t="s">
        <v>493</v>
      </c>
      <c r="AK319" s="32" t="s">
        <v>538</v>
      </c>
      <c r="AL319" s="32" t="s">
        <v>539</v>
      </c>
      <c r="AM319" s="32" t="s">
        <v>583</v>
      </c>
      <c r="AN319" s="46">
        <v>0.12206400000000001</v>
      </c>
      <c r="AO319" s="46">
        <v>0.16760280000000002</v>
      </c>
      <c r="AP319" s="46">
        <v>0.10868259999999999</v>
      </c>
      <c r="AQ319" t="s">
        <v>4124</v>
      </c>
      <c r="AR319" t="s">
        <v>3657</v>
      </c>
      <c r="AS319" t="str">
        <f t="shared" si="58"/>
        <v>01/05/1979</v>
      </c>
      <c r="AT319" s="63">
        <v>1.0792143319663283</v>
      </c>
      <c r="AU319" s="63">
        <f t="shared" si="59"/>
        <v>1.0792143319663283</v>
      </c>
      <c r="AV319" s="63">
        <f t="shared" si="56"/>
        <v>0</v>
      </c>
      <c r="AW319" s="63">
        <f t="shared" si="68"/>
        <v>1.0792143319663283</v>
      </c>
      <c r="AX319" s="63">
        <v>34.167750325097529</v>
      </c>
      <c r="AY319" s="63">
        <f t="shared" si="60"/>
        <v>0</v>
      </c>
      <c r="AZ319" s="63">
        <v>34.167750325097529</v>
      </c>
      <c r="BA319" s="63">
        <f>_xll.BDP($G319,BA$1)</f>
        <v>1051</v>
      </c>
      <c r="BB319" s="63">
        <f t="shared" si="57"/>
        <v>105519.68190302</v>
      </c>
      <c r="BC319">
        <v>3886.5419999999999</v>
      </c>
      <c r="BD319">
        <v>4287.0830000000005</v>
      </c>
      <c r="BE319">
        <v>4713.1760000000004</v>
      </c>
      <c r="BF319">
        <v>3177.1530000000002</v>
      </c>
      <c r="BG319">
        <v>3625.8290000000002</v>
      </c>
      <c r="BH319">
        <v>3760.1660000000002</v>
      </c>
      <c r="BI319" s="47">
        <f t="shared" si="61"/>
        <v>3.6832389274751652E-2</v>
      </c>
      <c r="BJ319" s="47">
        <f t="shared" si="62"/>
        <v>4.0628278276465341E-2</v>
      </c>
      <c r="BK319" s="47">
        <f t="shared" si="63"/>
        <v>4.4666321154490783E-2</v>
      </c>
      <c r="BL319" s="47">
        <f t="shared" si="64"/>
        <v>3.0109577120598478E-2</v>
      </c>
      <c r="BM319" s="47">
        <f t="shared" si="65"/>
        <v>3.4361636944019523E-2</v>
      </c>
      <c r="BN319" s="47">
        <f t="shared" si="66"/>
        <v>3.5634735929699415E-2</v>
      </c>
      <c r="BO319" s="30">
        <f t="shared" si="67"/>
        <v>4.4666321154490783E-2</v>
      </c>
    </row>
    <row r="320" spans="1:67" x14ac:dyDescent="0.3">
      <c r="A320">
        <v>8</v>
      </c>
      <c r="B320" s="32" t="s">
        <v>3422</v>
      </c>
      <c r="C320" s="32">
        <v>26</v>
      </c>
      <c r="D320" s="32">
        <v>7</v>
      </c>
      <c r="E320" s="34">
        <v>0.17</v>
      </c>
      <c r="F320" s="32"/>
      <c r="G320" s="25" t="s">
        <v>344</v>
      </c>
      <c r="H320" s="25" t="s">
        <v>1073</v>
      </c>
      <c r="I320" s="26">
        <v>0.24897147431028149</v>
      </c>
      <c r="J320" s="26">
        <v>0.28125824162650748</v>
      </c>
      <c r="K320" s="26">
        <v>8.5154159906666194E-2</v>
      </c>
      <c r="L320" s="26">
        <v>9.0003759427339472E-2</v>
      </c>
      <c r="M320" s="27">
        <v>8.1919666296125975</v>
      </c>
      <c r="N320" s="27">
        <v>6.033083716613473</v>
      </c>
      <c r="O320" s="27">
        <v>9.8550535494343254</v>
      </c>
      <c r="P320" s="28">
        <v>38.85870108827902</v>
      </c>
      <c r="Q320" s="28">
        <v>36.2862010221465</v>
      </c>
      <c r="R320" s="26">
        <v>0.95997920997920994</v>
      </c>
      <c r="S320" s="29">
        <v>3.7900837446619708</v>
      </c>
      <c r="T320" s="26">
        <v>0.38369855825691512</v>
      </c>
      <c r="U320" s="30" t="e">
        <v>#N/A</v>
      </c>
      <c r="V320" s="29">
        <v>34.353462151637665</v>
      </c>
      <c r="W320" s="29">
        <v>8.4937809947875031</v>
      </c>
      <c r="X320" s="29">
        <v>4170900000</v>
      </c>
      <c r="Y320" s="29">
        <v>13033900000</v>
      </c>
      <c r="Z320" s="29">
        <v>126900000</v>
      </c>
      <c r="AA320" s="31">
        <v>979800000</v>
      </c>
      <c r="AB320" s="26">
        <v>0.12951622780159217</v>
      </c>
      <c r="AC320" s="42">
        <v>14334.54841014</v>
      </c>
      <c r="AD320" s="42">
        <v>21226.848410139999</v>
      </c>
      <c r="AE320" s="60">
        <v>11.294112557831454</v>
      </c>
      <c r="AF320" s="60">
        <v>17.62103787683008</v>
      </c>
      <c r="AG320" s="60">
        <v>6.7858115927478906</v>
      </c>
      <c r="AH320" s="60">
        <v>22.470063432218904</v>
      </c>
      <c r="AI320" s="60">
        <v>2.3407374332485662</v>
      </c>
      <c r="AJ320" s="32" t="s">
        <v>506</v>
      </c>
      <c r="AK320" s="32" t="s">
        <v>507</v>
      </c>
      <c r="AL320" s="32" t="s">
        <v>610</v>
      </c>
      <c r="AM320" s="32" t="s">
        <v>583</v>
      </c>
      <c r="AN320" s="46" t="e">
        <v>#VALUE!</v>
      </c>
      <c r="AO320" s="46">
        <v>0.14127529999999999</v>
      </c>
      <c r="AP320" s="46">
        <v>2.5348180000000001E-2</v>
      </c>
      <c r="AQ320" t="s">
        <v>3658</v>
      </c>
      <c r="AR320" t="s">
        <v>3658</v>
      </c>
      <c r="AS320" t="str">
        <f t="shared" si="58"/>
        <v>31/03/2010</v>
      </c>
      <c r="AT320" s="63">
        <v>1.4003150917572709</v>
      </c>
      <c r="AU320" s="63">
        <f t="shared" si="59"/>
        <v>1.4003150917572709</v>
      </c>
      <c r="AV320" s="63">
        <f t="shared" si="56"/>
        <v>10.593328538628331</v>
      </c>
      <c r="AW320" s="63">
        <f t="shared" si="68"/>
        <v>11.993643630385602</v>
      </c>
      <c r="AX320" s="63">
        <v>7.5683722576361756</v>
      </c>
      <c r="AY320" s="63">
        <f t="shared" si="60"/>
        <v>57.254438161605954</v>
      </c>
      <c r="AZ320" s="63">
        <v>64.822810419242131</v>
      </c>
      <c r="BA320" s="63">
        <f>_xll.BDP($G320,BA$1)</f>
        <v>435.09999999999997</v>
      </c>
      <c r="BB320" s="63">
        <f t="shared" si="57"/>
        <v>14334.54841014</v>
      </c>
      <c r="BC320">
        <v>1229.8890000000001</v>
      </c>
      <c r="BD320">
        <v>1364.8890000000001</v>
      </c>
      <c r="BE320">
        <v>1467.25</v>
      </c>
      <c r="BF320">
        <v>1173.8969999999999</v>
      </c>
      <c r="BG320">
        <v>1329.087</v>
      </c>
      <c r="BH320" t="s">
        <v>3443</v>
      </c>
      <c r="BI320" s="47">
        <f t="shared" si="61"/>
        <v>8.5798935886253591E-2</v>
      </c>
      <c r="BJ320" s="47">
        <f t="shared" si="62"/>
        <v>9.5216742163604012E-2</v>
      </c>
      <c r="BK320" s="47">
        <f t="shared" si="63"/>
        <v>0.10235760192920301</v>
      </c>
      <c r="BL320" s="47">
        <f t="shared" si="64"/>
        <v>8.1892848411576499E-2</v>
      </c>
      <c r="BM320" s="47">
        <f t="shared" si="65"/>
        <v>9.271913993885067E-2</v>
      </c>
      <c r="BN320" s="47">
        <f t="shared" si="66"/>
        <v>0</v>
      </c>
      <c r="BO320" s="30">
        <f t="shared" si="67"/>
        <v>0.10235760192920301</v>
      </c>
    </row>
    <row r="321" spans="1:67" x14ac:dyDescent="0.3">
      <c r="A321">
        <v>8</v>
      </c>
      <c r="B321" s="32" t="s">
        <v>3422</v>
      </c>
      <c r="C321" s="32">
        <v>51</v>
      </c>
      <c r="D321" s="32">
        <v>13</v>
      </c>
      <c r="E321" s="32" t="s">
        <v>2480</v>
      </c>
      <c r="F321" s="32" t="s">
        <v>3351</v>
      </c>
      <c r="G321" s="25" t="s">
        <v>385</v>
      </c>
      <c r="H321" s="25" t="s">
        <v>1121</v>
      </c>
      <c r="I321" s="26">
        <v>0.19439750842510317</v>
      </c>
      <c r="J321" s="26">
        <v>3.2598714416896234E-2</v>
      </c>
      <c r="K321" s="26">
        <v>1.985318976956698E-2</v>
      </c>
      <c r="L321" s="26">
        <v>7.2611986091225197E-3</v>
      </c>
      <c r="M321" s="27">
        <v>0.91921152078439394</v>
      </c>
      <c r="N321" s="27">
        <v>-0.1935596830908852</v>
      </c>
      <c r="O321" s="27">
        <v>-1.665513264129181</v>
      </c>
      <c r="P321" s="28">
        <v>13.20572690628104</v>
      </c>
      <c r="Q321" s="28">
        <v>9.5971754132562985</v>
      </c>
      <c r="R321" s="26">
        <v>0.10568865353966375</v>
      </c>
      <c r="S321" s="29">
        <v>6.389277389277388</v>
      </c>
      <c r="T321" s="26">
        <v>0.21807881528599116</v>
      </c>
      <c r="U321" s="30">
        <v>2.5581581261491727E-2</v>
      </c>
      <c r="V321" s="29">
        <v>14.845218527207049</v>
      </c>
      <c r="W321" s="29" t="e">
        <v>#N/A</v>
      </c>
      <c r="X321" s="29">
        <v>653400000</v>
      </c>
      <c r="Y321" s="29">
        <v>2933400000</v>
      </c>
      <c r="Z321" s="29">
        <v>149800000</v>
      </c>
      <c r="AA321" s="31">
        <v>113800000.00000001</v>
      </c>
      <c r="AB321" s="26">
        <v>1.3163444639718804</v>
      </c>
      <c r="AC321" s="42">
        <v>9966.9328964700017</v>
      </c>
      <c r="AD321" s="42">
        <v>10789.232896470001</v>
      </c>
      <c r="AE321" s="60">
        <v>63.574732540690064</v>
      </c>
      <c r="AF321" s="60">
        <v>150.73219379534555</v>
      </c>
      <c r="AG321" s="60">
        <v>1.1669568879259669</v>
      </c>
      <c r="AH321" s="60" t="s">
        <v>3443</v>
      </c>
      <c r="AI321" s="60">
        <v>4.4950737703697294</v>
      </c>
      <c r="AJ321" s="32" t="s">
        <v>506</v>
      </c>
      <c r="AK321" s="32" t="s">
        <v>507</v>
      </c>
      <c r="AL321" s="32" t="s">
        <v>610</v>
      </c>
      <c r="AM321" s="32" t="s">
        <v>583</v>
      </c>
      <c r="AN321" s="46" t="e">
        <v>#VALUE!</v>
      </c>
      <c r="AO321" s="46" t="e">
        <v>#VALUE!</v>
      </c>
      <c r="AP321" s="46">
        <v>0.123637</v>
      </c>
      <c r="AQ321" t="s">
        <v>3659</v>
      </c>
      <c r="AR321" t="s">
        <v>3659</v>
      </c>
      <c r="AS321" t="str">
        <f t="shared" si="58"/>
        <v>26/04/2018</v>
      </c>
      <c r="AT321" s="63" t="s">
        <v>3443</v>
      </c>
      <c r="AU321" s="63">
        <f t="shared" si="59"/>
        <v>0</v>
      </c>
      <c r="AV321" s="63">
        <f t="shared" si="56"/>
        <v>0</v>
      </c>
      <c r="AW321" s="63">
        <f t="shared" si="68"/>
        <v>0</v>
      </c>
      <c r="AX321" s="63" t="s">
        <v>3443</v>
      </c>
      <c r="AY321" s="63">
        <f t="shared" si="60"/>
        <v>0</v>
      </c>
      <c r="AZ321" s="63" t="s">
        <v>3443</v>
      </c>
      <c r="BA321" s="63">
        <f>_xll.BDP($G321,BA$1)</f>
        <v>-38.4</v>
      </c>
      <c r="BB321" s="63">
        <f t="shared" si="57"/>
        <v>9966.9328964700017</v>
      </c>
      <c r="BC321">
        <v>189.143</v>
      </c>
      <c r="BD321">
        <v>251.286</v>
      </c>
      <c r="BE321">
        <v>356.125</v>
      </c>
      <c r="BF321">
        <v>115.455</v>
      </c>
      <c r="BG321">
        <v>203.453</v>
      </c>
      <c r="BH321">
        <v>289.08800000000002</v>
      </c>
      <c r="BI321" s="47">
        <f t="shared" si="61"/>
        <v>1.8977051613038247E-2</v>
      </c>
      <c r="BJ321" s="47">
        <f t="shared" si="62"/>
        <v>2.5211968677846544E-2</v>
      </c>
      <c r="BK321" s="47">
        <f t="shared" si="63"/>
        <v>3.5730650913294415E-2</v>
      </c>
      <c r="BL321" s="47">
        <f t="shared" si="64"/>
        <v>1.1583804285558179E-2</v>
      </c>
      <c r="BM321" s="47">
        <f t="shared" si="65"/>
        <v>2.0412799214496281E-2</v>
      </c>
      <c r="BN321" s="47">
        <f t="shared" si="66"/>
        <v>2.9004710175422832E-2</v>
      </c>
      <c r="BO321" s="30">
        <f t="shared" si="67"/>
        <v>3.5730650913294415E-2</v>
      </c>
    </row>
    <row r="322" spans="1:67" x14ac:dyDescent="0.3">
      <c r="A322">
        <v>8</v>
      </c>
      <c r="B322" s="32" t="s">
        <v>3422</v>
      </c>
      <c r="C322" s="32">
        <v>52</v>
      </c>
      <c r="D322" s="32">
        <v>14</v>
      </c>
      <c r="E322" s="34">
        <v>0.12</v>
      </c>
      <c r="F322" s="32" t="s">
        <v>3339</v>
      </c>
      <c r="G322" s="25" t="s">
        <v>456</v>
      </c>
      <c r="H322" s="25" t="s">
        <v>1209</v>
      </c>
      <c r="I322" s="26">
        <v>-13.559950834676329</v>
      </c>
      <c r="J322" s="26">
        <v>1.56158857552481</v>
      </c>
      <c r="K322" s="26">
        <v>-0.11879745566167191</v>
      </c>
      <c r="L322" s="26">
        <v>-8.2364842148261896E-2</v>
      </c>
      <c r="M322" s="27">
        <v>-1.8423418196083823</v>
      </c>
      <c r="N322" s="27">
        <v>-2.9585857281651364</v>
      </c>
      <c r="O322" s="27">
        <v>-4.9323536022278036</v>
      </c>
      <c r="P322" s="28">
        <v>2.3988565409370315</v>
      </c>
      <c r="Q322" s="28">
        <v>3.8810821037552903</v>
      </c>
      <c r="R322" s="26">
        <v>-0.2968507268779666</v>
      </c>
      <c r="S322" s="29">
        <v>-11.051441749048072</v>
      </c>
      <c r="T322" s="26">
        <v>0.44834788070381526</v>
      </c>
      <c r="U322" s="30">
        <v>3.6097467269191906E-2</v>
      </c>
      <c r="V322" s="29">
        <v>23.281360418980697</v>
      </c>
      <c r="W322" s="29" t="e">
        <v>#N/A</v>
      </c>
      <c r="X322" s="29">
        <v>-142290999.99999952</v>
      </c>
      <c r="Y322" s="29">
        <v>2697753000.0000005</v>
      </c>
      <c r="Z322" s="29">
        <v>1352576000</v>
      </c>
      <c r="AA322" s="31">
        <v>1135216000</v>
      </c>
      <c r="AB322" s="26">
        <v>1.1914701695536356</v>
      </c>
      <c r="AC322" s="42">
        <v>53097.84</v>
      </c>
      <c r="AD322" s="42">
        <v>50006.806999999993</v>
      </c>
      <c r="AE322" s="60">
        <v>163.77318282690894</v>
      </c>
      <c r="AF322" s="60" t="s">
        <v>3443</v>
      </c>
      <c r="AG322" s="60">
        <v>2.1558656172415724</v>
      </c>
      <c r="AH322" s="60" t="s">
        <v>3443</v>
      </c>
      <c r="AI322" s="60">
        <v>8.9906950208005298</v>
      </c>
      <c r="AJ322" s="32" t="s">
        <v>506</v>
      </c>
      <c r="AK322" s="32" t="s">
        <v>507</v>
      </c>
      <c r="AL322" s="32" t="s">
        <v>610</v>
      </c>
      <c r="AM322" s="32" t="s">
        <v>583</v>
      </c>
      <c r="AN322" s="46" t="e">
        <v>#VALUE!</v>
      </c>
      <c r="AO322" s="46">
        <v>0.1267546</v>
      </c>
      <c r="AP322" s="46">
        <v>0.10106370000000001</v>
      </c>
      <c r="AQ322" t="s">
        <v>3660</v>
      </c>
      <c r="AR322" t="s">
        <v>3660</v>
      </c>
      <c r="AS322" t="str">
        <f t="shared" si="58"/>
        <v>12/10/2012</v>
      </c>
      <c r="AT322" s="63" t="s">
        <v>3443</v>
      </c>
      <c r="AU322" s="63">
        <f t="shared" si="59"/>
        <v>0</v>
      </c>
      <c r="AV322" s="63">
        <f t="shared" si="56"/>
        <v>0</v>
      </c>
      <c r="AW322" s="63">
        <f t="shared" si="68"/>
        <v>0</v>
      </c>
      <c r="AX322" s="63" t="s">
        <v>3443</v>
      </c>
      <c r="AY322" s="63">
        <f t="shared" si="60"/>
        <v>0</v>
      </c>
      <c r="AZ322" s="63" t="s">
        <v>3443</v>
      </c>
      <c r="BA322" s="63">
        <f>_xll.BDP($G322,BA$1)</f>
        <v>141.21850346359997</v>
      </c>
      <c r="BB322" s="63">
        <f t="shared" si="57"/>
        <v>50006.806999999993</v>
      </c>
      <c r="BC322">
        <v>1400.8820000000001</v>
      </c>
      <c r="BD322">
        <v>1719.424</v>
      </c>
      <c r="BE322">
        <v>2159.125</v>
      </c>
      <c r="BF322">
        <v>1659.529</v>
      </c>
      <c r="BG322">
        <v>2103.1779999999999</v>
      </c>
      <c r="BH322">
        <v>2535.2930000000001</v>
      </c>
      <c r="BI322" s="47">
        <f t="shared" si="61"/>
        <v>2.8013826197701451E-2</v>
      </c>
      <c r="BJ322" s="47">
        <f t="shared" si="62"/>
        <v>3.4383798989605557E-2</v>
      </c>
      <c r="BK322" s="47">
        <f t="shared" si="63"/>
        <v>4.3176621934689817E-2</v>
      </c>
      <c r="BL322" s="47">
        <f t="shared" si="64"/>
        <v>3.3186062049512584E-2</v>
      </c>
      <c r="BM322" s="47">
        <f t="shared" si="65"/>
        <v>4.2057834246445693E-2</v>
      </c>
      <c r="BN322" s="47">
        <f t="shared" si="66"/>
        <v>5.0698957843879143E-2</v>
      </c>
      <c r="BO322" s="30">
        <f t="shared" si="67"/>
        <v>5.0698957843879143E-2</v>
      </c>
    </row>
    <row r="323" spans="1:67" x14ac:dyDescent="0.3">
      <c r="A323">
        <v>9</v>
      </c>
      <c r="B323" s="32" t="s">
        <v>3422</v>
      </c>
      <c r="C323" s="32">
        <v>1</v>
      </c>
      <c r="D323" s="32">
        <v>1</v>
      </c>
      <c r="E323" s="34">
        <v>0.25</v>
      </c>
      <c r="F323" s="32" t="s">
        <v>3109</v>
      </c>
      <c r="G323" s="45" t="s">
        <v>2770</v>
      </c>
      <c r="H323" s="45" t="s">
        <v>2771</v>
      </c>
      <c r="I323" s="26">
        <v>0.34971209142396897</v>
      </c>
      <c r="J323" s="26">
        <v>0.34717139600455937</v>
      </c>
      <c r="K323" s="26">
        <v>0.14545423293411014</v>
      </c>
      <c r="L323" s="26">
        <v>0.16872212017843086</v>
      </c>
      <c r="M323" s="27">
        <v>10.852939981307653</v>
      </c>
      <c r="N323" s="27">
        <v>8.4299108775874014</v>
      </c>
      <c r="O323" s="27">
        <v>10.250527099094629</v>
      </c>
      <c r="P323" s="28">
        <v>16.801237113652313</v>
      </c>
      <c r="Q323" s="28">
        <v>18.402335853859398</v>
      </c>
      <c r="R323" s="26">
        <v>0.19921935987509759</v>
      </c>
      <c r="S323" s="29">
        <v>0.92129963898916967</v>
      </c>
      <c r="T323" s="26">
        <v>0.9553335711737424</v>
      </c>
      <c r="U323" s="30" t="e">
        <v>#N/A</v>
      </c>
      <c r="V323" s="29">
        <v>17.419482363180304</v>
      </c>
      <c r="W323" s="29">
        <v>23.17799330947603</v>
      </c>
      <c r="X323" s="29">
        <v>16669000000</v>
      </c>
      <c r="Y323" s="29">
        <v>34299000000</v>
      </c>
      <c r="Z323" s="29" t="e">
        <v>#N/A</v>
      </c>
      <c r="AA323" s="31">
        <v>1422434074.2259099</v>
      </c>
      <c r="AB323" s="26">
        <v>0</v>
      </c>
      <c r="AC323" s="42">
        <v>214207.06435</v>
      </c>
      <c r="AD323" s="42">
        <v>221863.06435</v>
      </c>
      <c r="AE323" s="60">
        <v>26.375149979257849</v>
      </c>
      <c r="AF323" s="60">
        <v>32.732437051749073</v>
      </c>
      <c r="AG323" s="60" t="s">
        <v>3443</v>
      </c>
      <c r="AH323" s="60">
        <v>43.170730466765114</v>
      </c>
      <c r="AI323" s="60">
        <v>7.298662173957843</v>
      </c>
      <c r="AJ323" s="32" t="s">
        <v>498</v>
      </c>
      <c r="AK323" s="32" t="s">
        <v>745</v>
      </c>
      <c r="AL323" s="32" t="s">
        <v>775</v>
      </c>
      <c r="AM323" s="32" t="s">
        <v>2739</v>
      </c>
      <c r="AN323" s="46">
        <v>0.27214200000000005</v>
      </c>
      <c r="AO323" s="46">
        <v>0.32923740000000001</v>
      </c>
      <c r="AP323" s="46">
        <v>0.36649769999999998</v>
      </c>
      <c r="AQ323" t="s">
        <v>3661</v>
      </c>
      <c r="AR323" t="s">
        <v>3661</v>
      </c>
      <c r="AS323" t="str">
        <f t="shared" si="58"/>
        <v>16/06/1997</v>
      </c>
      <c r="AT323" s="63">
        <v>0.61234100438826378</v>
      </c>
      <c r="AU323" s="63">
        <f t="shared" si="59"/>
        <v>0.61234100438826378</v>
      </c>
      <c r="AV323" s="63">
        <f t="shared" ref="AV323:AV386" si="69">IFERROR(IFERROR((AY323/AX323)*AT323,(BA323/AC323)*(AY323/AZ323)*100),0)</f>
        <v>0</v>
      </c>
      <c r="AW323" s="63">
        <f t="shared" si="68"/>
        <v>0.61234100438826378</v>
      </c>
      <c r="AX323" s="63">
        <v>30.541791679407531</v>
      </c>
      <c r="AY323" s="63">
        <f t="shared" si="60"/>
        <v>0</v>
      </c>
      <c r="AZ323" s="63">
        <v>30.541791679407531</v>
      </c>
      <c r="BA323" s="63">
        <f>_xll.BDP($G323,BA$1)</f>
        <v>1310.4432171999999</v>
      </c>
      <c r="BB323" s="63">
        <f t="shared" ref="BB323:BB386" si="70">IF(AD323&lt;AC323,AD323,AC323)</f>
        <v>214207.06435</v>
      </c>
      <c r="BC323">
        <v>5670.5560000000005</v>
      </c>
      <c r="BD323">
        <v>6524.2730000000001</v>
      </c>
      <c r="BE323">
        <v>7348.4000000000005</v>
      </c>
      <c r="BF323">
        <v>4027.0540000000001</v>
      </c>
      <c r="BG323">
        <v>4969.07</v>
      </c>
      <c r="BH323">
        <v>5821.9409999999998</v>
      </c>
      <c r="BI323" s="47">
        <f t="shared" si="61"/>
        <v>2.6472310879228016E-2</v>
      </c>
      <c r="BJ323" s="47">
        <f t="shared" si="62"/>
        <v>3.0457786347044907E-2</v>
      </c>
      <c r="BK323" s="47">
        <f t="shared" si="63"/>
        <v>3.4305124447218074E-2</v>
      </c>
      <c r="BL323" s="47">
        <f t="shared" si="64"/>
        <v>1.8799818821194726E-2</v>
      </c>
      <c r="BM323" s="47">
        <f t="shared" si="65"/>
        <v>2.3197507584907993E-2</v>
      </c>
      <c r="BN323" s="47">
        <f t="shared" si="66"/>
        <v>2.717903360314643E-2</v>
      </c>
      <c r="BO323" s="30">
        <f t="shared" si="67"/>
        <v>3.4305124447218074E-2</v>
      </c>
    </row>
    <row r="324" spans="1:67" x14ac:dyDescent="0.3">
      <c r="A324">
        <v>9</v>
      </c>
      <c r="B324" s="32" t="s">
        <v>3422</v>
      </c>
      <c r="C324" s="32">
        <v>1</v>
      </c>
      <c r="D324" s="32">
        <v>1</v>
      </c>
      <c r="E324" s="34">
        <v>0.18</v>
      </c>
      <c r="F324" s="32" t="s">
        <v>3198</v>
      </c>
      <c r="G324" s="45" t="s">
        <v>2784</v>
      </c>
      <c r="H324" s="45" t="s">
        <v>2785</v>
      </c>
      <c r="I324" s="26">
        <v>0.45963014999482638</v>
      </c>
      <c r="J324" s="26">
        <v>0.52319409185321952</v>
      </c>
      <c r="K324" s="26">
        <v>0.16094511479970125</v>
      </c>
      <c r="L324" s="26">
        <v>0.1675412016850196</v>
      </c>
      <c r="M324" s="27">
        <v>9.3540524070688615</v>
      </c>
      <c r="N324" s="27">
        <v>7.2297618519058</v>
      </c>
      <c r="O324" s="27">
        <v>9.6318333953142439</v>
      </c>
      <c r="P324" s="28">
        <v>14.120874726539233</v>
      </c>
      <c r="Q324" s="28">
        <v>13.924102732960158</v>
      </c>
      <c r="R324" s="26">
        <v>0.40396154124195766</v>
      </c>
      <c r="S324" s="29">
        <v>1.5543810848400557</v>
      </c>
      <c r="T324" s="26">
        <v>0.81993358205895617</v>
      </c>
      <c r="U324" s="30">
        <v>7.900677200902935E-3</v>
      </c>
      <c r="V324" s="29">
        <v>8.3468970342229998</v>
      </c>
      <c r="W324" s="29">
        <v>9.3704521291414942</v>
      </c>
      <c r="X324" s="29">
        <v>4333000000</v>
      </c>
      <c r="Y324" s="29">
        <v>13531000000</v>
      </c>
      <c r="Z324" s="29" t="e">
        <v>#N/A</v>
      </c>
      <c r="AA324" s="31">
        <v>2138000000</v>
      </c>
      <c r="AB324" s="26">
        <v>0</v>
      </c>
      <c r="AC324" s="42">
        <v>46974.6265097</v>
      </c>
      <c r="AD324" s="42">
        <v>52569.6265097</v>
      </c>
      <c r="AE324" s="60">
        <v>14.368406848589601</v>
      </c>
      <c r="AF324" s="60">
        <v>20.975437692571656</v>
      </c>
      <c r="AG324" s="60" t="s">
        <v>3443</v>
      </c>
      <c r="AH324" s="60">
        <v>25.147928994082843</v>
      </c>
      <c r="AI324" s="60">
        <v>4.3242024801418442</v>
      </c>
      <c r="AJ324" s="32" t="s">
        <v>498</v>
      </c>
      <c r="AK324" s="32" t="s">
        <v>541</v>
      </c>
      <c r="AL324" s="32" t="s">
        <v>752</v>
      </c>
      <c r="AM324" s="32" t="s">
        <v>2739</v>
      </c>
      <c r="AN324" s="46">
        <v>0.2245616</v>
      </c>
      <c r="AO324" s="46">
        <v>0.20952400000000002</v>
      </c>
      <c r="AP324" s="46">
        <v>0.1476403</v>
      </c>
      <c r="AQ324" t="s">
        <v>4184</v>
      </c>
      <c r="AR324" t="s">
        <v>3443</v>
      </c>
      <c r="AS324" t="str">
        <f t="shared" ref="AS324:AS387" si="71">IF(AQ324=$AQ$1,AR324,AQ324)</f>
        <v>21/09/1998</v>
      </c>
      <c r="AT324" s="63">
        <v>2.1143304993607797</v>
      </c>
      <c r="AU324" s="63">
        <f t="shared" ref="AU324:AU387" si="72">IF(AT324=$AV$1,0,AT324)</f>
        <v>2.1143304993607797</v>
      </c>
      <c r="AV324" s="63">
        <f t="shared" si="69"/>
        <v>0</v>
      </c>
      <c r="AW324" s="63">
        <f t="shared" si="68"/>
        <v>2.1143304993607797</v>
      </c>
      <c r="AX324" s="63">
        <v>58.908587803220101</v>
      </c>
      <c r="AY324" s="63">
        <f t="shared" ref="AY324:AY387" si="73">IFERROR(AZ324-AX324,0)</f>
        <v>0</v>
      </c>
      <c r="AZ324" s="63">
        <v>58.908587803220101</v>
      </c>
      <c r="BA324" s="63">
        <f>_xll.BDP($G324,BA$1)</f>
        <v>981</v>
      </c>
      <c r="BB324" s="63">
        <f t="shared" si="70"/>
        <v>46974.6265097</v>
      </c>
      <c r="BC324">
        <v>1904.143</v>
      </c>
      <c r="BD324">
        <v>2093.857</v>
      </c>
      <c r="BE324">
        <v>2297.5709999999999</v>
      </c>
      <c r="BF324">
        <v>1615.18</v>
      </c>
      <c r="BG324">
        <v>2375.5990000000002</v>
      </c>
      <c r="BH324">
        <v>2480.498</v>
      </c>
      <c r="BI324" s="47">
        <f t="shared" ref="BI324:BI387" si="74">IFERROR(BC324/$BB324,0)</f>
        <v>4.0535564441514078E-2</v>
      </c>
      <c r="BJ324" s="47">
        <f t="shared" ref="BJ324:BJ387" si="75">IFERROR(BD324/$BB324,0)</f>
        <v>4.4574212837384247E-2</v>
      </c>
      <c r="BK324" s="47">
        <f t="shared" ref="BK324:BK387" si="76">IFERROR(BE324/$BB324,0)</f>
        <v>4.8910894470349096E-2</v>
      </c>
      <c r="BL324" s="47">
        <f t="shared" ref="BL324:BL387" si="77">IFERROR(BF324/$BB324,0)</f>
        <v>3.4384094563614555E-2</v>
      </c>
      <c r="BM324" s="47">
        <f t="shared" ref="BM324:BM387" si="78">IFERROR(BG324/$BB324,0)</f>
        <v>5.0571961429208001E-2</v>
      </c>
      <c r="BN324" s="47">
        <f t="shared" ref="BN324:BN387" si="79">IFERROR(BH324/$BB324,0)</f>
        <v>5.2805060610493434E-2</v>
      </c>
      <c r="BO324" s="30">
        <f t="shared" si="67"/>
        <v>5.2805060610493434E-2</v>
      </c>
    </row>
    <row r="325" spans="1:67" x14ac:dyDescent="0.3">
      <c r="A325">
        <v>9</v>
      </c>
      <c r="B325" s="32" t="s">
        <v>3422</v>
      </c>
      <c r="C325" s="32">
        <v>1</v>
      </c>
      <c r="D325" s="32">
        <v>1</v>
      </c>
      <c r="E325" s="34">
        <v>0.15</v>
      </c>
      <c r="F325" s="32"/>
      <c r="G325" s="25" t="s">
        <v>210</v>
      </c>
      <c r="H325" s="25" t="s">
        <v>897</v>
      </c>
      <c r="I325" s="26">
        <v>0.44599596341033471</v>
      </c>
      <c r="J325" s="26">
        <v>0.4498933917870529</v>
      </c>
      <c r="K325" s="26">
        <v>0.29531646828328501</v>
      </c>
      <c r="L325" s="26">
        <v>0.30243224608216923</v>
      </c>
      <c r="M325" s="27">
        <v>26.735419931266925</v>
      </c>
      <c r="N325" s="27">
        <v>23.254347196332358</v>
      </c>
      <c r="O325" s="27">
        <v>53.296106599492866</v>
      </c>
      <c r="P325" s="28">
        <v>26.12676347039573</v>
      </c>
      <c r="Q325" s="28">
        <v>27.193617916914523</v>
      </c>
      <c r="R325" s="26">
        <v>0.53675518319410953</v>
      </c>
      <c r="S325" s="29">
        <v>1.6453690890011745</v>
      </c>
      <c r="T325" s="26">
        <v>0.31124145233801537</v>
      </c>
      <c r="U325" s="30">
        <v>2.9055814396875622E-2</v>
      </c>
      <c r="V325" s="29">
        <v>7.2543002498605116</v>
      </c>
      <c r="W325" s="29">
        <v>11.735850143773607</v>
      </c>
      <c r="X325" s="29">
        <v>5346680000</v>
      </c>
      <c r="Y325" s="29">
        <v>7953636000</v>
      </c>
      <c r="Z325" s="29">
        <v>69646000</v>
      </c>
      <c r="AA325" s="31">
        <v>1872656000</v>
      </c>
      <c r="AB325" s="26">
        <v>3.7191027075981924E-2</v>
      </c>
      <c r="AC325" s="42">
        <v>51753.766285199992</v>
      </c>
      <c r="AD325" s="42">
        <v>56318.163285199989</v>
      </c>
      <c r="AE325" s="60">
        <v>19.086664732486494</v>
      </c>
      <c r="AF325" s="60">
        <v>22.365945215012719</v>
      </c>
      <c r="AG325" s="60">
        <v>3.5887091161145919</v>
      </c>
      <c r="AH325" s="60">
        <v>28.698586360570275</v>
      </c>
      <c r="AI325" s="60">
        <v>15.028560367092846</v>
      </c>
      <c r="AJ325" s="32" t="s">
        <v>493</v>
      </c>
      <c r="AK325" s="32" t="s">
        <v>513</v>
      </c>
      <c r="AL325" s="32" t="s">
        <v>898</v>
      </c>
      <c r="AM325" s="32" t="s">
        <v>583</v>
      </c>
      <c r="AN325" s="46">
        <v>0.130158</v>
      </c>
      <c r="AO325" s="46">
        <v>0.13764680000000001</v>
      </c>
      <c r="AP325" s="46">
        <v>0.26175579999999998</v>
      </c>
      <c r="AQ325" t="s">
        <v>4124</v>
      </c>
      <c r="AR325" t="s">
        <v>3662</v>
      </c>
      <c r="AS325" t="str">
        <f t="shared" si="71"/>
        <v>01/12/1927</v>
      </c>
      <c r="AT325" s="63">
        <v>1.6305331707282162</v>
      </c>
      <c r="AU325" s="63">
        <f t="shared" si="72"/>
        <v>1.6305331707282162</v>
      </c>
      <c r="AV325" s="63">
        <f t="shared" si="69"/>
        <v>0.72656619909441866</v>
      </c>
      <c r="AW325" s="63">
        <f t="shared" si="68"/>
        <v>2.357099369822635</v>
      </c>
      <c r="AX325" s="63">
        <v>53.483168335971655</v>
      </c>
      <c r="AY325" s="63">
        <f t="shared" si="73"/>
        <v>23.832120088694026</v>
      </c>
      <c r="AZ325" s="63">
        <v>77.315288424665681</v>
      </c>
      <c r="BA325" s="63">
        <f>_xll.BDP($G325,BA$1)</f>
        <v>1151.0485900000001</v>
      </c>
      <c r="BB325" s="63">
        <f t="shared" si="70"/>
        <v>51753.766285199992</v>
      </c>
      <c r="BC325">
        <v>1956.5</v>
      </c>
      <c r="BD325">
        <v>2096.056</v>
      </c>
      <c r="BE325">
        <v>2213.857</v>
      </c>
      <c r="BF325">
        <v>1616.981</v>
      </c>
      <c r="BG325">
        <v>1910.5430000000001</v>
      </c>
      <c r="BH325">
        <v>2062.9090000000001</v>
      </c>
      <c r="BI325" s="47">
        <f t="shared" si="74"/>
        <v>3.7804011967328063E-2</v>
      </c>
      <c r="BJ325" s="47">
        <f t="shared" si="75"/>
        <v>4.0500550016963857E-2</v>
      </c>
      <c r="BK325" s="47">
        <f t="shared" si="76"/>
        <v>4.2776732186022487E-2</v>
      </c>
      <c r="BL325" s="47">
        <f t="shared" si="77"/>
        <v>3.1243735790923637E-2</v>
      </c>
      <c r="BM325" s="47">
        <f t="shared" si="78"/>
        <v>3.6916018623099851E-2</v>
      </c>
      <c r="BN325" s="47">
        <f t="shared" si="79"/>
        <v>3.9860074890625485E-2</v>
      </c>
      <c r="BO325" s="30">
        <f t="shared" si="67"/>
        <v>4.2776732186022487E-2</v>
      </c>
    </row>
    <row r="326" spans="1:67" x14ac:dyDescent="0.3">
      <c r="A326">
        <v>9</v>
      </c>
      <c r="B326" s="32" t="s">
        <v>3422</v>
      </c>
      <c r="C326" s="32">
        <v>1</v>
      </c>
      <c r="D326" s="32">
        <v>1</v>
      </c>
      <c r="E326" s="34">
        <v>0.15</v>
      </c>
      <c r="F326" s="32" t="s">
        <v>3207</v>
      </c>
      <c r="G326" s="25" t="s">
        <v>232</v>
      </c>
      <c r="H326" s="25" t="s">
        <v>929</v>
      </c>
      <c r="I326" s="26">
        <v>0.40409838640658335</v>
      </c>
      <c r="J326" s="26">
        <v>0.44395626499821356</v>
      </c>
      <c r="K326" s="26">
        <v>0.29562846898349238</v>
      </c>
      <c r="L326" s="26">
        <v>0.30244603378958196</v>
      </c>
      <c r="M326" s="27">
        <v>29.529804643205239</v>
      </c>
      <c r="N326" s="27">
        <v>23.488697107205962</v>
      </c>
      <c r="O326" s="27">
        <v>47.085430699047023</v>
      </c>
      <c r="P326" s="28">
        <v>17.163443151948218</v>
      </c>
      <c r="Q326" s="28">
        <v>19.404388639722679</v>
      </c>
      <c r="R326" s="26">
        <v>0.39200354648506341</v>
      </c>
      <c r="S326" s="29">
        <v>1.407348461177941</v>
      </c>
      <c r="T326" s="26">
        <v>0.34588579064127917</v>
      </c>
      <c r="U326" s="30">
        <v>3.0224020242633397E-2</v>
      </c>
      <c r="V326" s="29">
        <v>7.3645698926420291</v>
      </c>
      <c r="W326" s="29">
        <v>16.144503350928098</v>
      </c>
      <c r="X326" s="29">
        <v>1421836000</v>
      </c>
      <c r="Y326" s="29">
        <v>2087093000</v>
      </c>
      <c r="Z326" s="29">
        <v>25753000</v>
      </c>
      <c r="AA326" s="31">
        <v>392229000</v>
      </c>
      <c r="AB326" s="26">
        <v>6.5658072197619252E-2</v>
      </c>
      <c r="AC326" s="42">
        <v>10889.330551259998</v>
      </c>
      <c r="AD326" s="42">
        <v>11898.222551259998</v>
      </c>
      <c r="AE326" s="60">
        <v>16.060757525570054</v>
      </c>
      <c r="AF326" s="60">
        <v>18.575956557833205</v>
      </c>
      <c r="AG326" s="60">
        <v>3.6013298630833814</v>
      </c>
      <c r="AH326" s="60">
        <v>22.711166948378533</v>
      </c>
      <c r="AI326" s="60">
        <v>9.6459893999129314</v>
      </c>
      <c r="AJ326" s="32" t="s">
        <v>498</v>
      </c>
      <c r="AK326" s="32" t="s">
        <v>930</v>
      </c>
      <c r="AL326" s="32" t="s">
        <v>931</v>
      </c>
      <c r="AM326" s="32" t="s">
        <v>583</v>
      </c>
      <c r="AN326" s="46">
        <v>0.17033400000000001</v>
      </c>
      <c r="AO326" s="46">
        <v>0.1301745</v>
      </c>
      <c r="AP326" s="46">
        <v>0.15818210000000002</v>
      </c>
      <c r="AQ326" t="s">
        <v>4124</v>
      </c>
      <c r="AR326" t="s">
        <v>3443</v>
      </c>
      <c r="AS326" t="str">
        <f t="shared" si="71"/>
        <v>#N/A N/A</v>
      </c>
      <c r="AT326" s="63">
        <v>1.3602550174173971</v>
      </c>
      <c r="AU326" s="63">
        <f t="shared" si="72"/>
        <v>1.3602550174173971</v>
      </c>
      <c r="AV326" s="63">
        <f t="shared" si="69"/>
        <v>1.7632596861339469</v>
      </c>
      <c r="AW326" s="63">
        <f t="shared" si="68"/>
        <v>3.123514703551344</v>
      </c>
      <c r="AX326" s="63">
        <v>27.40231288997439</v>
      </c>
      <c r="AY326" s="63">
        <f t="shared" si="73"/>
        <v>35.520834701611072</v>
      </c>
      <c r="AZ326" s="63">
        <v>62.923147591585462</v>
      </c>
      <c r="BA326" s="63">
        <f>_xll.BDP($G326,BA$1)</f>
        <v>309.83819730000005</v>
      </c>
      <c r="BB326" s="63">
        <f t="shared" si="70"/>
        <v>10889.330551259998</v>
      </c>
      <c r="BC326">
        <v>521</v>
      </c>
      <c r="BD326">
        <v>549.25</v>
      </c>
      <c r="BE326">
        <v>568.25</v>
      </c>
      <c r="BF326">
        <v>421.75</v>
      </c>
      <c r="BG326">
        <v>538.63200000000006</v>
      </c>
      <c r="BH326">
        <v>582.005</v>
      </c>
      <c r="BI326" s="47">
        <f t="shared" si="74"/>
        <v>4.7844998142674199E-2</v>
      </c>
      <c r="BJ326" s="47">
        <f t="shared" si="75"/>
        <v>5.0439280671523611E-2</v>
      </c>
      <c r="BK326" s="47">
        <f t="shared" si="76"/>
        <v>5.2184107859068352E-2</v>
      </c>
      <c r="BL326" s="47">
        <f t="shared" si="77"/>
        <v>3.8730571912999695E-2</v>
      </c>
      <c r="BM326" s="47">
        <f t="shared" si="78"/>
        <v>4.9464197772715719E-2</v>
      </c>
      <c r="BN326" s="47">
        <f t="shared" si="79"/>
        <v>5.3447270909840874E-2</v>
      </c>
      <c r="BO326" s="30">
        <f t="shared" si="67"/>
        <v>5.3447270909840874E-2</v>
      </c>
    </row>
    <row r="327" spans="1:67" x14ac:dyDescent="0.3">
      <c r="A327">
        <v>9</v>
      </c>
      <c r="B327" s="32" t="s">
        <v>3422</v>
      </c>
      <c r="C327" s="32">
        <v>1</v>
      </c>
      <c r="D327" s="32">
        <v>1</v>
      </c>
      <c r="E327" s="34">
        <v>0.17</v>
      </c>
      <c r="F327" s="32" t="s">
        <v>3128</v>
      </c>
      <c r="G327" s="25" t="s">
        <v>267</v>
      </c>
      <c r="H327" s="25" t="s">
        <v>977</v>
      </c>
      <c r="I327" s="26">
        <v>0.34123328731476266</v>
      </c>
      <c r="J327" s="26">
        <v>0.34498666871644607</v>
      </c>
      <c r="K327" s="26">
        <v>0.15150657548360522</v>
      </c>
      <c r="L327" s="26">
        <v>0.15374495729656409</v>
      </c>
      <c r="M327" s="27">
        <v>14.488436696698045</v>
      </c>
      <c r="N327" s="27">
        <v>11.902704060418156</v>
      </c>
      <c r="O327" s="27">
        <v>16.241040035025296</v>
      </c>
      <c r="P327" s="28">
        <v>28.947076545628015</v>
      </c>
      <c r="Q327" s="28">
        <v>30.383999427691602</v>
      </c>
      <c r="R327" s="26">
        <v>0.28076721978298325</v>
      </c>
      <c r="S327" s="29">
        <v>1.0424684269351145</v>
      </c>
      <c r="T327" s="26">
        <v>0.61486298930043082</v>
      </c>
      <c r="U327" s="30">
        <v>3.4825555756879276E-2</v>
      </c>
      <c r="V327" s="29">
        <v>7.7790214891419627</v>
      </c>
      <c r="W327" s="29">
        <v>10.585712778116175</v>
      </c>
      <c r="X327" s="29">
        <v>4319164000</v>
      </c>
      <c r="Y327" s="29">
        <v>9691726000</v>
      </c>
      <c r="Z327" s="29">
        <v>39066000</v>
      </c>
      <c r="AA327" s="31">
        <v>1201946000</v>
      </c>
      <c r="AB327" s="26">
        <v>3.2502292116284762E-2</v>
      </c>
      <c r="AC327" s="42">
        <v>34831.714557919993</v>
      </c>
      <c r="AD327" s="42">
        <v>36849.175557919996</v>
      </c>
      <c r="AE327" s="60">
        <v>19.021259101894767</v>
      </c>
      <c r="AF327" s="60">
        <v>23.714304598256494</v>
      </c>
      <c r="AG327" s="60">
        <v>3.4704721013612807</v>
      </c>
      <c r="AH327" s="60">
        <v>29.269222882200715</v>
      </c>
      <c r="AI327" s="60">
        <v>4.4766193082188748</v>
      </c>
      <c r="AJ327" s="32" t="s">
        <v>498</v>
      </c>
      <c r="AK327" s="32" t="s">
        <v>802</v>
      </c>
      <c r="AL327" s="32" t="s">
        <v>947</v>
      </c>
      <c r="AM327" s="32" t="s">
        <v>583</v>
      </c>
      <c r="AN327" s="46">
        <v>0.18515499999999999</v>
      </c>
      <c r="AO327" s="46">
        <v>0.13638790000000001</v>
      </c>
      <c r="AP327" s="46">
        <v>0.15503450000000002</v>
      </c>
      <c r="AQ327" t="s">
        <v>4185</v>
      </c>
      <c r="AR327" t="s">
        <v>3663</v>
      </c>
      <c r="AS327" t="str">
        <f t="shared" si="71"/>
        <v>01/08/1997</v>
      </c>
      <c r="AT327" s="63">
        <v>0.66312997347480096</v>
      </c>
      <c r="AU327" s="63">
        <f t="shared" si="72"/>
        <v>0.66312997347480096</v>
      </c>
      <c r="AV327" s="63">
        <f t="shared" si="69"/>
        <v>0.96311220353561344</v>
      </c>
      <c r="AW327" s="63">
        <f t="shared" si="68"/>
        <v>1.6262421770104143</v>
      </c>
      <c r="AX327" s="63">
        <v>17.562534076062715</v>
      </c>
      <c r="AY327" s="63">
        <f t="shared" si="73"/>
        <v>25.507353867648423</v>
      </c>
      <c r="AZ327" s="63">
        <v>43.069887943711137</v>
      </c>
      <c r="BA327" s="63">
        <f>_xll.BDP($G327,BA$1)</f>
        <v>495.79383806349995</v>
      </c>
      <c r="BB327" s="63">
        <f t="shared" si="70"/>
        <v>34831.714557919993</v>
      </c>
      <c r="BC327">
        <v>1269.067</v>
      </c>
      <c r="BD327">
        <v>1366.067</v>
      </c>
      <c r="BE327">
        <v>1547.143</v>
      </c>
      <c r="BF327">
        <v>1434.462</v>
      </c>
      <c r="BG327">
        <v>1518.8340000000001</v>
      </c>
      <c r="BH327">
        <v>1829.3790000000001</v>
      </c>
      <c r="BI327" s="47">
        <f t="shared" si="74"/>
        <v>3.6434238627263929E-2</v>
      </c>
      <c r="BJ327" s="47">
        <f t="shared" si="75"/>
        <v>3.921905703862015E-2</v>
      </c>
      <c r="BK327" s="47">
        <f t="shared" si="76"/>
        <v>4.4417652694854565E-2</v>
      </c>
      <c r="BL327" s="47">
        <f t="shared" si="77"/>
        <v>4.1182641113307862E-2</v>
      </c>
      <c r="BM327" s="47">
        <f t="shared" si="78"/>
        <v>4.3604916360760929E-2</v>
      </c>
      <c r="BN327" s="47">
        <f t="shared" si="79"/>
        <v>5.2520498149983781E-2</v>
      </c>
      <c r="BO327" s="30">
        <f t="shared" si="67"/>
        <v>5.2520498149983781E-2</v>
      </c>
    </row>
    <row r="328" spans="1:67" x14ac:dyDescent="0.3">
      <c r="A328">
        <v>9</v>
      </c>
      <c r="B328" s="32" t="s">
        <v>3422</v>
      </c>
      <c r="C328" s="32">
        <v>1</v>
      </c>
      <c r="D328" s="32">
        <v>1</v>
      </c>
      <c r="E328" s="34">
        <v>0.17</v>
      </c>
      <c r="F328" s="32"/>
      <c r="G328" s="32" t="s">
        <v>478</v>
      </c>
      <c r="H328" s="25" t="s">
        <v>551</v>
      </c>
      <c r="I328" s="26">
        <v>0.11163296541226872</v>
      </c>
      <c r="J328" s="26">
        <v>0.15083028480588381</v>
      </c>
      <c r="K328" s="26">
        <v>0.11163296541226872</v>
      </c>
      <c r="L328" s="26">
        <v>0.15083028480588381</v>
      </c>
      <c r="M328" s="27">
        <v>12.048638972902907</v>
      </c>
      <c r="N328" s="27">
        <v>10.170087735192238</v>
      </c>
      <c r="O328" s="27">
        <v>10.605358447291321</v>
      </c>
      <c r="P328" s="28">
        <v>81.705864755756807</v>
      </c>
      <c r="Q328" s="28">
        <v>81.606749258949606</v>
      </c>
      <c r="R328" s="26">
        <v>-0.18519782224925455</v>
      </c>
      <c r="S328" s="29">
        <v>-1.1851148661477122</v>
      </c>
      <c r="T328" s="26">
        <v>0.96806064472103137</v>
      </c>
      <c r="U328" s="30" t="e">
        <v>#N/A</v>
      </c>
      <c r="V328" s="29">
        <v>14.305872545239392</v>
      </c>
      <c r="W328" s="29">
        <v>24.911792247356136</v>
      </c>
      <c r="X328" s="29">
        <v>5221100000</v>
      </c>
      <c r="Y328" s="29">
        <v>5221100000</v>
      </c>
      <c r="Z328" s="29">
        <v>10500000</v>
      </c>
      <c r="AA328" s="31">
        <v>730700000</v>
      </c>
      <c r="AB328" s="26">
        <v>1.4369782400437936E-2</v>
      </c>
      <c r="AC328" s="42">
        <v>37441.524344850004</v>
      </c>
      <c r="AD328" s="42">
        <v>26805.04052552977</v>
      </c>
      <c r="AE328" s="60">
        <v>26.444322332785543</v>
      </c>
      <c r="AF328" s="60">
        <v>36.066215375921338</v>
      </c>
      <c r="AG328" s="60">
        <v>2.5895307598775772</v>
      </c>
      <c r="AH328" s="60">
        <v>43.467199431953269</v>
      </c>
      <c r="AI328" s="60">
        <v>4.3320474473796811</v>
      </c>
      <c r="AJ328" s="32" t="s">
        <v>552</v>
      </c>
      <c r="AK328" s="32" t="s">
        <v>553</v>
      </c>
      <c r="AL328" s="32" t="s">
        <v>554</v>
      </c>
      <c r="AM328" s="32" t="s">
        <v>496</v>
      </c>
      <c r="AN328" s="46" t="e">
        <v>#VALUE!</v>
      </c>
      <c r="AO328" s="46">
        <v>0.17825089999999999</v>
      </c>
      <c r="AP328" s="46">
        <v>0.17800869999999999</v>
      </c>
      <c r="AQ328" t="s">
        <v>3664</v>
      </c>
      <c r="AR328" t="s">
        <v>3664</v>
      </c>
      <c r="AS328" t="str">
        <f t="shared" si="71"/>
        <v>03/12/2007</v>
      </c>
      <c r="AT328" s="63">
        <v>0.91920895784133105</v>
      </c>
      <c r="AU328" s="63">
        <f t="shared" si="72"/>
        <v>0.91920895784133105</v>
      </c>
      <c r="AV328" s="63">
        <f t="shared" si="69"/>
        <v>-3.5625347174823102E-2</v>
      </c>
      <c r="AW328" s="63">
        <f t="shared" si="68"/>
        <v>0.88358361066650792</v>
      </c>
      <c r="AX328" s="63">
        <v>36.249737502920745</v>
      </c>
      <c r="AY328" s="63">
        <f t="shared" si="73"/>
        <v>-1.4049139453237061</v>
      </c>
      <c r="AZ328" s="63">
        <v>34.844823557597039</v>
      </c>
      <c r="BA328" s="63">
        <f>_xll.BDP($G328,BA$1)</f>
        <v>235.62</v>
      </c>
      <c r="BB328" s="63">
        <f t="shared" si="70"/>
        <v>26805.04052552977</v>
      </c>
      <c r="BC328">
        <v>706.33299999999997</v>
      </c>
      <c r="BD328">
        <v>800.5</v>
      </c>
      <c r="BE328">
        <v>766.11099999999999</v>
      </c>
      <c r="BF328">
        <v>789.11800000000005</v>
      </c>
      <c r="BG328">
        <v>1011.005</v>
      </c>
      <c r="BH328">
        <v>1019.403</v>
      </c>
      <c r="BI328" s="47">
        <f t="shared" si="74"/>
        <v>2.635075292377459E-2</v>
      </c>
      <c r="BJ328" s="47">
        <f t="shared" si="75"/>
        <v>2.9863786224743231E-2</v>
      </c>
      <c r="BK328" s="47">
        <f t="shared" si="76"/>
        <v>2.8580855875608071E-2</v>
      </c>
      <c r="BL328" s="47">
        <f t="shared" si="77"/>
        <v>2.9439164594749444E-2</v>
      </c>
      <c r="BM328" s="47">
        <f t="shared" si="78"/>
        <v>3.7716973381819528E-2</v>
      </c>
      <c r="BN328" s="47">
        <f t="shared" si="79"/>
        <v>3.803027266566137E-2</v>
      </c>
      <c r="BO328" s="30">
        <f t="shared" si="67"/>
        <v>3.803027266566137E-2</v>
      </c>
    </row>
    <row r="329" spans="1:67" x14ac:dyDescent="0.3">
      <c r="A329">
        <v>9</v>
      </c>
      <c r="B329" s="32" t="s">
        <v>3422</v>
      </c>
      <c r="C329" s="32">
        <v>1</v>
      </c>
      <c r="D329" s="32">
        <v>1</v>
      </c>
      <c r="E329" s="34">
        <v>0.2</v>
      </c>
      <c r="F329" s="32"/>
      <c r="G329" s="25" t="s">
        <v>1470</v>
      </c>
      <c r="H329" s="25" t="s">
        <v>1471</v>
      </c>
      <c r="I329" s="26">
        <v>0.21687506080217167</v>
      </c>
      <c r="J329" s="26">
        <v>0.31867886133541068</v>
      </c>
      <c r="K329" s="26">
        <v>0.16094724743315536</v>
      </c>
      <c r="L329" s="26">
        <v>0.2357906039158425</v>
      </c>
      <c r="M329" s="27">
        <v>13.400509663488824</v>
      </c>
      <c r="N329" s="27">
        <v>8.9622511928932731</v>
      </c>
      <c r="O329" s="27">
        <v>50.462860581352473</v>
      </c>
      <c r="P329" s="28">
        <v>28.961926781630062</v>
      </c>
      <c r="Q329" s="28">
        <v>28.982819746153623</v>
      </c>
      <c r="R329" s="26">
        <v>0.33636890471065489</v>
      </c>
      <c r="S329" s="29">
        <v>1.4391502353069967</v>
      </c>
      <c r="T329" s="26">
        <v>0.72542059246691548</v>
      </c>
      <c r="U329" s="30" t="e">
        <v>#N/A</v>
      </c>
      <c r="V329" s="29">
        <v>10.879637572493319</v>
      </c>
      <c r="W329" s="29">
        <v>29.714703266485998</v>
      </c>
      <c r="X329" s="29">
        <v>755635231</v>
      </c>
      <c r="Y329" s="29">
        <v>1021266204</v>
      </c>
      <c r="Z329" s="29" t="e">
        <v>#N/A</v>
      </c>
      <c r="AA329" s="31">
        <v>115528650.70603651</v>
      </c>
      <c r="AB329" s="26">
        <v>0</v>
      </c>
      <c r="AC329" s="42">
        <v>815.19326452799999</v>
      </c>
      <c r="AD329" s="42">
        <v>1221.4932645280001</v>
      </c>
      <c r="AE329" s="60">
        <v>4.1760541623729877</v>
      </c>
      <c r="AF329" s="60">
        <v>5.3540689957047221</v>
      </c>
      <c r="AG329" s="60">
        <v>14.751621915649704</v>
      </c>
      <c r="AH329" s="60">
        <v>5.8034741284770606</v>
      </c>
      <c r="AI329" s="60">
        <v>1.3587738032815535</v>
      </c>
      <c r="AJ329" s="32" t="s">
        <v>552</v>
      </c>
      <c r="AK329" s="32" t="s">
        <v>1370</v>
      </c>
      <c r="AL329" s="32" t="s">
        <v>1371</v>
      </c>
      <c r="AM329" s="32" t="s">
        <v>2464</v>
      </c>
      <c r="AN329" s="46" t="e">
        <v>#VALUE!</v>
      </c>
      <c r="AO329" s="46">
        <v>0.20416789999999999</v>
      </c>
      <c r="AP329" s="46">
        <v>3.4389040000000003E-2</v>
      </c>
      <c r="AQ329" t="s">
        <v>4186</v>
      </c>
      <c r="AR329" t="s">
        <v>3443</v>
      </c>
      <c r="AS329" t="str">
        <f t="shared" si="71"/>
        <v>01/03/2005</v>
      </c>
      <c r="AT329" s="63">
        <v>6.2189054726368171</v>
      </c>
      <c r="AU329" s="63">
        <f t="shared" si="72"/>
        <v>6.2189054726368171</v>
      </c>
      <c r="AV329" s="63">
        <f t="shared" si="69"/>
        <v>-0.33058870283965192</v>
      </c>
      <c r="AW329" s="63">
        <f t="shared" si="68"/>
        <v>5.8883167697971652</v>
      </c>
      <c r="AX329" s="63">
        <v>33.573594250685858</v>
      </c>
      <c r="AY329" s="63">
        <f t="shared" si="73"/>
        <v>-1.7847273964582442</v>
      </c>
      <c r="AZ329" s="63">
        <v>31.788866854227614</v>
      </c>
      <c r="BA329" s="63">
        <f>_xll.BDP($G329,BA$1)</f>
        <v>46.612998999999995</v>
      </c>
      <c r="BB329" s="63">
        <f t="shared" si="70"/>
        <v>815.19326452799999</v>
      </c>
      <c r="BC329">
        <v>64.817000000000007</v>
      </c>
      <c r="BD329">
        <v>58.332999999999998</v>
      </c>
      <c r="BE329">
        <v>72.820000000000007</v>
      </c>
      <c r="BF329">
        <v>94.5</v>
      </c>
      <c r="BG329">
        <v>96.2</v>
      </c>
      <c r="BH329">
        <v>99.367000000000004</v>
      </c>
      <c r="BI329" s="47">
        <f t="shared" si="74"/>
        <v>7.951120650822513E-2</v>
      </c>
      <c r="BJ329" s="47">
        <f t="shared" si="75"/>
        <v>7.1557264440568008E-2</v>
      </c>
      <c r="BK329" s="47">
        <f t="shared" si="76"/>
        <v>8.9328510389696442E-2</v>
      </c>
      <c r="BL329" s="47">
        <f t="shared" si="77"/>
        <v>0.11592343081332482</v>
      </c>
      <c r="BM329" s="47">
        <f t="shared" si="78"/>
        <v>0.11800882586499309</v>
      </c>
      <c r="BN329" s="47">
        <f t="shared" si="79"/>
        <v>0.12189379417595395</v>
      </c>
      <c r="BO329" s="30">
        <f t="shared" si="67"/>
        <v>0.12189379417595395</v>
      </c>
    </row>
    <row r="330" spans="1:67" x14ac:dyDescent="0.3">
      <c r="A330">
        <v>9</v>
      </c>
      <c r="B330" s="32" t="s">
        <v>3422</v>
      </c>
      <c r="C330" s="32">
        <v>1</v>
      </c>
      <c r="D330" s="32">
        <v>1</v>
      </c>
      <c r="E330" s="34">
        <v>0.12</v>
      </c>
      <c r="F330" s="32" t="s">
        <v>2592</v>
      </c>
      <c r="G330" s="25" t="s">
        <v>2063</v>
      </c>
      <c r="H330" s="25" t="s">
        <v>2064</v>
      </c>
      <c r="I330" s="26" t="e">
        <v>#N/A</v>
      </c>
      <c r="J330" s="26" t="e">
        <v>#N/A</v>
      </c>
      <c r="K330" s="26">
        <v>0.10410549981232251</v>
      </c>
      <c r="L330" s="26">
        <v>0.30822736446107718</v>
      </c>
      <c r="M330" s="27">
        <v>13.822774136675481</v>
      </c>
      <c r="N330" s="27">
        <v>12.589504790824435</v>
      </c>
      <c r="O330" s="27">
        <v>23.48524798226719</v>
      </c>
      <c r="P330" s="28">
        <v>11.65723053139315</v>
      </c>
      <c r="Q330" s="28">
        <v>23.167087385848987</v>
      </c>
      <c r="R330" s="26" t="e">
        <v>#N/A</v>
      </c>
      <c r="S330" s="29">
        <v>-0.22795671654408625</v>
      </c>
      <c r="T330" s="26">
        <v>0.34396162356225501</v>
      </c>
      <c r="U330" s="30">
        <v>8.3572226811136491E-3</v>
      </c>
      <c r="V330" s="29">
        <v>51.037478511297742</v>
      </c>
      <c r="W330" s="29">
        <v>-0.87185779972173139</v>
      </c>
      <c r="X330" s="29" t="e">
        <v>#N/A</v>
      </c>
      <c r="Y330" s="29">
        <v>5103700000.000001</v>
      </c>
      <c r="Z330" s="29">
        <v>16200000</v>
      </c>
      <c r="AA330" s="31">
        <v>1976300000</v>
      </c>
      <c r="AB330" s="26">
        <v>8.197136062338713E-3</v>
      </c>
      <c r="AC330" s="42">
        <v>19148.972915820003</v>
      </c>
      <c r="AD330" s="42">
        <v>18609.672915820003</v>
      </c>
      <c r="AE330" s="60">
        <v>7.4092827837279183</v>
      </c>
      <c r="AF330" s="60">
        <v>11.757544093204503</v>
      </c>
      <c r="AG330" s="60">
        <v>10.398290601229666</v>
      </c>
      <c r="AH330" s="60">
        <v>14.445721726562228</v>
      </c>
      <c r="AI330" s="60">
        <v>3.3729170075760821</v>
      </c>
      <c r="AJ330" s="32" t="s">
        <v>534</v>
      </c>
      <c r="AK330" s="32" t="s">
        <v>2065</v>
      </c>
      <c r="AL330" s="32" t="s">
        <v>2065</v>
      </c>
      <c r="AM330" s="32" t="s">
        <v>2467</v>
      </c>
      <c r="AN330" s="46">
        <v>0.10083539999999999</v>
      </c>
      <c r="AO330" s="46">
        <v>9.5224759999999992E-2</v>
      </c>
      <c r="AP330" s="46">
        <v>1.280806E-3</v>
      </c>
      <c r="AQ330" t="s">
        <v>3665</v>
      </c>
      <c r="AR330" t="s">
        <v>3665</v>
      </c>
      <c r="AS330" t="str">
        <f t="shared" si="71"/>
        <v>29/05/1997</v>
      </c>
      <c r="AT330" s="63" t="s">
        <v>3443</v>
      </c>
      <c r="AU330" s="63">
        <f t="shared" si="72"/>
        <v>0</v>
      </c>
      <c r="AV330" s="63">
        <f t="shared" si="69"/>
        <v>-0.16554412677565025</v>
      </c>
      <c r="AW330" s="63">
        <f t="shared" si="68"/>
        <v>-0.16554412677565025</v>
      </c>
      <c r="AX330" s="63">
        <v>0</v>
      </c>
      <c r="AY330" s="63">
        <f t="shared" si="73"/>
        <v>-2.2198879551820729</v>
      </c>
      <c r="AZ330" s="63">
        <v>-2.2198879551820729</v>
      </c>
      <c r="BA330" s="63">
        <f>_xll.BDP($G330,BA$1)</f>
        <v>-31.7</v>
      </c>
      <c r="BB330" s="63">
        <f t="shared" si="70"/>
        <v>18609.672915820003</v>
      </c>
      <c r="BC330">
        <v>1538.8500000000001</v>
      </c>
      <c r="BD330">
        <v>2068.3160000000003</v>
      </c>
      <c r="BE330">
        <v>2369.25</v>
      </c>
      <c r="BF330">
        <v>573.096</v>
      </c>
      <c r="BG330">
        <v>1848.2540000000001</v>
      </c>
      <c r="BH330">
        <v>2538.6860000000001</v>
      </c>
      <c r="BI330" s="47">
        <f t="shared" si="74"/>
        <v>8.2690867645063781E-2</v>
      </c>
      <c r="BJ330" s="47">
        <f t="shared" si="75"/>
        <v>0.11114198564133461</v>
      </c>
      <c r="BK330" s="47">
        <f t="shared" si="76"/>
        <v>0.12731282332135513</v>
      </c>
      <c r="BL330" s="47">
        <f t="shared" si="77"/>
        <v>3.0795597676131832E-2</v>
      </c>
      <c r="BM330" s="47">
        <f t="shared" si="78"/>
        <v>9.9316844974142851E-2</v>
      </c>
      <c r="BN330" s="47">
        <f t="shared" si="79"/>
        <v>0.1364175507803726</v>
      </c>
      <c r="BO330" s="30">
        <f t="shared" si="67"/>
        <v>0.1364175507803726</v>
      </c>
    </row>
    <row r="331" spans="1:67" x14ac:dyDescent="0.3">
      <c r="A331">
        <v>9</v>
      </c>
      <c r="B331" s="32" t="s">
        <v>3422</v>
      </c>
      <c r="C331" s="32">
        <v>2</v>
      </c>
      <c r="D331" s="32">
        <v>1</v>
      </c>
      <c r="E331" s="34">
        <v>0.16</v>
      </c>
      <c r="F331" s="32"/>
      <c r="G331" s="25" t="s">
        <v>2316</v>
      </c>
      <c r="H331" s="25" t="s">
        <v>2317</v>
      </c>
      <c r="I331" s="26">
        <v>0.40034989357307288</v>
      </c>
      <c r="J331" s="26">
        <v>0.26824072430321322</v>
      </c>
      <c r="K331" s="26">
        <v>0.23523061190510855</v>
      </c>
      <c r="L331" s="26">
        <v>0.15710126845498024</v>
      </c>
      <c r="M331" s="27">
        <v>14.538136841071955</v>
      </c>
      <c r="N331" s="27">
        <v>12.178766121972128</v>
      </c>
      <c r="O331" s="27">
        <v>33.341078066914498</v>
      </c>
      <c r="P331" s="28">
        <v>22.62861580781605</v>
      </c>
      <c r="Q331" s="28">
        <v>17.393575346043352</v>
      </c>
      <c r="R331" s="26">
        <v>0.46375023723666731</v>
      </c>
      <c r="S331" s="29">
        <v>2.4582494969818915</v>
      </c>
      <c r="T331" s="26">
        <v>0.35667561798526476</v>
      </c>
      <c r="U331" s="30" t="e">
        <v>#N/A</v>
      </c>
      <c r="V331" s="29">
        <v>13.49102946414763</v>
      </c>
      <c r="W331" s="29">
        <v>11.63350534709191</v>
      </c>
      <c r="X331" s="29">
        <v>5633000000</v>
      </c>
      <c r="Y331" s="29">
        <v>9618000000</v>
      </c>
      <c r="Z331" s="29" t="e">
        <v>#N/A</v>
      </c>
      <c r="AA331" s="31">
        <v>649000000</v>
      </c>
      <c r="AB331" s="26">
        <v>0</v>
      </c>
      <c r="AC331" s="42">
        <v>29668.2</v>
      </c>
      <c r="AD331" s="42">
        <v>34555.199999999997</v>
      </c>
      <c r="AE331" s="60">
        <v>17.415592536560769</v>
      </c>
      <c r="AF331" s="60">
        <v>23.39777777777778</v>
      </c>
      <c r="AG331" s="60">
        <v>2.1874850220855828</v>
      </c>
      <c r="AH331" s="60">
        <v>20.281607890841727</v>
      </c>
      <c r="AI331" s="60">
        <v>5.7213660313419652</v>
      </c>
      <c r="AJ331" s="32" t="s">
        <v>493</v>
      </c>
      <c r="AK331" s="32" t="s">
        <v>689</v>
      </c>
      <c r="AL331" s="32" t="s">
        <v>1648</v>
      </c>
      <c r="AM331" s="32" t="s">
        <v>2470</v>
      </c>
      <c r="AN331" s="46">
        <v>0.17059830000000001</v>
      </c>
      <c r="AO331" s="46">
        <v>0.21417259999999999</v>
      </c>
      <c r="AP331" s="46">
        <v>7.6136709999999996E-2</v>
      </c>
      <c r="AQ331" t="s">
        <v>4187</v>
      </c>
      <c r="AR331" t="s">
        <v>3443</v>
      </c>
      <c r="AS331" t="str">
        <f t="shared" si="71"/>
        <v>28/04/1998</v>
      </c>
      <c r="AT331" s="63">
        <v>2.4542992552471228</v>
      </c>
      <c r="AU331" s="63">
        <f t="shared" si="72"/>
        <v>2.4542992552471228</v>
      </c>
      <c r="AV331" s="63">
        <f t="shared" si="69"/>
        <v>1.0232867050201138</v>
      </c>
      <c r="AW331" s="63">
        <f t="shared" si="68"/>
        <v>3.4775859602672368</v>
      </c>
      <c r="AX331" s="63">
        <v>48.352543243061625</v>
      </c>
      <c r="AY331" s="63">
        <f t="shared" si="73"/>
        <v>20.159935488206436</v>
      </c>
      <c r="AZ331" s="63">
        <v>68.512478731268061</v>
      </c>
      <c r="BA331" s="63">
        <f>_xll.BDP($G331,BA$1)</f>
        <v>1019.534196</v>
      </c>
      <c r="BB331" s="63">
        <f t="shared" si="70"/>
        <v>29668.2</v>
      </c>
      <c r="BC331">
        <v>1228.0830000000001</v>
      </c>
      <c r="BD331">
        <v>1506.6670000000001</v>
      </c>
      <c r="BE331">
        <v>1730.0910000000001</v>
      </c>
      <c r="BF331">
        <v>1156.5630000000001</v>
      </c>
      <c r="BG331">
        <v>1328.7550000000001</v>
      </c>
      <c r="BH331">
        <v>1542.53</v>
      </c>
      <c r="BI331" s="47">
        <f t="shared" si="74"/>
        <v>4.1393916718911163E-2</v>
      </c>
      <c r="BJ331" s="47">
        <f t="shared" si="75"/>
        <v>5.0783903303874188E-2</v>
      </c>
      <c r="BK331" s="47">
        <f t="shared" si="76"/>
        <v>5.8314660141161247E-2</v>
      </c>
      <c r="BL331" s="47">
        <f t="shared" si="77"/>
        <v>3.8983254798066622E-2</v>
      </c>
      <c r="BM331" s="47">
        <f t="shared" si="78"/>
        <v>4.4787179539035063E-2</v>
      </c>
      <c r="BN331" s="47">
        <f t="shared" si="79"/>
        <v>5.1992705994971043E-2</v>
      </c>
      <c r="BO331" s="30">
        <f t="shared" si="67"/>
        <v>5.8314660141161247E-2</v>
      </c>
    </row>
    <row r="332" spans="1:67" x14ac:dyDescent="0.3">
      <c r="A332">
        <v>9</v>
      </c>
      <c r="B332" s="32" t="s">
        <v>3421</v>
      </c>
      <c r="C332" s="32">
        <v>10</v>
      </c>
      <c r="D332" s="32">
        <v>2</v>
      </c>
      <c r="E332" s="34">
        <v>0.16</v>
      </c>
      <c r="F332" s="32" t="s">
        <v>3143</v>
      </c>
      <c r="G332" s="25" t="s">
        <v>2357</v>
      </c>
      <c r="H332" s="25" t="s">
        <v>2358</v>
      </c>
      <c r="I332" s="26">
        <v>0.26088805291869099</v>
      </c>
      <c r="J332" s="26">
        <v>0.36449726355616241</v>
      </c>
      <c r="K332" s="26">
        <v>0.22879017004034735</v>
      </c>
      <c r="L332" s="26">
        <v>0.32776766506701971</v>
      </c>
      <c r="M332" s="27">
        <v>25.23237494072718</v>
      </c>
      <c r="N332" s="27">
        <v>19.775510674089663</v>
      </c>
      <c r="O332" s="27">
        <v>25.756786345529846</v>
      </c>
      <c r="P332" s="28">
        <v>16.367500213630201</v>
      </c>
      <c r="Q332" s="28">
        <v>20.28905430639756</v>
      </c>
      <c r="R332" s="26">
        <v>-5.5821747341143022E-2</v>
      </c>
      <c r="S332" s="29">
        <v>-0.24708612947171901</v>
      </c>
      <c r="T332" s="26">
        <v>0.59542278120908543</v>
      </c>
      <c r="U332" s="30">
        <v>1.7523961334886477E-2</v>
      </c>
      <c r="V332" s="29">
        <v>6.8057218022808446</v>
      </c>
      <c r="W332" s="29">
        <v>17.122475705311313</v>
      </c>
      <c r="X332" s="29">
        <v>271703000</v>
      </c>
      <c r="Y332" s="29">
        <v>302150000</v>
      </c>
      <c r="Z332" s="29">
        <v>1324000</v>
      </c>
      <c r="AA332" s="31">
        <v>42548000</v>
      </c>
      <c r="AB332" s="26">
        <v>3.1117796371157282E-2</v>
      </c>
      <c r="AC332" s="42">
        <v>1868.8614264</v>
      </c>
      <c r="AD332" s="42">
        <v>1839.4794264</v>
      </c>
      <c r="AE332" s="60">
        <v>15.3697099702456</v>
      </c>
      <c r="AF332" s="60">
        <v>18.464137668501035</v>
      </c>
      <c r="AG332" s="60">
        <v>2.2879384609042552</v>
      </c>
      <c r="AH332" s="60">
        <v>23.794196724843314</v>
      </c>
      <c r="AI332" s="60">
        <v>5.6042188205060146</v>
      </c>
      <c r="AJ332" s="32" t="s">
        <v>498</v>
      </c>
      <c r="AK332" s="32" t="s">
        <v>599</v>
      </c>
      <c r="AL332" s="32" t="s">
        <v>655</v>
      </c>
      <c r="AM332" s="32" t="s">
        <v>2471</v>
      </c>
      <c r="AN332" s="46">
        <v>0.1716811</v>
      </c>
      <c r="AO332" s="46">
        <v>0.26425909999999997</v>
      </c>
      <c r="AP332" s="46">
        <v>0.15025560000000002</v>
      </c>
      <c r="AQ332" t="s">
        <v>4124</v>
      </c>
      <c r="AR332" t="s">
        <v>3443</v>
      </c>
      <c r="AS332" t="str">
        <f t="shared" si="71"/>
        <v>#N/A N/A</v>
      </c>
      <c r="AT332" s="63">
        <v>1.5442403812315371</v>
      </c>
      <c r="AU332" s="63">
        <f t="shared" si="72"/>
        <v>1.5442403812315371</v>
      </c>
      <c r="AV332" s="63">
        <f t="shared" si="69"/>
        <v>0</v>
      </c>
      <c r="AW332" s="63">
        <f t="shared" si="68"/>
        <v>1.5442403812315371</v>
      </c>
      <c r="AX332" s="63">
        <v>36.800996345421616</v>
      </c>
      <c r="AY332" s="63">
        <f t="shared" si="73"/>
        <v>0</v>
      </c>
      <c r="AZ332" s="63">
        <v>36.800996345421616</v>
      </c>
      <c r="BA332" s="63">
        <f>_xll.BDP($G332,BA$1)</f>
        <v>28.763674200000001</v>
      </c>
      <c r="BB332" s="63">
        <f t="shared" si="70"/>
        <v>1839.4794264</v>
      </c>
      <c r="BC332">
        <v>42.271000000000001</v>
      </c>
      <c r="BD332">
        <v>84.528999999999996</v>
      </c>
      <c r="BE332">
        <v>116.75</v>
      </c>
      <c r="BF332">
        <v>41.855000000000004</v>
      </c>
      <c r="BG332">
        <v>69.832999999999998</v>
      </c>
      <c r="BH332">
        <v>98.007999999999996</v>
      </c>
      <c r="BI332" s="47">
        <f t="shared" si="74"/>
        <v>2.2979871040323369E-2</v>
      </c>
      <c r="BJ332" s="47">
        <f t="shared" si="75"/>
        <v>4.5952674863795367E-2</v>
      </c>
      <c r="BK332" s="47">
        <f t="shared" si="76"/>
        <v>6.3469043645945286E-2</v>
      </c>
      <c r="BL332" s="47">
        <f t="shared" si="77"/>
        <v>2.2753720101079573E-2</v>
      </c>
      <c r="BM332" s="47">
        <f t="shared" si="78"/>
        <v>3.7963458029355863E-2</v>
      </c>
      <c r="BN332" s="47">
        <f t="shared" si="79"/>
        <v>5.3280291474533663E-2</v>
      </c>
      <c r="BO332" s="30">
        <f t="shared" si="67"/>
        <v>6.3469043645945286E-2</v>
      </c>
    </row>
    <row r="333" spans="1:67" x14ac:dyDescent="0.3">
      <c r="A333">
        <v>9</v>
      </c>
      <c r="B333" s="32" t="s">
        <v>3422</v>
      </c>
      <c r="C333" s="32">
        <v>2</v>
      </c>
      <c r="D333" s="32">
        <v>2</v>
      </c>
      <c r="E333" s="34">
        <v>0.14000000000000001</v>
      </c>
      <c r="F333" s="32" t="s">
        <v>3248</v>
      </c>
      <c r="G333" s="25" t="s">
        <v>218</v>
      </c>
      <c r="H333" s="25" t="s">
        <v>909</v>
      </c>
      <c r="I333" s="26">
        <v>0.43207770431751358</v>
      </c>
      <c r="J333" s="26">
        <v>0.86960551098221817</v>
      </c>
      <c r="K333" s="26">
        <v>0.36945071056661666</v>
      </c>
      <c r="L333" s="26">
        <v>0.75135943893267454</v>
      </c>
      <c r="M333" s="27">
        <v>51.738745259257115</v>
      </c>
      <c r="N333" s="27">
        <v>39.087857760514019</v>
      </c>
      <c r="O333" s="27">
        <v>40.401931522933161</v>
      </c>
      <c r="P333" s="28">
        <v>14.25668327103026</v>
      </c>
      <c r="Q333" s="28">
        <v>23.169803550824806</v>
      </c>
      <c r="R333" s="26">
        <v>-0.3235113069466527</v>
      </c>
      <c r="S333" s="29">
        <v>-0.80142375261577992</v>
      </c>
      <c r="T333" s="26">
        <v>0.80152128087316565</v>
      </c>
      <c r="U333" s="30">
        <v>2.5333800707434434E-2</v>
      </c>
      <c r="V333" s="29">
        <v>12.642907907762886</v>
      </c>
      <c r="W333" s="29">
        <v>53.692364118919578</v>
      </c>
      <c r="X333" s="29">
        <v>1001345999.9999998</v>
      </c>
      <c r="Y333" s="29">
        <v>1158933999.9999998</v>
      </c>
      <c r="Z333" s="29">
        <v>20865000</v>
      </c>
      <c r="AA333" s="31">
        <v>735705000</v>
      </c>
      <c r="AB333" s="26">
        <v>2.8360552123473402E-2</v>
      </c>
      <c r="AC333" s="42">
        <v>4894.7723376799995</v>
      </c>
      <c r="AD333" s="42">
        <v>4168.9193376799994</v>
      </c>
      <c r="AE333" s="60">
        <v>4.4108931989039819</v>
      </c>
      <c r="AF333" s="60">
        <v>4.6262697031078481</v>
      </c>
      <c r="AG333" s="60">
        <v>15.529980455850135</v>
      </c>
      <c r="AH333" s="60">
        <v>7.1557540122029035</v>
      </c>
      <c r="AI333" s="60">
        <v>2.4722643703304326</v>
      </c>
      <c r="AJ333" s="32" t="s">
        <v>498</v>
      </c>
      <c r="AK333" s="32" t="s">
        <v>681</v>
      </c>
      <c r="AL333" s="32" t="s">
        <v>910</v>
      </c>
      <c r="AM333" s="32" t="s">
        <v>583</v>
      </c>
      <c r="AN333" s="46">
        <v>0.1283697</v>
      </c>
      <c r="AO333" s="46">
        <v>0.14330770000000001</v>
      </c>
      <c r="AP333" s="46">
        <v>0.21318999999999999</v>
      </c>
      <c r="AQ333" t="s">
        <v>4124</v>
      </c>
      <c r="AR333" t="s">
        <v>3666</v>
      </c>
      <c r="AS333" t="str">
        <f t="shared" si="71"/>
        <v>25/02/1991</v>
      </c>
      <c r="AT333" s="63">
        <v>1.4104372915887586</v>
      </c>
      <c r="AU333" s="63">
        <f t="shared" si="72"/>
        <v>1.4104372915887586</v>
      </c>
      <c r="AV333" s="63">
        <f t="shared" si="69"/>
        <v>1.0932478574334668</v>
      </c>
      <c r="AW333" s="63">
        <f t="shared" si="68"/>
        <v>2.5036851490222256</v>
      </c>
      <c r="AX333" s="63">
        <v>8.5382816618990169</v>
      </c>
      <c r="AY333" s="63">
        <f t="shared" si="73"/>
        <v>6.6181305533406221</v>
      </c>
      <c r="AZ333" s="63">
        <v>15.156412215239639</v>
      </c>
      <c r="BA333" s="63">
        <f>_xll.BDP($G333,BA$1)</f>
        <v>99.014011299999993</v>
      </c>
      <c r="BB333" s="63">
        <f t="shared" si="70"/>
        <v>4168.9193376799994</v>
      </c>
      <c r="BC333">
        <v>423</v>
      </c>
      <c r="BD333">
        <v>408</v>
      </c>
      <c r="BE333" t="s">
        <v>3443</v>
      </c>
      <c r="BF333" t="s">
        <v>3443</v>
      </c>
      <c r="BG333" t="s">
        <v>3443</v>
      </c>
      <c r="BH333" t="s">
        <v>3443</v>
      </c>
      <c r="BI333" s="47">
        <f t="shared" si="74"/>
        <v>0.10146514377881899</v>
      </c>
      <c r="BJ333" s="47">
        <f t="shared" si="75"/>
        <v>9.7867089034889249E-2</v>
      </c>
      <c r="BK333" s="47">
        <f t="shared" si="76"/>
        <v>0</v>
      </c>
      <c r="BL333" s="47">
        <f t="shared" si="77"/>
        <v>0</v>
      </c>
      <c r="BM333" s="47">
        <f t="shared" si="78"/>
        <v>0</v>
      </c>
      <c r="BN333" s="47">
        <f t="shared" si="79"/>
        <v>0</v>
      </c>
      <c r="BO333" s="30">
        <f t="shared" si="67"/>
        <v>9.7867089034889249E-2</v>
      </c>
    </row>
    <row r="334" spans="1:67" x14ac:dyDescent="0.3">
      <c r="A334">
        <v>9</v>
      </c>
      <c r="B334" s="32" t="s">
        <v>3421</v>
      </c>
      <c r="C334" s="32">
        <v>12</v>
      </c>
      <c r="D334" s="32">
        <v>2</v>
      </c>
      <c r="E334" s="34">
        <v>0.15</v>
      </c>
      <c r="F334" s="32" t="s">
        <v>2526</v>
      </c>
      <c r="G334" s="32" t="s">
        <v>1741</v>
      </c>
      <c r="H334" s="25" t="s">
        <v>1742</v>
      </c>
      <c r="I334" s="26">
        <v>1.9357064057597739</v>
      </c>
      <c r="J334" s="26">
        <v>3.8214285714285849</v>
      </c>
      <c r="K334" s="26">
        <v>0.10985478099969985</v>
      </c>
      <c r="L334" s="26">
        <v>0.19579139981701743</v>
      </c>
      <c r="M334" s="27">
        <v>16.232127838519762</v>
      </c>
      <c r="N334" s="27">
        <v>13.481435730305581</v>
      </c>
      <c r="O334" s="27">
        <v>39.456662354463127</v>
      </c>
      <c r="P334" s="28">
        <v>25.822522868890523</v>
      </c>
      <c r="Q334" s="28">
        <v>33.182565789473685</v>
      </c>
      <c r="R334" s="26">
        <v>1.3945137157107228</v>
      </c>
      <c r="S334" s="29">
        <v>3.7580645161290316</v>
      </c>
      <c r="T334" s="26">
        <v>9.4409695074276781E-2</v>
      </c>
      <c r="U334" s="30">
        <v>5.6760204081632654E-2</v>
      </c>
      <c r="V334" s="29">
        <v>16.117873871910678</v>
      </c>
      <c r="W334" s="29" t="e">
        <v>#N/A</v>
      </c>
      <c r="X334" s="29">
        <v>16799999.99999994</v>
      </c>
      <c r="Y334" s="29">
        <v>327899999.99999994</v>
      </c>
      <c r="Z334" s="29">
        <v>4099999.9999999995</v>
      </c>
      <c r="AA334" s="31">
        <v>60900000</v>
      </c>
      <c r="AB334" s="26">
        <v>6.7323481116584552E-2</v>
      </c>
      <c r="AC334" s="42">
        <v>1532.03510355</v>
      </c>
      <c r="AD334" s="42">
        <v>1811.6351035499999</v>
      </c>
      <c r="AE334" s="60">
        <v>22.449009957249068</v>
      </c>
      <c r="AF334" s="60">
        <v>28.218615320093456</v>
      </c>
      <c r="AG334" s="60">
        <v>4.1824805907117266</v>
      </c>
      <c r="AH334" s="60">
        <v>47.99940695713412</v>
      </c>
      <c r="AI334" s="60">
        <v>31.745731884057967</v>
      </c>
      <c r="AJ334" s="32" t="s">
        <v>544</v>
      </c>
      <c r="AK334" s="32" t="s">
        <v>593</v>
      </c>
      <c r="AL334" s="32" t="s">
        <v>1404</v>
      </c>
      <c r="AM334" s="32" t="s">
        <v>1706</v>
      </c>
      <c r="AN334" s="46">
        <v>0.1854568</v>
      </c>
      <c r="AO334" s="46">
        <v>0.2076228</v>
      </c>
      <c r="AP334" s="46">
        <v>0.19747670000000001</v>
      </c>
      <c r="AQ334" t="s">
        <v>3667</v>
      </c>
      <c r="AR334" t="s">
        <v>3667</v>
      </c>
      <c r="AS334" t="str">
        <f t="shared" si="71"/>
        <v>30/06/2000</v>
      </c>
      <c r="AT334" s="63">
        <v>2.0077220077220077</v>
      </c>
      <c r="AU334" s="63">
        <f t="shared" si="72"/>
        <v>2.0077220077220077</v>
      </c>
      <c r="AV334" s="63">
        <f t="shared" si="69"/>
        <v>4.3435192882419722</v>
      </c>
      <c r="AW334" s="63">
        <f t="shared" si="68"/>
        <v>6.3512412959639803</v>
      </c>
      <c r="AX334" s="63">
        <v>85.30239131037159</v>
      </c>
      <c r="AY334" s="63">
        <f t="shared" si="73"/>
        <v>184.54376679874753</v>
      </c>
      <c r="AZ334" s="63">
        <v>269.84615810911913</v>
      </c>
      <c r="BA334" s="63">
        <f>_xll.BDP($G334,BA$1)</f>
        <v>97.384779999999992</v>
      </c>
      <c r="BB334" s="63">
        <f t="shared" si="70"/>
        <v>1532.03510355</v>
      </c>
      <c r="BC334">
        <v>59.675000000000004</v>
      </c>
      <c r="BD334">
        <v>70.7</v>
      </c>
      <c r="BE334">
        <v>82.266999999999996</v>
      </c>
      <c r="BF334">
        <v>65.722999999999999</v>
      </c>
      <c r="BG334">
        <v>76.265000000000001</v>
      </c>
      <c r="BH334">
        <v>88.7</v>
      </c>
      <c r="BI334" s="47">
        <f t="shared" si="74"/>
        <v>3.8951457353504713E-2</v>
      </c>
      <c r="BJ334" s="47">
        <f t="shared" si="75"/>
        <v>4.6147767656351625E-2</v>
      </c>
      <c r="BK334" s="47">
        <f t="shared" si="76"/>
        <v>5.3697855753678622E-2</v>
      </c>
      <c r="BL334" s="47">
        <f t="shared" si="77"/>
        <v>4.2899147576780733E-2</v>
      </c>
      <c r="BM334" s="47">
        <f t="shared" si="78"/>
        <v>4.9780190952074352E-2</v>
      </c>
      <c r="BN334" s="47">
        <f t="shared" si="79"/>
        <v>5.7896845701815969E-2</v>
      </c>
      <c r="BO334" s="30">
        <f t="shared" ref="BO334:BO397" si="80">IF(IF(BK334&gt;BN334,BK334,BN334)=0,IF(BJ334&gt;BM334,BJ334,BM334),IF(BK334&gt;BN334,BK334,BN334))</f>
        <v>5.7896845701815969E-2</v>
      </c>
    </row>
    <row r="335" spans="1:67" x14ac:dyDescent="0.3">
      <c r="A335">
        <v>9</v>
      </c>
      <c r="B335" s="32" t="s">
        <v>3422</v>
      </c>
      <c r="C335" s="32">
        <v>2</v>
      </c>
      <c r="D335" s="32">
        <v>2</v>
      </c>
      <c r="E335" s="34">
        <v>0.14000000000000001</v>
      </c>
      <c r="F335" s="32" t="s">
        <v>3096</v>
      </c>
      <c r="G335" s="25" t="s">
        <v>332</v>
      </c>
      <c r="H335" s="25" t="s">
        <v>1058</v>
      </c>
      <c r="I335" s="26">
        <v>0.26124798418944828</v>
      </c>
      <c r="J335" s="26">
        <v>0.32371022588029807</v>
      </c>
      <c r="K335" s="26">
        <v>0.14623412907743705</v>
      </c>
      <c r="L335" s="26">
        <v>0.17873987115402359</v>
      </c>
      <c r="M335" s="27">
        <v>8.3680688884835313</v>
      </c>
      <c r="N335" s="27">
        <v>6.7991411262310271</v>
      </c>
      <c r="O335" s="27">
        <v>13.863790780110358</v>
      </c>
      <c r="P335" s="28">
        <v>8.1195701807348524</v>
      </c>
      <c r="Q335" s="28">
        <v>8.9147498044488174</v>
      </c>
      <c r="R335" s="26">
        <v>0.22821833543019479</v>
      </c>
      <c r="S335" s="29">
        <v>2.0432265869429189</v>
      </c>
      <c r="T335" s="26">
        <v>0.41095435746206971</v>
      </c>
      <c r="U335" s="30">
        <v>1.7245790901182129E-2</v>
      </c>
      <c r="V335" s="29">
        <v>10.255509754919261</v>
      </c>
      <c r="W335" s="29">
        <v>10.841700964572087</v>
      </c>
      <c r="X335" s="29">
        <v>6002427000</v>
      </c>
      <c r="Y335" s="29">
        <v>10870809000</v>
      </c>
      <c r="Z335" s="29">
        <v>141575000</v>
      </c>
      <c r="AA335" s="31">
        <v>999470000.00000012</v>
      </c>
      <c r="AB335" s="26">
        <v>0.14165007453950593</v>
      </c>
      <c r="AC335" s="42">
        <v>24847.935820679999</v>
      </c>
      <c r="AD335" s="42">
        <v>29303.97782068</v>
      </c>
      <c r="AE335" s="60">
        <v>10.850819735873314</v>
      </c>
      <c r="AF335" s="60">
        <v>14.194580734650303</v>
      </c>
      <c r="AG335" s="60">
        <v>3.9141830144334069</v>
      </c>
      <c r="AH335" s="60">
        <v>14.309451901098255</v>
      </c>
      <c r="AI335" s="60">
        <v>3.0986349948515626</v>
      </c>
      <c r="AJ335" s="32" t="s">
        <v>502</v>
      </c>
      <c r="AK335" s="32" t="s">
        <v>1059</v>
      </c>
      <c r="AL335" s="32" t="s">
        <v>1060</v>
      </c>
      <c r="AM335" s="32" t="s">
        <v>583</v>
      </c>
      <c r="AN335" s="46" t="e">
        <v>#VALUE!</v>
      </c>
      <c r="AO335" s="46">
        <v>0.12439920000000002</v>
      </c>
      <c r="AP335" s="46">
        <v>0.1015062</v>
      </c>
      <c r="AQ335" t="s">
        <v>3668</v>
      </c>
      <c r="AR335" t="s">
        <v>3668</v>
      </c>
      <c r="AS335" t="str">
        <f t="shared" si="71"/>
        <v>10/06/2004</v>
      </c>
      <c r="AT335" s="63" t="s">
        <v>3443</v>
      </c>
      <c r="AU335" s="63">
        <f t="shared" si="72"/>
        <v>0</v>
      </c>
      <c r="AV335" s="63">
        <f t="shared" si="69"/>
        <v>7.5752551236607655</v>
      </c>
      <c r="AW335" s="63">
        <f t="shared" si="68"/>
        <v>7.5752551236607655</v>
      </c>
      <c r="AX335" s="63">
        <v>0</v>
      </c>
      <c r="AY335" s="63">
        <f t="shared" si="73"/>
        <v>112.39999923807854</v>
      </c>
      <c r="AZ335" s="63">
        <v>112.39999923807854</v>
      </c>
      <c r="BA335" s="63">
        <f>_xll.BDP($G335,BA$1)</f>
        <v>1882.2945313800001</v>
      </c>
      <c r="BB335" s="63">
        <f t="shared" si="70"/>
        <v>24847.935820679999</v>
      </c>
      <c r="BC335">
        <v>1490.222</v>
      </c>
      <c r="BD335">
        <v>1746</v>
      </c>
      <c r="BE335">
        <v>1934.2860000000001</v>
      </c>
      <c r="BF335">
        <v>803.54899999999998</v>
      </c>
      <c r="BG335">
        <v>2036.4</v>
      </c>
      <c r="BH335">
        <v>2208.3809999999999</v>
      </c>
      <c r="BI335" s="47">
        <f t="shared" si="74"/>
        <v>5.9973673900096947E-2</v>
      </c>
      <c r="BJ335" s="47">
        <f t="shared" si="75"/>
        <v>7.0267406218381734E-2</v>
      </c>
      <c r="BK335" s="47">
        <f t="shared" si="76"/>
        <v>7.7844937058722072E-2</v>
      </c>
      <c r="BL335" s="47">
        <f t="shared" si="77"/>
        <v>3.2338662084406888E-2</v>
      </c>
      <c r="BM335" s="47">
        <f t="shared" si="78"/>
        <v>8.1954493713122897E-2</v>
      </c>
      <c r="BN335" s="47">
        <f t="shared" si="79"/>
        <v>8.8875833225633485E-2</v>
      </c>
      <c r="BO335" s="30">
        <f t="shared" si="80"/>
        <v>8.8875833225633485E-2</v>
      </c>
    </row>
    <row r="336" spans="1:67" x14ac:dyDescent="0.3">
      <c r="A336">
        <v>9</v>
      </c>
      <c r="B336" s="32" t="s">
        <v>3422</v>
      </c>
      <c r="C336" s="32">
        <v>3</v>
      </c>
      <c r="D336" s="32">
        <v>2</v>
      </c>
      <c r="E336" s="34">
        <v>0.3</v>
      </c>
      <c r="F336" s="32" t="s">
        <v>3185</v>
      </c>
      <c r="G336" s="25" t="s">
        <v>121</v>
      </c>
      <c r="H336" s="25" t="s">
        <v>779</v>
      </c>
      <c r="I336" s="26">
        <v>0.6471960392768632</v>
      </c>
      <c r="J336" s="26">
        <v>0.57642045880781989</v>
      </c>
      <c r="K336" s="26">
        <v>0.17898560995750842</v>
      </c>
      <c r="L336" s="26">
        <v>0.23964338596207227</v>
      </c>
      <c r="M336" s="27">
        <v>22.53341217573918</v>
      </c>
      <c r="N336" s="27">
        <v>16.829035073496417</v>
      </c>
      <c r="O336" s="27">
        <v>30.679856176296731</v>
      </c>
      <c r="P336" s="28">
        <v>16.211416467551381</v>
      </c>
      <c r="Q336" s="28">
        <v>19.770804816536842</v>
      </c>
      <c r="R336" s="26">
        <v>0.49433380591614606</v>
      </c>
      <c r="S336" s="29">
        <v>1.3742109833174931</v>
      </c>
      <c r="T336" s="26">
        <v>0.43930690925211563</v>
      </c>
      <c r="U336" s="30">
        <v>3.753771617112784E-2</v>
      </c>
      <c r="V336" s="29">
        <v>21.935696014794651</v>
      </c>
      <c r="W336" s="29">
        <v>28.24595131939709</v>
      </c>
      <c r="X336" s="29">
        <v>1399671000</v>
      </c>
      <c r="Y336" s="29">
        <v>3366665000</v>
      </c>
      <c r="Z336" s="29">
        <v>11718000</v>
      </c>
      <c r="AA336" s="31">
        <v>502570000</v>
      </c>
      <c r="AB336" s="26">
        <v>2.3316154963487674E-2</v>
      </c>
      <c r="AC336" s="42">
        <v>7255.9898213399993</v>
      </c>
      <c r="AD336" s="42">
        <v>8594.9028213399997</v>
      </c>
      <c r="AE336" s="60">
        <v>8.817239350827915</v>
      </c>
      <c r="AF336" s="60">
        <v>10.300177329883518</v>
      </c>
      <c r="AG336" s="60">
        <v>6.824432836779752</v>
      </c>
      <c r="AH336" s="60">
        <v>17.155578299121512</v>
      </c>
      <c r="AI336" s="60">
        <v>3.5531395536963362</v>
      </c>
      <c r="AJ336" s="32" t="s">
        <v>498</v>
      </c>
      <c r="AK336" s="32" t="s">
        <v>735</v>
      </c>
      <c r="AL336" s="32" t="s">
        <v>780</v>
      </c>
      <c r="AM336" s="32" t="s">
        <v>583</v>
      </c>
      <c r="AN336" s="46" t="e">
        <v>#VALUE!</v>
      </c>
      <c r="AO336" s="46" t="e">
        <v>#VALUE!</v>
      </c>
      <c r="AP336" s="46">
        <v>0.19145630000000002</v>
      </c>
      <c r="AQ336" t="s">
        <v>4070</v>
      </c>
      <c r="AR336" t="s">
        <v>3443</v>
      </c>
      <c r="AS336" t="str">
        <f t="shared" si="71"/>
        <v>17/06/2015</v>
      </c>
      <c r="AT336" s="63" t="s">
        <v>3443</v>
      </c>
      <c r="AU336" s="63">
        <f t="shared" si="72"/>
        <v>0</v>
      </c>
      <c r="AV336" s="63">
        <f t="shared" si="69"/>
        <v>3.4181690728198482</v>
      </c>
      <c r="AW336" s="63">
        <f t="shared" si="68"/>
        <v>3.4181690728198482</v>
      </c>
      <c r="AX336" s="63">
        <v>0</v>
      </c>
      <c r="AY336" s="63">
        <f t="shared" si="73"/>
        <v>68.315176834262999</v>
      </c>
      <c r="AZ336" s="63">
        <v>68.315176834262999</v>
      </c>
      <c r="BA336" s="63">
        <f>_xll.BDP($G336,BA$1)</f>
        <v>248.02200000000002</v>
      </c>
      <c r="BB336" s="63">
        <f t="shared" si="70"/>
        <v>7255.9898213399993</v>
      </c>
      <c r="BC336">
        <v>511.8</v>
      </c>
      <c r="BD336">
        <v>529.20000000000005</v>
      </c>
      <c r="BE336">
        <v>554</v>
      </c>
      <c r="BF336">
        <v>600.4</v>
      </c>
      <c r="BG336">
        <v>558.303</v>
      </c>
      <c r="BH336">
        <v>581.88300000000004</v>
      </c>
      <c r="BI336" s="47">
        <f t="shared" si="74"/>
        <v>7.0534828824426798E-2</v>
      </c>
      <c r="BJ336" s="47">
        <f t="shared" si="75"/>
        <v>7.2932847623850453E-2</v>
      </c>
      <c r="BK336" s="47">
        <f t="shared" si="76"/>
        <v>7.6350713498891054E-2</v>
      </c>
      <c r="BL336" s="47">
        <f t="shared" si="77"/>
        <v>8.2745430297354136E-2</v>
      </c>
      <c r="BM336" s="47">
        <f t="shared" si="78"/>
        <v>7.6943740791645079E-2</v>
      </c>
      <c r="BN336" s="47">
        <f t="shared" si="79"/>
        <v>8.0193469716381277E-2</v>
      </c>
      <c r="BO336" s="30">
        <f t="shared" si="80"/>
        <v>8.0193469716381277E-2</v>
      </c>
    </row>
    <row r="337" spans="1:67" x14ac:dyDescent="0.3">
      <c r="A337">
        <v>9</v>
      </c>
      <c r="B337" s="32" t="s">
        <v>3422</v>
      </c>
      <c r="C337" s="32">
        <v>4</v>
      </c>
      <c r="D337" s="32">
        <v>2</v>
      </c>
      <c r="E337" s="34">
        <v>0.16</v>
      </c>
      <c r="F337" s="32"/>
      <c r="G337" s="32" t="s">
        <v>2217</v>
      </c>
      <c r="H337" s="25" t="s">
        <v>2218</v>
      </c>
      <c r="I337" s="26">
        <v>0.18338993126799369</v>
      </c>
      <c r="J337" s="26">
        <v>0.19310742817983445</v>
      </c>
      <c r="K337" s="26">
        <v>0.17090268722225482</v>
      </c>
      <c r="L337" s="26">
        <v>0.18098537986985549</v>
      </c>
      <c r="M337" s="27">
        <v>17.883307900644738</v>
      </c>
      <c r="N337" s="27">
        <v>13.994643129518627</v>
      </c>
      <c r="O337" s="27">
        <v>24.686904830611184</v>
      </c>
      <c r="P337" s="28">
        <v>27.534269522871671</v>
      </c>
      <c r="Q337" s="28">
        <v>30.911091638986814</v>
      </c>
      <c r="R337" s="26">
        <v>0.29207614113141667</v>
      </c>
      <c r="S337" s="29">
        <v>1.3430661659976693</v>
      </c>
      <c r="T337" s="26">
        <v>0.51272474128813739</v>
      </c>
      <c r="U337" s="30">
        <v>2.6674570243034972E-2</v>
      </c>
      <c r="V337" s="29">
        <v>7.875917202036514</v>
      </c>
      <c r="W337" s="29">
        <v>13.7935816602901</v>
      </c>
      <c r="X337" s="29">
        <v>5545100000</v>
      </c>
      <c r="Y337" s="29">
        <v>5916500000</v>
      </c>
      <c r="Z337" s="29" t="e">
        <v>#N/A</v>
      </c>
      <c r="AA337" s="31">
        <v>359300000</v>
      </c>
      <c r="AB337" s="26">
        <v>0</v>
      </c>
      <c r="AC337" s="42">
        <v>96286.085144199998</v>
      </c>
      <c r="AD337" s="42">
        <v>10427.446530500636</v>
      </c>
      <c r="AE337" s="60">
        <v>6.6580382046634821</v>
      </c>
      <c r="AF337" s="60">
        <v>9.1550226464018625</v>
      </c>
      <c r="AG337" s="60">
        <v>4.4137107807175102</v>
      </c>
      <c r="AH337" s="60">
        <v>9.4833418274129908</v>
      </c>
      <c r="AI337" s="60">
        <v>2.2239488734130459</v>
      </c>
      <c r="AJ337" s="32" t="s">
        <v>493</v>
      </c>
      <c r="AK337" s="32" t="s">
        <v>513</v>
      </c>
      <c r="AL337" s="32" t="s">
        <v>2185</v>
      </c>
      <c r="AM337" s="32" t="s">
        <v>2196</v>
      </c>
      <c r="AN337" s="46">
        <v>4.5706160000000003E-2</v>
      </c>
      <c r="AO337" s="46">
        <v>0.18022449999999998</v>
      </c>
      <c r="AP337" s="46">
        <v>6.5180459999999996E-2</v>
      </c>
      <c r="AQ337" t="s">
        <v>3669</v>
      </c>
      <c r="AR337" t="s">
        <v>3669</v>
      </c>
      <c r="AS337" t="str">
        <f t="shared" si="71"/>
        <v>01/07/1997</v>
      </c>
      <c r="AT337" s="63">
        <v>4.3115062616131885</v>
      </c>
      <c r="AU337" s="63">
        <f t="shared" si="72"/>
        <v>4.3115062616131885</v>
      </c>
      <c r="AV337" s="63">
        <f t="shared" si="69"/>
        <v>0</v>
      </c>
      <c r="AW337" s="63">
        <f t="shared" si="68"/>
        <v>4.3115062616131885</v>
      </c>
      <c r="AX337" s="63">
        <v>39.552576926491625</v>
      </c>
      <c r="AY337" s="63">
        <f t="shared" si="73"/>
        <v>0</v>
      </c>
      <c r="AZ337" s="63">
        <v>39.552576926491625</v>
      </c>
      <c r="BA337" s="63">
        <f>_xll.BDP($G337,BA$1)</f>
        <v>332.9678314949</v>
      </c>
      <c r="BB337" s="63">
        <f t="shared" si="70"/>
        <v>10427.446530500636</v>
      </c>
      <c r="BC337">
        <v>738.66700000000003</v>
      </c>
      <c r="BD337">
        <v>745.26700000000005</v>
      </c>
      <c r="BE337">
        <v>781.80000000000007</v>
      </c>
      <c r="BF337">
        <v>823.78399999999999</v>
      </c>
      <c r="BG337">
        <v>620.51700000000005</v>
      </c>
      <c r="BH337">
        <v>629.88</v>
      </c>
      <c r="BI337" s="47">
        <f t="shared" si="74"/>
        <v>7.0838723347981108E-2</v>
      </c>
      <c r="BJ337" s="47">
        <f t="shared" si="75"/>
        <v>7.1471668334147642E-2</v>
      </c>
      <c r="BK337" s="47">
        <f t="shared" si="76"/>
        <v>7.4975210634090378E-2</v>
      </c>
      <c r="BL337" s="47">
        <f t="shared" si="77"/>
        <v>7.9001507952153369E-2</v>
      </c>
      <c r="BM337" s="47">
        <f t="shared" si="78"/>
        <v>5.9508049088045356E-2</v>
      </c>
      <c r="BN337" s="47">
        <f t="shared" si="79"/>
        <v>6.0405967861602509E-2</v>
      </c>
      <c r="BO337" s="30">
        <f t="shared" si="80"/>
        <v>7.4975210634090378E-2</v>
      </c>
    </row>
    <row r="338" spans="1:67" x14ac:dyDescent="0.3">
      <c r="A338">
        <v>9</v>
      </c>
      <c r="B338" s="32" t="s">
        <v>3422</v>
      </c>
      <c r="C338" s="32">
        <v>6</v>
      </c>
      <c r="D338" s="32">
        <v>1</v>
      </c>
      <c r="E338" s="34">
        <v>0.17</v>
      </c>
      <c r="F338" s="32" t="s">
        <v>2520</v>
      </c>
      <c r="G338" s="25" t="s">
        <v>396</v>
      </c>
      <c r="H338" s="25" t="s">
        <v>1134</v>
      </c>
      <c r="I338" s="26">
        <v>0.17223714966363263</v>
      </c>
      <c r="J338" s="26">
        <v>0.21668614845119813</v>
      </c>
      <c r="K338" s="26">
        <v>0.1179585980136503</v>
      </c>
      <c r="L338" s="26">
        <v>0.15125244778067884</v>
      </c>
      <c r="M338" s="27">
        <v>11.650189964755892</v>
      </c>
      <c r="N338" s="27">
        <v>8.7119566636369559</v>
      </c>
      <c r="O338" s="27">
        <v>29.983573117677853</v>
      </c>
      <c r="P338" s="28">
        <v>37.626879522014306</v>
      </c>
      <c r="Q338" s="28">
        <v>42.350796392247169</v>
      </c>
      <c r="R338" s="26">
        <v>0.71440597705987585</v>
      </c>
      <c r="S338" s="29">
        <v>3.2531506061622504</v>
      </c>
      <c r="T338" s="26">
        <v>0.21285301668806161</v>
      </c>
      <c r="U338" s="30" t="e">
        <v>#N/A</v>
      </c>
      <c r="V338" s="29">
        <v>16.296571637882856</v>
      </c>
      <c r="W338" s="29">
        <v>14.217852552873577</v>
      </c>
      <c r="X338" s="29">
        <v>6844000000</v>
      </c>
      <c r="Y338" s="29">
        <v>9804800000</v>
      </c>
      <c r="Z338" s="29">
        <v>62500000</v>
      </c>
      <c r="AA338" s="31">
        <v>1213700000</v>
      </c>
      <c r="AB338" s="26">
        <v>5.14954272060641E-2</v>
      </c>
      <c r="AC338" s="42">
        <v>5974.0769563300009</v>
      </c>
      <c r="AD338" s="42">
        <v>12792.076956330002</v>
      </c>
      <c r="AE338" s="60">
        <v>5.6180388880531762</v>
      </c>
      <c r="AF338" s="60">
        <v>9.2280054816412775</v>
      </c>
      <c r="AG338" s="60">
        <v>19.360222791014582</v>
      </c>
      <c r="AH338" s="60">
        <v>6.9537501315514501</v>
      </c>
      <c r="AI338" s="60">
        <v>2.2573376517426151</v>
      </c>
      <c r="AJ338" s="32" t="s">
        <v>544</v>
      </c>
      <c r="AK338" s="32" t="s">
        <v>545</v>
      </c>
      <c r="AL338" s="32" t="s">
        <v>902</v>
      </c>
      <c r="AM338" s="32" t="s">
        <v>583</v>
      </c>
      <c r="AN338" s="46" t="e">
        <v>#VALUE!</v>
      </c>
      <c r="AO338" s="46">
        <v>0.20643139999999999</v>
      </c>
      <c r="AP338" s="46">
        <v>0.20436470000000001</v>
      </c>
      <c r="AQ338" t="s">
        <v>3670</v>
      </c>
      <c r="AR338" t="s">
        <v>3670</v>
      </c>
      <c r="AS338" t="str">
        <f t="shared" si="71"/>
        <v>24/11/2003</v>
      </c>
      <c r="AT338" s="63">
        <v>3.2759039646732782</v>
      </c>
      <c r="AU338" s="63">
        <f t="shared" si="72"/>
        <v>3.2759039646732782</v>
      </c>
      <c r="AV338" s="63">
        <f t="shared" si="69"/>
        <v>20.366807441723466</v>
      </c>
      <c r="AW338" s="63">
        <f t="shared" si="68"/>
        <v>23.642711406396746</v>
      </c>
      <c r="AX338" s="63">
        <v>13.307593017422626</v>
      </c>
      <c r="AY338" s="63">
        <f t="shared" si="73"/>
        <v>82.73538767358275</v>
      </c>
      <c r="AZ338" s="63">
        <v>96.042980691005368</v>
      </c>
      <c r="BA338" s="63">
        <f>_xll.BDP($G338,BA$1)</f>
        <v>1022.3564</v>
      </c>
      <c r="BB338" s="63">
        <f t="shared" si="70"/>
        <v>5974.0769563300009</v>
      </c>
      <c r="BC338">
        <v>486.33300000000003</v>
      </c>
      <c r="BD338">
        <v>1099.5</v>
      </c>
      <c r="BE338">
        <v>820.85699999999997</v>
      </c>
      <c r="BF338">
        <v>973.46100000000001</v>
      </c>
      <c r="BG338">
        <v>1507.1120000000001</v>
      </c>
      <c r="BH338">
        <v>1230.0730000000001</v>
      </c>
      <c r="BI338" s="47">
        <f t="shared" si="74"/>
        <v>8.140722048863E-2</v>
      </c>
      <c r="BJ338" s="47">
        <f t="shared" si="75"/>
        <v>0.1840451684900031</v>
      </c>
      <c r="BK338" s="47">
        <f t="shared" si="76"/>
        <v>0.13740315131532377</v>
      </c>
      <c r="BL338" s="47">
        <f t="shared" si="77"/>
        <v>0.16294751592855564</v>
      </c>
      <c r="BM338" s="47">
        <f t="shared" si="78"/>
        <v>0.2522752905623516</v>
      </c>
      <c r="BN338" s="47">
        <f t="shared" si="79"/>
        <v>0.20590176674852534</v>
      </c>
      <c r="BO338" s="30">
        <f t="shared" si="80"/>
        <v>0.20590176674852534</v>
      </c>
    </row>
    <row r="339" spans="1:67" x14ac:dyDescent="0.3">
      <c r="A339">
        <v>9</v>
      </c>
      <c r="B339" s="32" t="s">
        <v>3422</v>
      </c>
      <c r="C339" s="32">
        <v>6</v>
      </c>
      <c r="D339" s="32">
        <v>2</v>
      </c>
      <c r="E339" s="34">
        <v>0.15</v>
      </c>
      <c r="F339" s="32" t="s">
        <v>2578</v>
      </c>
      <c r="G339" s="25" t="s">
        <v>2393</v>
      </c>
      <c r="H339" s="25" t="s">
        <v>2394</v>
      </c>
      <c r="I339" s="26">
        <v>5.182763161264921</v>
      </c>
      <c r="J339" s="26">
        <v>2.1512415349887135</v>
      </c>
      <c r="K339" s="26">
        <v>0.47488907115005707</v>
      </c>
      <c r="L339" s="26">
        <v>0.36166982922201141</v>
      </c>
      <c r="M339" s="27">
        <v>18.791788856304986</v>
      </c>
      <c r="N339" s="27">
        <v>17.497969169005913</v>
      </c>
      <c r="O339" s="27">
        <v>24.273623593054708</v>
      </c>
      <c r="P339" s="28">
        <v>22.173401001290586</v>
      </c>
      <c r="Q339" s="28">
        <v>23.09347805745298</v>
      </c>
      <c r="R339" s="26">
        <v>-8.6651053864168603E-2</v>
      </c>
      <c r="S339" s="29">
        <v>-0.30578512396694213</v>
      </c>
      <c r="T339" s="26">
        <v>0.49601395117090186</v>
      </c>
      <c r="U339" s="30" t="e">
        <v>#N/A</v>
      </c>
      <c r="V339" s="29">
        <v>7.7967112545294581</v>
      </c>
      <c r="W339" s="29">
        <v>2.2344676398073471</v>
      </c>
      <c r="X339" s="29">
        <v>88600000</v>
      </c>
      <c r="Y339" s="29">
        <v>527000000</v>
      </c>
      <c r="Z339" s="29">
        <v>6600000</v>
      </c>
      <c r="AA339" s="31">
        <v>154700000</v>
      </c>
      <c r="AB339" s="26">
        <v>4.266321913380737E-2</v>
      </c>
      <c r="AC339" s="42">
        <v>27983.3381376</v>
      </c>
      <c r="AD339" s="42">
        <v>2006.0122876865742</v>
      </c>
      <c r="AE339" s="60">
        <v>12.976232218826366</v>
      </c>
      <c r="AF339" s="60">
        <v>20.827397931057448</v>
      </c>
      <c r="AG339" s="60">
        <v>7.9693310159097575</v>
      </c>
      <c r="AH339" s="60">
        <v>13.8746480832703</v>
      </c>
      <c r="AI339" s="60">
        <v>3.2384109324001416</v>
      </c>
      <c r="AJ339" s="32" t="s">
        <v>534</v>
      </c>
      <c r="AK339" s="32" t="s">
        <v>843</v>
      </c>
      <c r="AL339" s="32" t="s">
        <v>1934</v>
      </c>
      <c r="AM339" s="32" t="s">
        <v>2395</v>
      </c>
      <c r="AN339" s="46" t="e">
        <v>#VALUE!</v>
      </c>
      <c r="AO339" s="46">
        <v>0.22284770000000001</v>
      </c>
      <c r="AP339" s="46">
        <v>6.0369760000000001E-2</v>
      </c>
      <c r="AQ339" t="s">
        <v>3671</v>
      </c>
      <c r="AR339" t="s">
        <v>3671</v>
      </c>
      <c r="AS339" t="str">
        <f t="shared" si="71"/>
        <v>08/06/2004</v>
      </c>
      <c r="AT339" s="63">
        <v>3.8817232701233086</v>
      </c>
      <c r="AU339" s="63">
        <f t="shared" si="72"/>
        <v>3.8817232701233086</v>
      </c>
      <c r="AV339" s="63">
        <f t="shared" si="69"/>
        <v>0</v>
      </c>
      <c r="AW339" s="63">
        <f t="shared" si="68"/>
        <v>3.8817232701233086</v>
      </c>
      <c r="AX339" s="63">
        <v>46.577676796364671</v>
      </c>
      <c r="AY339" s="63">
        <f t="shared" si="73"/>
        <v>0</v>
      </c>
      <c r="AZ339" s="63">
        <v>46.577676796364671</v>
      </c>
      <c r="BA339" s="63">
        <f>_xll.BDP($G339,BA$1)</f>
        <v>73.8</v>
      </c>
      <c r="BB339" s="63">
        <f t="shared" si="70"/>
        <v>2006.0122876865742</v>
      </c>
      <c r="BC339">
        <v>120.429</v>
      </c>
      <c r="BD339">
        <v>165.75</v>
      </c>
      <c r="BE339">
        <v>206.429</v>
      </c>
      <c r="BF339">
        <v>141.126</v>
      </c>
      <c r="BG339">
        <v>159.90600000000001</v>
      </c>
      <c r="BH339">
        <v>219.06800000000001</v>
      </c>
      <c r="BI339" s="47">
        <f t="shared" si="74"/>
        <v>6.0034029073114142E-2</v>
      </c>
      <c r="BJ339" s="47">
        <f t="shared" si="75"/>
        <v>8.2626612517488887E-2</v>
      </c>
      <c r="BK339" s="47">
        <f t="shared" si="76"/>
        <v>0.10290515230994095</v>
      </c>
      <c r="BL339" s="47">
        <f t="shared" si="77"/>
        <v>7.0351513231632801E-2</v>
      </c>
      <c r="BM339" s="47">
        <f t="shared" si="78"/>
        <v>7.9713370143116608E-2</v>
      </c>
      <c r="BN339" s="47">
        <f t="shared" si="79"/>
        <v>0.10920571192145553</v>
      </c>
      <c r="BO339" s="30">
        <f t="shared" si="80"/>
        <v>0.10920571192145553</v>
      </c>
    </row>
    <row r="340" spans="1:67" x14ac:dyDescent="0.3">
      <c r="A340">
        <v>9</v>
      </c>
      <c r="B340" s="32" t="s">
        <v>3422</v>
      </c>
      <c r="C340" s="32">
        <v>6</v>
      </c>
      <c r="D340" s="32">
        <v>3</v>
      </c>
      <c r="E340" s="34">
        <v>0.18</v>
      </c>
      <c r="F340" s="32"/>
      <c r="G340" s="25" t="s">
        <v>295</v>
      </c>
      <c r="H340" s="25" t="s">
        <v>1013</v>
      </c>
      <c r="I340" s="26">
        <v>0.30691205153911649</v>
      </c>
      <c r="J340" s="26">
        <v>0.33252446817115588</v>
      </c>
      <c r="K340" s="26">
        <v>0.13159511181769551</v>
      </c>
      <c r="L340" s="26">
        <v>0.13186848436246992</v>
      </c>
      <c r="M340" s="27">
        <v>2.5862503401634802</v>
      </c>
      <c r="N340" s="27">
        <v>1.7358959199283222</v>
      </c>
      <c r="O340" s="27">
        <v>5.6807952347206525</v>
      </c>
      <c r="P340" s="28">
        <v>4.222529172728323</v>
      </c>
      <c r="Q340" s="28">
        <v>4.215237950286066</v>
      </c>
      <c r="R340" s="26">
        <v>5.694821189162224E-2</v>
      </c>
      <c r="S340" s="29">
        <v>1.2840070298769772</v>
      </c>
      <c r="T340" s="26">
        <v>0.30351160492636958</v>
      </c>
      <c r="U340" s="30">
        <v>3.1652881105309366E-2</v>
      </c>
      <c r="V340" s="29">
        <v>24.482307431848358</v>
      </c>
      <c r="W340" s="29">
        <v>-1.9286423312128043</v>
      </c>
      <c r="X340" s="29">
        <v>12363000000</v>
      </c>
      <c r="Y340" s="29">
        <v>31175000000</v>
      </c>
      <c r="Z340" s="29">
        <v>225000000</v>
      </c>
      <c r="AA340" s="31">
        <v>8392000000</v>
      </c>
      <c r="AB340" s="26">
        <v>2.6811248808388942E-2</v>
      </c>
      <c r="AC340" s="42">
        <v>37146.191074019996</v>
      </c>
      <c r="AD340" s="42">
        <v>40943.191074019996</v>
      </c>
      <c r="AE340" s="60">
        <v>8.1877682833386363</v>
      </c>
      <c r="AF340" s="60">
        <v>11.879827769070436</v>
      </c>
      <c r="AG340" s="60">
        <v>21.668873532591888</v>
      </c>
      <c r="AH340" s="60">
        <v>12.514521624241185</v>
      </c>
      <c r="AI340" s="60">
        <v>1.4996873976371796</v>
      </c>
      <c r="AJ340" s="32" t="s">
        <v>493</v>
      </c>
      <c r="AK340" s="32" t="s">
        <v>494</v>
      </c>
      <c r="AL340" s="32" t="s">
        <v>643</v>
      </c>
      <c r="AM340" s="32" t="s">
        <v>583</v>
      </c>
      <c r="AN340" s="46">
        <v>0.16875470000000001</v>
      </c>
      <c r="AO340" s="46">
        <v>0.1755265</v>
      </c>
      <c r="AP340" s="46">
        <v>1.2739970000000002E-2</v>
      </c>
      <c r="AQ340" t="s">
        <v>3672</v>
      </c>
      <c r="AR340" t="s">
        <v>3672</v>
      </c>
      <c r="AS340" t="str">
        <f t="shared" si="71"/>
        <v>13/12/2001</v>
      </c>
      <c r="AT340" s="63" t="s">
        <v>3443</v>
      </c>
      <c r="AU340" s="63">
        <f t="shared" si="72"/>
        <v>0</v>
      </c>
      <c r="AV340" s="63">
        <f t="shared" si="69"/>
        <v>8.1466620197205177</v>
      </c>
      <c r="AW340" s="63">
        <f t="shared" si="68"/>
        <v>8.1466620197205177</v>
      </c>
      <c r="AX340" s="63">
        <v>0</v>
      </c>
      <c r="AY340" s="63">
        <f t="shared" si="73"/>
        <v>89.122582858963227</v>
      </c>
      <c r="AZ340" s="63">
        <v>89.122582858963227</v>
      </c>
      <c r="BA340" s="63">
        <f>_xll.BDP($G340,BA$1)</f>
        <v>3026.1746400000002</v>
      </c>
      <c r="BB340" s="63">
        <f t="shared" si="70"/>
        <v>37146.191074019996</v>
      </c>
      <c r="BC340">
        <v>3544.1330000000003</v>
      </c>
      <c r="BD340">
        <v>3435.5880000000002</v>
      </c>
      <c r="BE340">
        <v>3730.5830000000001</v>
      </c>
      <c r="BF340">
        <v>4384.6540000000005</v>
      </c>
      <c r="BG340">
        <v>3778.3420000000001</v>
      </c>
      <c r="BH340">
        <v>4538.0659999999998</v>
      </c>
      <c r="BI340" s="47">
        <f t="shared" si="74"/>
        <v>9.5410401377027401E-2</v>
      </c>
      <c r="BJ340" s="47">
        <f t="shared" si="75"/>
        <v>9.248829827946603E-2</v>
      </c>
      <c r="BK340" s="47">
        <f t="shared" si="76"/>
        <v>0.10042975853341705</v>
      </c>
      <c r="BL340" s="47">
        <f t="shared" si="77"/>
        <v>0.11803778188893833</v>
      </c>
      <c r="BM340" s="47">
        <f t="shared" si="78"/>
        <v>0.10171546235981563</v>
      </c>
      <c r="BN340" s="47">
        <f t="shared" si="79"/>
        <v>0.12216773426263663</v>
      </c>
      <c r="BO340" s="30">
        <f t="shared" si="80"/>
        <v>0.12216773426263663</v>
      </c>
    </row>
    <row r="341" spans="1:67" x14ac:dyDescent="0.3">
      <c r="A341">
        <v>9</v>
      </c>
      <c r="B341" s="32" t="s">
        <v>3422</v>
      </c>
      <c r="C341" s="32">
        <v>8</v>
      </c>
      <c r="D341" s="32">
        <v>5</v>
      </c>
      <c r="E341" s="34">
        <v>0.13</v>
      </c>
      <c r="F341" s="32"/>
      <c r="G341" s="25" t="s">
        <v>35</v>
      </c>
      <c r="H341" s="25" t="s">
        <v>644</v>
      </c>
      <c r="I341" s="26">
        <v>2.6454119333914434</v>
      </c>
      <c r="J341" s="26">
        <v>-2.3021088769004412</v>
      </c>
      <c r="K341" s="26">
        <v>0.80060687541838471</v>
      </c>
      <c r="L341" s="26">
        <v>0.6608475292130086</v>
      </c>
      <c r="M341" s="27">
        <v>14.7330291525896</v>
      </c>
      <c r="N341" s="27">
        <v>11.568800895259168</v>
      </c>
      <c r="O341" s="27">
        <v>19.532229746676698</v>
      </c>
      <c r="P341" s="28">
        <v>6.0801539351921026</v>
      </c>
      <c r="Q341" s="28">
        <v>5.9642511036933348</v>
      </c>
      <c r="R341" s="26">
        <v>-0.3825677578317494</v>
      </c>
      <c r="S341" s="29">
        <v>-3.4178459119496853</v>
      </c>
      <c r="T341" s="26">
        <v>0.30367314152183439</v>
      </c>
      <c r="U341" s="30">
        <v>3.5286284953395475E-2</v>
      </c>
      <c r="V341" s="29">
        <v>12.041499003972024</v>
      </c>
      <c r="W341" s="29">
        <v>14.119585997545414</v>
      </c>
      <c r="X341" s="29">
        <v>-2039000000</v>
      </c>
      <c r="Y341" s="29">
        <v>7103000000</v>
      </c>
      <c r="Z341" s="29">
        <v>211000000</v>
      </c>
      <c r="AA341" s="31">
        <v>9924000000</v>
      </c>
      <c r="AB341" s="26">
        <v>2.1261588069326886E-2</v>
      </c>
      <c r="AC341" s="42">
        <v>63058.489021859998</v>
      </c>
      <c r="AD341" s="42">
        <v>45725.489021859998</v>
      </c>
      <c r="AE341" s="60">
        <v>7.7477731750313179</v>
      </c>
      <c r="AF341" s="60">
        <v>9.0643882243830447</v>
      </c>
      <c r="AG341" s="60">
        <v>15.590426989069867</v>
      </c>
      <c r="AH341" s="60">
        <v>18.976023160447141</v>
      </c>
      <c r="AI341" s="60">
        <v>3.8064244420075366</v>
      </c>
      <c r="AJ341" s="32" t="s">
        <v>493</v>
      </c>
      <c r="AK341" s="32" t="s">
        <v>494</v>
      </c>
      <c r="AL341" s="32" t="s">
        <v>643</v>
      </c>
      <c r="AM341" s="32" t="s">
        <v>583</v>
      </c>
      <c r="AN341" s="46">
        <v>0.20630769999999998</v>
      </c>
      <c r="AO341" s="46">
        <v>0.2090815</v>
      </c>
      <c r="AP341" s="46">
        <v>0.12280820000000001</v>
      </c>
      <c r="AQ341" t="s">
        <v>4124</v>
      </c>
      <c r="AR341" t="s">
        <v>3673</v>
      </c>
      <c r="AS341" t="str">
        <f t="shared" si="71"/>
        <v>18/05/1971</v>
      </c>
      <c r="AT341" s="63">
        <v>0.70232520471649618</v>
      </c>
      <c r="AU341" s="63">
        <f t="shared" si="72"/>
        <v>0.70232520471649618</v>
      </c>
      <c r="AV341" s="63">
        <f t="shared" si="69"/>
        <v>-1.6124813373593012E-2</v>
      </c>
      <c r="AW341" s="63">
        <f t="shared" si="68"/>
        <v>0.68620039134290312</v>
      </c>
      <c r="AX341" s="63">
        <v>11.454619835193736</v>
      </c>
      <c r="AY341" s="63">
        <f t="shared" si="73"/>
        <v>-0.26298872070597845</v>
      </c>
      <c r="AZ341" s="63">
        <v>11.191631114487757</v>
      </c>
      <c r="BA341" s="63">
        <f>_xll.BDP($G341,BA$1)</f>
        <v>383</v>
      </c>
      <c r="BB341" s="63">
        <f t="shared" si="70"/>
        <v>45725.489021859998</v>
      </c>
      <c r="BC341">
        <v>3530.5790000000002</v>
      </c>
      <c r="BD341">
        <v>3968.2110000000002</v>
      </c>
      <c r="BE341">
        <v>4551.6670000000004</v>
      </c>
      <c r="BF341">
        <v>3465.9940000000001</v>
      </c>
      <c r="BG341">
        <v>3784.7400000000002</v>
      </c>
      <c r="BH341">
        <v>4248.1559999999999</v>
      </c>
      <c r="BI341" s="47">
        <f t="shared" si="74"/>
        <v>7.7212492977650496E-2</v>
      </c>
      <c r="BJ341" s="47">
        <f t="shared" si="75"/>
        <v>8.6783347425828869E-2</v>
      </c>
      <c r="BK341" s="47">
        <f t="shared" si="76"/>
        <v>9.9543320309247729E-2</v>
      </c>
      <c r="BL341" s="47">
        <f t="shared" si="77"/>
        <v>7.5800042255272801E-2</v>
      </c>
      <c r="BM341" s="47">
        <f t="shared" si="78"/>
        <v>8.2770902640114538E-2</v>
      </c>
      <c r="BN341" s="47">
        <f t="shared" si="79"/>
        <v>9.2905643895226195E-2</v>
      </c>
      <c r="BO341" s="30">
        <f t="shared" si="80"/>
        <v>9.9543320309247729E-2</v>
      </c>
    </row>
    <row r="342" spans="1:67" x14ac:dyDescent="0.3">
      <c r="A342">
        <v>9</v>
      </c>
      <c r="B342" s="32" t="s">
        <v>3422</v>
      </c>
      <c r="C342" s="32">
        <v>9</v>
      </c>
      <c r="D342" s="32">
        <v>4</v>
      </c>
      <c r="E342" s="34">
        <v>0.14000000000000001</v>
      </c>
      <c r="F342" s="32" t="s">
        <v>3230</v>
      </c>
      <c r="G342" s="25" t="s">
        <v>181</v>
      </c>
      <c r="H342" s="25" t="s">
        <v>862</v>
      </c>
      <c r="I342" s="26">
        <v>0.49855459912790234</v>
      </c>
      <c r="J342" s="26">
        <v>0.59138065138087048</v>
      </c>
      <c r="K342" s="26">
        <v>0.19697004265334578</v>
      </c>
      <c r="L342" s="26">
        <v>0.23460104594146097</v>
      </c>
      <c r="M342" s="27">
        <v>19.57372829681508</v>
      </c>
      <c r="N342" s="27">
        <v>15.272321765141378</v>
      </c>
      <c r="O342" s="27">
        <v>21.967830996467715</v>
      </c>
      <c r="P342" s="28">
        <v>29.03627118831519</v>
      </c>
      <c r="Q342" s="28">
        <v>31.736207464990244</v>
      </c>
      <c r="R342" s="26">
        <v>0.45421060920637424</v>
      </c>
      <c r="S342" s="29">
        <v>1.2091157989457486</v>
      </c>
      <c r="T342" s="26">
        <v>0.59550048114587839</v>
      </c>
      <c r="U342" s="30">
        <v>2.909215725671422E-2</v>
      </c>
      <c r="V342" s="29">
        <v>2.9668984709447708</v>
      </c>
      <c r="W342" s="29">
        <v>6.7083408466463101</v>
      </c>
      <c r="X342" s="29">
        <v>1186679000</v>
      </c>
      <c r="Y342" s="29">
        <v>2991372000</v>
      </c>
      <c r="Z342" s="29">
        <v>26172000</v>
      </c>
      <c r="AA342" s="31">
        <v>544399000</v>
      </c>
      <c r="AB342" s="26">
        <v>4.8075033201750925E-2</v>
      </c>
      <c r="AC342" s="42">
        <v>13295.446720300002</v>
      </c>
      <c r="AD342" s="42">
        <v>14241.405720300003</v>
      </c>
      <c r="AE342" s="60">
        <v>17.750019286164861</v>
      </c>
      <c r="AF342" s="60">
        <v>20.391929460048999</v>
      </c>
      <c r="AG342" s="60">
        <v>4.1138663607122234</v>
      </c>
      <c r="AH342" s="60">
        <v>25.436120645795022</v>
      </c>
      <c r="AI342" s="60">
        <v>5.2960996931035309</v>
      </c>
      <c r="AJ342" s="32" t="s">
        <v>498</v>
      </c>
      <c r="AK342" s="32" t="s">
        <v>499</v>
      </c>
      <c r="AL342" s="32" t="s">
        <v>500</v>
      </c>
      <c r="AM342" s="32" t="s">
        <v>583</v>
      </c>
      <c r="AN342" s="46">
        <v>0.171209</v>
      </c>
      <c r="AO342" s="46">
        <v>0.12982760000000002</v>
      </c>
      <c r="AP342" s="46">
        <v>0.12735070000000001</v>
      </c>
      <c r="AQ342" t="s">
        <v>4124</v>
      </c>
      <c r="AR342" t="s">
        <v>3443</v>
      </c>
      <c r="AS342" t="str">
        <f t="shared" si="71"/>
        <v>#N/A N/A</v>
      </c>
      <c r="AT342" s="63">
        <v>1.1208828697329576</v>
      </c>
      <c r="AU342" s="63">
        <f t="shared" si="72"/>
        <v>1.1208828697329576</v>
      </c>
      <c r="AV342" s="63">
        <f t="shared" si="69"/>
        <v>2.2304658889977351</v>
      </c>
      <c r="AW342" s="63">
        <f t="shared" si="68"/>
        <v>3.3513487587306927</v>
      </c>
      <c r="AX342" s="63">
        <v>24.561683652560383</v>
      </c>
      <c r="AY342" s="63">
        <f t="shared" si="73"/>
        <v>48.875755926612676</v>
      </c>
      <c r="AZ342" s="63">
        <v>73.437439579173059</v>
      </c>
      <c r="BA342" s="63">
        <f>_xll.BDP($G342,BA$1)</f>
        <v>376.47263509999993</v>
      </c>
      <c r="BB342" s="63">
        <f t="shared" si="70"/>
        <v>13295.446720300002</v>
      </c>
      <c r="BC342">
        <v>521.66700000000003</v>
      </c>
      <c r="BD342">
        <v>563.88900000000001</v>
      </c>
      <c r="BE342">
        <v>622</v>
      </c>
      <c r="BF342">
        <v>586.899</v>
      </c>
      <c r="BG342">
        <v>609.47</v>
      </c>
      <c r="BH342">
        <v>677.23500000000001</v>
      </c>
      <c r="BI342" s="47">
        <f t="shared" si="74"/>
        <v>3.9236515400682154E-2</v>
      </c>
      <c r="BJ342" s="47">
        <f t="shared" si="75"/>
        <v>4.2412189064624094E-2</v>
      </c>
      <c r="BK342" s="47">
        <f t="shared" si="76"/>
        <v>4.6782933517405347E-2</v>
      </c>
      <c r="BL342" s="47">
        <f t="shared" si="77"/>
        <v>4.4142856749890165E-2</v>
      </c>
      <c r="BM342" s="47">
        <f t="shared" si="78"/>
        <v>4.584050561230392E-2</v>
      </c>
      <c r="BN342" s="47">
        <f t="shared" si="79"/>
        <v>5.0937363312958221E-2</v>
      </c>
      <c r="BO342" s="30">
        <f t="shared" si="80"/>
        <v>5.0937363312958221E-2</v>
      </c>
    </row>
    <row r="343" spans="1:67" x14ac:dyDescent="0.3">
      <c r="A343">
        <v>9</v>
      </c>
      <c r="B343" s="32" t="s">
        <v>3422</v>
      </c>
      <c r="C343" s="32">
        <v>12</v>
      </c>
      <c r="D343" s="32">
        <v>6</v>
      </c>
      <c r="E343" s="34">
        <v>0.2</v>
      </c>
      <c r="F343" s="32" t="s">
        <v>3372</v>
      </c>
      <c r="G343" s="32" t="s">
        <v>2208</v>
      </c>
      <c r="H343" s="25" t="s">
        <v>2209</v>
      </c>
      <c r="I343" s="26">
        <v>0.43152481275898485</v>
      </c>
      <c r="J343" s="26">
        <v>0.97789983410303516</v>
      </c>
      <c r="K343" s="26">
        <v>0.42742093373444412</v>
      </c>
      <c r="L343" s="26">
        <v>0.96798689828417206</v>
      </c>
      <c r="M343" s="27">
        <v>24.5739549578905</v>
      </c>
      <c r="N343" s="27">
        <v>15.545204261822896</v>
      </c>
      <c r="O343" s="27">
        <v>16.889594969299939</v>
      </c>
      <c r="P343" s="28">
        <v>22.374372078270607</v>
      </c>
      <c r="Q343" s="28">
        <v>33.752610288721748</v>
      </c>
      <c r="R343" s="26">
        <v>-0.28281765977481005</v>
      </c>
      <c r="S343" s="29">
        <v>-1.1299200746028171</v>
      </c>
      <c r="T343" s="26">
        <v>0.77448896156991009</v>
      </c>
      <c r="U343" s="30" t="e">
        <v>#N/A</v>
      </c>
      <c r="V343" s="29">
        <v>25.592174855140488</v>
      </c>
      <c r="W343" s="29">
        <v>61.019865653623853</v>
      </c>
      <c r="X343" s="29">
        <v>223030000.00000006</v>
      </c>
      <c r="Y343" s="29">
        <v>225314000.00000006</v>
      </c>
      <c r="Z343" s="29" t="e">
        <v>#N/A</v>
      </c>
      <c r="AA343" s="31">
        <v>95029087.511849731</v>
      </c>
      <c r="AB343" s="26">
        <v>0</v>
      </c>
      <c r="AC343" s="42">
        <v>24868.826400000002</v>
      </c>
      <c r="AD343" s="42">
        <v>2054.4556459003729</v>
      </c>
      <c r="AE343" s="60">
        <v>9.2632632550087006</v>
      </c>
      <c r="AF343" s="60">
        <v>11.612587035635064</v>
      </c>
      <c r="AG343" s="60">
        <v>-1.9373796363043487</v>
      </c>
      <c r="AH343" s="60">
        <v>24.941391812953718</v>
      </c>
      <c r="AI343" s="60">
        <v>3.8823300654149331</v>
      </c>
      <c r="AJ343" s="32" t="s">
        <v>506</v>
      </c>
      <c r="AK343" s="32" t="s">
        <v>586</v>
      </c>
      <c r="AL343" s="32" t="s">
        <v>587</v>
      </c>
      <c r="AM343" s="32" t="s">
        <v>2196</v>
      </c>
      <c r="AN343" s="46">
        <v>0.26695099999999999</v>
      </c>
      <c r="AO343" s="46">
        <v>0.196629</v>
      </c>
      <c r="AP343" s="46">
        <v>0.1635916</v>
      </c>
      <c r="AQ343" t="s">
        <v>4124</v>
      </c>
      <c r="AR343" t="s">
        <v>3443</v>
      </c>
      <c r="AS343" t="str">
        <f t="shared" si="71"/>
        <v>#N/A N/A</v>
      </c>
      <c r="AT343" s="63" t="s">
        <v>3443</v>
      </c>
      <c r="AU343" s="63">
        <f t="shared" si="72"/>
        <v>0</v>
      </c>
      <c r="AV343" s="63">
        <f t="shared" si="69"/>
        <v>0</v>
      </c>
      <c r="AW343" s="63">
        <f t="shared" si="68"/>
        <v>0</v>
      </c>
      <c r="AX343" s="63">
        <v>0</v>
      </c>
      <c r="AY343" s="63">
        <f t="shared" si="73"/>
        <v>0</v>
      </c>
      <c r="AZ343" s="63">
        <v>0</v>
      </c>
      <c r="BA343" s="63">
        <f>_xll.BDP($G343,BA$1)</f>
        <v>0</v>
      </c>
      <c r="BB343" s="63">
        <f t="shared" si="70"/>
        <v>2054.4556459003729</v>
      </c>
      <c r="BC343">
        <v>38.609000000000002</v>
      </c>
      <c r="BD343">
        <v>78.254999999999995</v>
      </c>
      <c r="BE343">
        <v>113.889</v>
      </c>
      <c r="BF343">
        <v>-36.82</v>
      </c>
      <c r="BG343">
        <v>70.644000000000005</v>
      </c>
      <c r="BH343">
        <v>84.543999999999997</v>
      </c>
      <c r="BI343" s="47">
        <f t="shared" si="74"/>
        <v>1.8792812625107545E-2</v>
      </c>
      <c r="BJ343" s="47">
        <f t="shared" si="75"/>
        <v>3.8090381827495939E-2</v>
      </c>
      <c r="BK343" s="47">
        <f t="shared" si="76"/>
        <v>5.5435122304666601E-2</v>
      </c>
      <c r="BL343" s="47">
        <f t="shared" si="77"/>
        <v>-1.7922022348583484E-2</v>
      </c>
      <c r="BM343" s="47">
        <f t="shared" si="78"/>
        <v>3.4385750863479947E-2</v>
      </c>
      <c r="BN343" s="47">
        <f t="shared" si="79"/>
        <v>4.1151533336193424E-2</v>
      </c>
      <c r="BO343" s="30">
        <f t="shared" si="80"/>
        <v>5.5435122304666601E-2</v>
      </c>
    </row>
    <row r="344" spans="1:67" x14ac:dyDescent="0.3">
      <c r="A344">
        <v>9</v>
      </c>
      <c r="B344" s="32" t="s">
        <v>3422</v>
      </c>
      <c r="C344" s="32">
        <v>13</v>
      </c>
      <c r="D344" s="32">
        <v>6</v>
      </c>
      <c r="E344" s="34">
        <v>0.2</v>
      </c>
      <c r="F344" s="32" t="s">
        <v>3406</v>
      </c>
      <c r="G344" s="32" t="s">
        <v>2201</v>
      </c>
      <c r="H344" s="25" t="s">
        <v>2202</v>
      </c>
      <c r="I344" s="26">
        <v>1.9225277004437245</v>
      </c>
      <c r="J344" s="26">
        <v>1.9144253229727799</v>
      </c>
      <c r="K344" s="26">
        <v>-25.416809778723245</v>
      </c>
      <c r="L344" s="26">
        <v>1.656023455476656</v>
      </c>
      <c r="M344" s="27">
        <v>49.031019092990398</v>
      </c>
      <c r="N344" s="27">
        <v>38.661633254389457</v>
      </c>
      <c r="O344" s="27">
        <v>61.326845417799547</v>
      </c>
      <c r="P344" s="28">
        <v>14.414732678614396</v>
      </c>
      <c r="Q344" s="28">
        <v>15.577367467517105</v>
      </c>
      <c r="R344" s="26">
        <v>-0.18075573330951117</v>
      </c>
      <c r="S344" s="29">
        <v>-0.60175586309170948</v>
      </c>
      <c r="T344" s="26">
        <v>0.32687577403433948</v>
      </c>
      <c r="U344" s="30">
        <v>3.0155267547799305E-2</v>
      </c>
      <c r="V344" s="29">
        <v>14.27868685467555</v>
      </c>
      <c r="W344" s="29">
        <v>21.815120756828389</v>
      </c>
      <c r="X344" s="29">
        <v>209769999.99999997</v>
      </c>
      <c r="Y344" s="29">
        <v>242501999.99999997</v>
      </c>
      <c r="Z344" s="29" t="e">
        <v>#N/A</v>
      </c>
      <c r="AA344" s="31">
        <v>342193000</v>
      </c>
      <c r="AB344" s="26">
        <v>0</v>
      </c>
      <c r="AC344" s="42">
        <v>6850.8420419999993</v>
      </c>
      <c r="AD344" s="42">
        <v>6556.7550419999998</v>
      </c>
      <c r="AE344" s="60">
        <v>13.303390495734053</v>
      </c>
      <c r="AF344" s="60">
        <v>16.126446412439147</v>
      </c>
      <c r="AG344" s="60">
        <v>4.9702206716727035</v>
      </c>
      <c r="AH344" s="60">
        <v>21.142856658451141</v>
      </c>
      <c r="AI344" s="60">
        <v>12.637184381648858</v>
      </c>
      <c r="AJ344" s="32" t="s">
        <v>506</v>
      </c>
      <c r="AK344" s="32" t="s">
        <v>640</v>
      </c>
      <c r="AL344" s="32" t="s">
        <v>797</v>
      </c>
      <c r="AM344" s="32" t="s">
        <v>2196</v>
      </c>
      <c r="AN344" s="46" t="e">
        <v>#VALUE!</v>
      </c>
      <c r="AO344" s="46">
        <v>0.29906729999999998</v>
      </c>
      <c r="AP344" s="46">
        <v>0.28036549999999999</v>
      </c>
      <c r="AQ344" t="s">
        <v>4008</v>
      </c>
      <c r="AR344" t="s">
        <v>3443</v>
      </c>
      <c r="AS344" t="str">
        <f t="shared" si="71"/>
        <v>15/05/2007</v>
      </c>
      <c r="AT344" s="63">
        <v>7.5075075075075075</v>
      </c>
      <c r="AU344" s="63">
        <f t="shared" si="72"/>
        <v>7.5075075075075075</v>
      </c>
      <c r="AV344" s="63">
        <f t="shared" si="69"/>
        <v>-0.72593737641701683</v>
      </c>
      <c r="AW344" s="63">
        <f t="shared" si="68"/>
        <v>6.7815701310904908</v>
      </c>
      <c r="AX344" s="63">
        <v>82.498141931356486</v>
      </c>
      <c r="AY344" s="63">
        <f t="shared" si="73"/>
        <v>-7.9771461637619581</v>
      </c>
      <c r="AZ344" s="63">
        <v>74.520995767594528</v>
      </c>
      <c r="BA344" s="63">
        <f>_xll.BDP($G344,BA$1)</f>
        <v>235.20812993999999</v>
      </c>
      <c r="BB344" s="63">
        <f t="shared" si="70"/>
        <v>6556.7550419999998</v>
      </c>
      <c r="BC344">
        <v>322.33300000000003</v>
      </c>
      <c r="BD344">
        <v>360.66700000000003</v>
      </c>
      <c r="BE344">
        <v>389.66700000000003</v>
      </c>
      <c r="BF344">
        <v>391.5</v>
      </c>
      <c r="BG344">
        <v>406</v>
      </c>
      <c r="BH344">
        <v>435.5</v>
      </c>
      <c r="BI344" s="47">
        <f t="shared" si="74"/>
        <v>4.916044566790452E-2</v>
      </c>
      <c r="BJ344" s="47">
        <f t="shared" si="75"/>
        <v>5.5006935243075081E-2</v>
      </c>
      <c r="BK344" s="47">
        <f t="shared" si="76"/>
        <v>5.9429854783951228E-2</v>
      </c>
      <c r="BL344" s="47">
        <f t="shared" si="77"/>
        <v>5.9709413801827982E-2</v>
      </c>
      <c r="BM344" s="47">
        <f t="shared" si="78"/>
        <v>6.1920873572266055E-2</v>
      </c>
      <c r="BN344" s="47">
        <f t="shared" si="79"/>
        <v>6.6420050346605586E-2</v>
      </c>
      <c r="BO344" s="30">
        <f t="shared" si="80"/>
        <v>6.6420050346605586E-2</v>
      </c>
    </row>
    <row r="345" spans="1:67" x14ac:dyDescent="0.3">
      <c r="A345">
        <v>9</v>
      </c>
      <c r="B345" s="32" t="s">
        <v>3421</v>
      </c>
      <c r="C345" s="32">
        <v>2</v>
      </c>
      <c r="D345" s="32">
        <v>1</v>
      </c>
      <c r="E345" s="34">
        <v>0.15</v>
      </c>
      <c r="F345" s="34"/>
      <c r="G345" s="32" t="s">
        <v>1789</v>
      </c>
      <c r="H345" s="25" t="s">
        <v>1790</v>
      </c>
      <c r="I345" s="26">
        <v>0.37275617048448123</v>
      </c>
      <c r="J345" s="26">
        <v>0.35495229233940856</v>
      </c>
      <c r="K345" s="26">
        <v>0.36637642549489879</v>
      </c>
      <c r="L345" s="26">
        <v>0.34968277646974244</v>
      </c>
      <c r="M345" s="27">
        <v>29.149910062736723</v>
      </c>
      <c r="N345" s="27">
        <v>20.994952018155459</v>
      </c>
      <c r="O345" s="27">
        <v>24.447134547816589</v>
      </c>
      <c r="P345" s="28">
        <v>47.36212630952771</v>
      </c>
      <c r="Q345" s="28">
        <v>44.040033120927383</v>
      </c>
      <c r="R345" s="26">
        <v>3.5082049250401384E-2</v>
      </c>
      <c r="S345" s="29">
        <v>0.13490758930361224</v>
      </c>
      <c r="T345" s="26">
        <v>0.54033325064086657</v>
      </c>
      <c r="U345" s="30">
        <v>0.15198435335343494</v>
      </c>
      <c r="V345" s="29">
        <v>8.1850535521538639</v>
      </c>
      <c r="W345" s="29">
        <v>9.3740861545828835</v>
      </c>
      <c r="X345" s="29">
        <v>54813000000</v>
      </c>
      <c r="Y345" s="29">
        <v>55639000000</v>
      </c>
      <c r="Z345" s="29">
        <v>122000000</v>
      </c>
      <c r="AA345" s="31">
        <v>9384000000</v>
      </c>
      <c r="AB345" s="26">
        <v>1.300085251491901E-2</v>
      </c>
      <c r="AC345" s="42">
        <v>87067.347992900832</v>
      </c>
      <c r="AD345" s="42">
        <v>113997.80264055054</v>
      </c>
      <c r="AE345" s="60">
        <v>4.6663177124464239</v>
      </c>
      <c r="AF345" s="60">
        <v>5.867913710563025</v>
      </c>
      <c r="AG345" s="60">
        <v>9.0230075196253789</v>
      </c>
      <c r="AH345" s="60">
        <v>8.373247962443763</v>
      </c>
      <c r="AI345" s="60">
        <v>2.0742630813747884</v>
      </c>
      <c r="AJ345" s="32" t="s">
        <v>552</v>
      </c>
      <c r="AK345" s="32" t="s">
        <v>553</v>
      </c>
      <c r="AL345" s="32" t="s">
        <v>564</v>
      </c>
      <c r="AM345" s="32" t="s">
        <v>1706</v>
      </c>
      <c r="AN345" s="46">
        <v>0.13521420000000001</v>
      </c>
      <c r="AO345" s="46">
        <v>0.13085040000000001</v>
      </c>
      <c r="AP345" s="46">
        <v>0.1249155</v>
      </c>
      <c r="AQ345" t="s">
        <v>4124</v>
      </c>
      <c r="AR345" t="s">
        <v>3674</v>
      </c>
      <c r="AS345" t="str">
        <f t="shared" si="71"/>
        <v>01/11/1973</v>
      </c>
      <c r="AT345" s="63">
        <v>7.9410733850990862</v>
      </c>
      <c r="AU345" s="63">
        <f t="shared" si="72"/>
        <v>7.9410733850990862</v>
      </c>
      <c r="AV345" s="63">
        <f t="shared" si="69"/>
        <v>9.9578885713150586E-2</v>
      </c>
      <c r="AW345" s="63">
        <f t="shared" si="68"/>
        <v>8.0406522708122363</v>
      </c>
      <c r="AX345" s="63">
        <v>63.207545285504366</v>
      </c>
      <c r="AY345" s="63">
        <f t="shared" si="73"/>
        <v>0.79260530950445229</v>
      </c>
      <c r="AZ345" s="63">
        <v>64.000150595008819</v>
      </c>
      <c r="BA345" s="63">
        <f>_xll.BDP($G345,BA$1)</f>
        <v>8074.6558000000005</v>
      </c>
      <c r="BB345" s="63">
        <f t="shared" si="70"/>
        <v>87067.347992900832</v>
      </c>
      <c r="BC345">
        <v>12249.952000000001</v>
      </c>
      <c r="BD345">
        <v>11326.143</v>
      </c>
      <c r="BE345">
        <v>10998.895</v>
      </c>
      <c r="BF345">
        <v>8371.7000000000007</v>
      </c>
      <c r="BG345">
        <v>7696.3360000000002</v>
      </c>
      <c r="BH345">
        <v>8738.7450000000008</v>
      </c>
      <c r="BI345" s="47">
        <f t="shared" si="74"/>
        <v>0.14069513178463663</v>
      </c>
      <c r="BJ345" s="47">
        <f t="shared" si="75"/>
        <v>0.1300848511077137</v>
      </c>
      <c r="BK345" s="47">
        <f t="shared" si="76"/>
        <v>0.12632628940181814</v>
      </c>
      <c r="BL345" s="47">
        <f t="shared" si="77"/>
        <v>9.6152004086337853E-2</v>
      </c>
      <c r="BM345" s="47">
        <f t="shared" si="78"/>
        <v>8.8395204142746292E-2</v>
      </c>
      <c r="BN345" s="47">
        <f t="shared" si="79"/>
        <v>0.10036764873914074</v>
      </c>
      <c r="BO345" s="30">
        <f t="shared" si="80"/>
        <v>0.12632628940181814</v>
      </c>
    </row>
    <row r="346" spans="1:67" x14ac:dyDescent="0.3">
      <c r="A346">
        <v>9</v>
      </c>
      <c r="B346" s="32" t="s">
        <v>3421</v>
      </c>
      <c r="C346" s="32">
        <v>2</v>
      </c>
      <c r="D346" s="32">
        <v>1</v>
      </c>
      <c r="E346" s="34">
        <v>0.12</v>
      </c>
      <c r="F346" s="32"/>
      <c r="G346" s="25" t="s">
        <v>286</v>
      </c>
      <c r="H346" s="25" t="s">
        <v>1001</v>
      </c>
      <c r="I346" s="26">
        <v>0.32284456261105837</v>
      </c>
      <c r="J346" s="26">
        <v>0.27713524353726549</v>
      </c>
      <c r="K346" s="26">
        <v>0.18440339254100183</v>
      </c>
      <c r="L346" s="26">
        <v>0.166279318927294</v>
      </c>
      <c r="M346" s="27">
        <v>8.7901619468260161</v>
      </c>
      <c r="N346" s="27">
        <v>6.8980791699089119</v>
      </c>
      <c r="O346" s="27">
        <v>11.673691058750318</v>
      </c>
      <c r="P346" s="28">
        <v>24.295094937796058</v>
      </c>
      <c r="Q346" s="28">
        <v>23.416920901852816</v>
      </c>
      <c r="R346" s="26">
        <v>0.40894059592550075</v>
      </c>
      <c r="S346" s="29">
        <v>2.775232558139535</v>
      </c>
      <c r="T346" s="26">
        <v>0.44367696513681559</v>
      </c>
      <c r="U346" s="30">
        <v>3.9312608611701098E-2</v>
      </c>
      <c r="V346" s="29">
        <v>7.1418987911773879</v>
      </c>
      <c r="W346" s="29">
        <v>-11.39731132423838</v>
      </c>
      <c r="X346" s="29">
        <v>3640100000</v>
      </c>
      <c r="Y346" s="29">
        <v>6066900000</v>
      </c>
      <c r="Z346" s="29">
        <v>55600000</v>
      </c>
      <c r="AA346" s="31">
        <v>817300000</v>
      </c>
      <c r="AB346" s="26">
        <v>6.8028875565887673E-2</v>
      </c>
      <c r="AC346" s="42">
        <v>22596.829336400002</v>
      </c>
      <c r="AD346" s="42">
        <v>24983.529336400003</v>
      </c>
      <c r="AE346" s="60">
        <v>29.23523337488372</v>
      </c>
      <c r="AF346" s="60">
        <v>40.769083958851716</v>
      </c>
      <c r="AG346" s="60">
        <v>3.6053591041966655</v>
      </c>
      <c r="AH346" s="60">
        <v>56.120484133800829</v>
      </c>
      <c r="AI346" s="60">
        <v>6.2025582964652219</v>
      </c>
      <c r="AJ346" s="32" t="s">
        <v>493</v>
      </c>
      <c r="AK346" s="32" t="s">
        <v>579</v>
      </c>
      <c r="AL346" s="32" t="s">
        <v>1002</v>
      </c>
      <c r="AM346" s="32" t="s">
        <v>583</v>
      </c>
      <c r="AN346" s="46">
        <v>0.1677852</v>
      </c>
      <c r="AO346" s="46">
        <v>0.1338106</v>
      </c>
      <c r="AP346" s="46">
        <v>0.1592063</v>
      </c>
      <c r="AQ346" t="s">
        <v>4124</v>
      </c>
      <c r="AR346" t="s">
        <v>3443</v>
      </c>
      <c r="AS346" t="str">
        <f t="shared" si="71"/>
        <v>#N/A N/A</v>
      </c>
      <c r="AT346" s="63">
        <v>1.1694024604426576</v>
      </c>
      <c r="AU346" s="63">
        <f t="shared" si="72"/>
        <v>1.1694024604426576</v>
      </c>
      <c r="AV346" s="63">
        <f t="shared" si="69"/>
        <v>-0.12015037044548088</v>
      </c>
      <c r="AW346" s="63">
        <f t="shared" si="68"/>
        <v>1.0492520899971767</v>
      </c>
      <c r="AX346" s="63">
        <v>34.52524404608782</v>
      </c>
      <c r="AY346" s="63">
        <f t="shared" si="73"/>
        <v>-3.5472995843431399</v>
      </c>
      <c r="AZ346" s="63">
        <v>30.977944461744681</v>
      </c>
      <c r="BA346" s="63">
        <f>_xll.BDP($G346,BA$1)</f>
        <v>228.8</v>
      </c>
      <c r="BB346" s="63">
        <f t="shared" si="70"/>
        <v>22596.829336400002</v>
      </c>
      <c r="BC346">
        <v>767</v>
      </c>
      <c r="BD346">
        <v>827.76499999999999</v>
      </c>
      <c r="BE346">
        <v>888.55600000000004</v>
      </c>
      <c r="BF346">
        <v>700.67899999999997</v>
      </c>
      <c r="BG346">
        <v>859.67700000000002</v>
      </c>
      <c r="BH346">
        <v>972.97199999999998</v>
      </c>
      <c r="BI346" s="47">
        <f t="shared" si="74"/>
        <v>3.3942815099483069E-2</v>
      </c>
      <c r="BJ346" s="47">
        <f t="shared" si="75"/>
        <v>3.6631909179691793E-2</v>
      </c>
      <c r="BK346" s="47">
        <f t="shared" si="76"/>
        <v>3.9322153863802188E-2</v>
      </c>
      <c r="BL346" s="47">
        <f t="shared" si="77"/>
        <v>3.1007845816285132E-2</v>
      </c>
      <c r="BM346" s="47">
        <f t="shared" si="78"/>
        <v>3.8044142707012139E-2</v>
      </c>
      <c r="BN346" s="47">
        <f t="shared" si="79"/>
        <v>4.3057899208571372E-2</v>
      </c>
      <c r="BO346" s="30">
        <f t="shared" si="80"/>
        <v>4.3057899208571372E-2</v>
      </c>
    </row>
    <row r="347" spans="1:67" x14ac:dyDescent="0.3">
      <c r="A347">
        <v>9</v>
      </c>
      <c r="B347" s="32" t="s">
        <v>3422</v>
      </c>
      <c r="C347" s="32">
        <v>3</v>
      </c>
      <c r="D347" s="32">
        <v>1</v>
      </c>
      <c r="E347" s="34">
        <v>0.17</v>
      </c>
      <c r="F347" s="32" t="s">
        <v>3010</v>
      </c>
      <c r="G347" s="32" t="s">
        <v>1391</v>
      </c>
      <c r="H347" s="25" t="s">
        <v>1392</v>
      </c>
      <c r="I347" s="26">
        <v>0.42953802061358493</v>
      </c>
      <c r="J347" s="26">
        <v>0.50827228783575029</v>
      </c>
      <c r="K347" s="26">
        <v>0.10525017801818351</v>
      </c>
      <c r="L347" s="26">
        <v>0.12331512877908583</v>
      </c>
      <c r="M347" s="27">
        <v>10.515587662780773</v>
      </c>
      <c r="N347" s="27">
        <v>7.7180078277464963</v>
      </c>
      <c r="O347" s="27">
        <v>17.512872606293207</v>
      </c>
      <c r="P347" s="28">
        <v>22.092529628178138</v>
      </c>
      <c r="Q347" s="28">
        <v>24.788190980621252</v>
      </c>
      <c r="R347" s="26">
        <v>0.70680411892663031</v>
      </c>
      <c r="S347" s="29">
        <v>2.4403186515302102</v>
      </c>
      <c r="T347" s="26">
        <v>0.29372243088369254</v>
      </c>
      <c r="U347" s="30" t="e">
        <v>#N/A</v>
      </c>
      <c r="V347" s="29">
        <v>11.585995362976758</v>
      </c>
      <c r="W347" s="29">
        <v>11.040585457086616</v>
      </c>
      <c r="X347" s="29">
        <v>561876000</v>
      </c>
      <c r="Y347" s="29">
        <v>2315904000</v>
      </c>
      <c r="Z347" s="29" t="e">
        <v>#N/A</v>
      </c>
      <c r="AA347" s="31">
        <v>399159999.99999994</v>
      </c>
      <c r="AB347" s="26">
        <v>0</v>
      </c>
      <c r="AC347" s="42">
        <v>7932.6572448000006</v>
      </c>
      <c r="AD347" s="42">
        <v>9213.0452448000015</v>
      </c>
      <c r="AE347" s="60">
        <v>17.11778540986661</v>
      </c>
      <c r="AF347" s="60">
        <v>31.398819987902698</v>
      </c>
      <c r="AG347" s="60">
        <v>5.0820710250862309</v>
      </c>
      <c r="AH347" s="60">
        <v>44.359668013893078</v>
      </c>
      <c r="AI347" s="60">
        <v>7.4986033523076943</v>
      </c>
      <c r="AJ347" s="32" t="s">
        <v>493</v>
      </c>
      <c r="AK347" s="32" t="s">
        <v>668</v>
      </c>
      <c r="AL347" s="32" t="s">
        <v>1053</v>
      </c>
      <c r="AM347" s="32" t="s">
        <v>1380</v>
      </c>
      <c r="AN347" s="46">
        <v>0.16951640000000001</v>
      </c>
      <c r="AO347" s="46">
        <v>0.24522870000000002</v>
      </c>
      <c r="AP347" s="46">
        <v>0.16601260000000001</v>
      </c>
      <c r="AQ347" t="s">
        <v>3675</v>
      </c>
      <c r="AR347" t="s">
        <v>3675</v>
      </c>
      <c r="AS347" t="str">
        <f t="shared" si="71"/>
        <v>27/06/2001</v>
      </c>
      <c r="AT347" s="63">
        <v>0.82762554696161461</v>
      </c>
      <c r="AU347" s="63">
        <f t="shared" si="72"/>
        <v>0.82762554696161461</v>
      </c>
      <c r="AV347" s="63">
        <f t="shared" si="69"/>
        <v>0</v>
      </c>
      <c r="AW347" s="63">
        <f t="shared" si="68"/>
        <v>0.82762554696161461</v>
      </c>
      <c r="AX347" s="63">
        <v>35.462443685189164</v>
      </c>
      <c r="AY347" s="63">
        <f t="shared" si="73"/>
        <v>0</v>
      </c>
      <c r="AZ347" s="63" t="s">
        <v>3443</v>
      </c>
      <c r="BA347" s="63" t="str">
        <f>_xll.BDP($G347,BA$1)</f>
        <v>#N/A N/A</v>
      </c>
      <c r="BB347" s="63">
        <f t="shared" si="70"/>
        <v>7932.6572448000006</v>
      </c>
      <c r="BC347">
        <v>234.636</v>
      </c>
      <c r="BD347">
        <v>264.72700000000003</v>
      </c>
      <c r="BE347">
        <v>298.55599999999998</v>
      </c>
      <c r="BF347">
        <v>294.99700000000001</v>
      </c>
      <c r="BG347">
        <v>330.93</v>
      </c>
      <c r="BH347">
        <v>370.81700000000001</v>
      </c>
      <c r="BI347" s="47">
        <f t="shared" si="74"/>
        <v>2.9578487102012142E-2</v>
      </c>
      <c r="BJ347" s="47">
        <f t="shared" si="75"/>
        <v>3.3371793565584007E-2</v>
      </c>
      <c r="BK347" s="47">
        <f t="shared" si="76"/>
        <v>3.7636316657411212E-2</v>
      </c>
      <c r="BL347" s="47">
        <f t="shared" si="77"/>
        <v>3.7187664977378902E-2</v>
      </c>
      <c r="BM347" s="47">
        <f t="shared" si="78"/>
        <v>4.1717420756699222E-2</v>
      </c>
      <c r="BN347" s="47">
        <f t="shared" si="79"/>
        <v>4.6745622375538441E-2</v>
      </c>
      <c r="BO347" s="30">
        <f t="shared" si="80"/>
        <v>4.6745622375538441E-2</v>
      </c>
    </row>
    <row r="348" spans="1:67" x14ac:dyDescent="0.3">
      <c r="A348">
        <v>9</v>
      </c>
      <c r="B348" s="32" t="s">
        <v>3422</v>
      </c>
      <c r="C348" s="32">
        <v>16</v>
      </c>
      <c r="D348" s="32">
        <v>8</v>
      </c>
      <c r="E348" s="34">
        <v>0.16</v>
      </c>
      <c r="F348" s="32" t="s">
        <v>3414</v>
      </c>
      <c r="G348" s="32" t="s">
        <v>1485</v>
      </c>
      <c r="H348" s="25" t="s">
        <v>1486</v>
      </c>
      <c r="I348" s="26">
        <v>0.95706462464052211</v>
      </c>
      <c r="J348" s="26">
        <v>1.0257828353161182</v>
      </c>
      <c r="K348" s="26">
        <v>0.25026892872026718</v>
      </c>
      <c r="L348" s="26">
        <v>0.28397706682234497</v>
      </c>
      <c r="M348" s="27">
        <v>13.813913206568806</v>
      </c>
      <c r="N348" s="27">
        <v>9.9624701665251099</v>
      </c>
      <c r="O348" s="27">
        <v>14.8310182198116</v>
      </c>
      <c r="P348" s="28">
        <v>11.239777078303659</v>
      </c>
      <c r="Q348" s="28">
        <v>11.465357601154324</v>
      </c>
      <c r="R348" s="26">
        <v>-0.21982511923688394</v>
      </c>
      <c r="S348" s="29">
        <v>-1.2044005435350684</v>
      </c>
      <c r="T348" s="26">
        <v>0.5623669541615729</v>
      </c>
      <c r="U348" s="30">
        <v>1.7705467161143677E-2</v>
      </c>
      <c r="V348" s="29">
        <v>7.8291168431653899</v>
      </c>
      <c r="W348" s="29">
        <v>7.9662394157302696</v>
      </c>
      <c r="X348" s="29">
        <v>50266000</v>
      </c>
      <c r="Y348" s="29">
        <v>181571000</v>
      </c>
      <c r="Z348" s="29">
        <v>0</v>
      </c>
      <c r="AA348" s="31">
        <v>31075000</v>
      </c>
      <c r="AB348" s="26">
        <v>0</v>
      </c>
      <c r="AC348" s="42">
        <v>619.98019360000001</v>
      </c>
      <c r="AD348" s="42">
        <v>550.84519360000002</v>
      </c>
      <c r="AE348" s="60">
        <v>9.3327915081521748</v>
      </c>
      <c r="AF348" s="60">
        <v>10.657359373181801</v>
      </c>
      <c r="AG348" s="60">
        <v>5.0440406569980247</v>
      </c>
      <c r="AH348" s="60">
        <v>17.27811372045721</v>
      </c>
      <c r="AI348" s="60">
        <v>2.461046061921135</v>
      </c>
      <c r="AJ348" s="32" t="s">
        <v>506</v>
      </c>
      <c r="AK348" s="32" t="s">
        <v>640</v>
      </c>
      <c r="AL348" s="32" t="s">
        <v>797</v>
      </c>
      <c r="AM348" s="32" t="s">
        <v>1480</v>
      </c>
      <c r="AN348" s="46">
        <v>0.18163150000000003</v>
      </c>
      <c r="AO348" s="46">
        <v>0.26068200000000002</v>
      </c>
      <c r="AP348" s="46">
        <v>5.8727210000000002E-2</v>
      </c>
      <c r="AQ348" t="s">
        <v>4188</v>
      </c>
      <c r="AR348" t="s">
        <v>3443</v>
      </c>
      <c r="AS348" t="str">
        <f t="shared" si="71"/>
        <v>15/06/1998</v>
      </c>
      <c r="AT348" s="63">
        <v>2.5806452638359478</v>
      </c>
      <c r="AU348" s="63">
        <f t="shared" si="72"/>
        <v>2.5806452638359478</v>
      </c>
      <c r="AV348" s="63">
        <f t="shared" si="69"/>
        <v>0</v>
      </c>
      <c r="AW348" s="63">
        <f t="shared" si="68"/>
        <v>2.5806452638359478</v>
      </c>
      <c r="AX348" s="63">
        <v>43.355900215591831</v>
      </c>
      <c r="AY348" s="63">
        <f t="shared" si="73"/>
        <v>0</v>
      </c>
      <c r="AZ348" s="63">
        <v>43.355900215591831</v>
      </c>
      <c r="BA348" s="63">
        <f>_xll.BDP($G348,BA$1)</f>
        <v>15.9225552</v>
      </c>
      <c r="BB348" s="63">
        <f t="shared" si="70"/>
        <v>550.84519360000002</v>
      </c>
      <c r="BC348">
        <v>38.9</v>
      </c>
      <c r="BD348">
        <v>40.58</v>
      </c>
      <c r="BE348">
        <v>44.125</v>
      </c>
      <c r="BF348">
        <v>39.475000000000001</v>
      </c>
      <c r="BG348">
        <v>41.15</v>
      </c>
      <c r="BH348">
        <v>44.933</v>
      </c>
      <c r="BI348" s="47">
        <f t="shared" si="74"/>
        <v>7.0618751787180883E-2</v>
      </c>
      <c r="BJ348" s="47">
        <f t="shared" si="75"/>
        <v>7.3668610476190236E-2</v>
      </c>
      <c r="BK348" s="47">
        <f t="shared" si="76"/>
        <v>8.0104175388415327E-2</v>
      </c>
      <c r="BL348" s="47">
        <f t="shared" si="77"/>
        <v>7.1662602231335873E-2</v>
      </c>
      <c r="BM348" s="47">
        <f t="shared" si="78"/>
        <v>7.4703383959961261E-2</v>
      </c>
      <c r="BN348" s="47">
        <f t="shared" si="79"/>
        <v>8.1571012186462691E-2</v>
      </c>
      <c r="BO348" s="30">
        <f t="shared" si="80"/>
        <v>8.1571012186462691E-2</v>
      </c>
    </row>
    <row r="349" spans="1:67" x14ac:dyDescent="0.3">
      <c r="A349">
        <v>9</v>
      </c>
      <c r="B349" s="32" t="s">
        <v>3422</v>
      </c>
      <c r="C349" s="32">
        <v>17</v>
      </c>
      <c r="D349" s="32">
        <v>8</v>
      </c>
      <c r="E349" s="32" t="s">
        <v>2480</v>
      </c>
      <c r="F349" s="32" t="s">
        <v>2481</v>
      </c>
      <c r="G349" s="25" t="s">
        <v>223</v>
      </c>
      <c r="H349" s="25" t="s">
        <v>916</v>
      </c>
      <c r="I349" s="26">
        <v>0.42407018644883293</v>
      </c>
      <c r="J349" s="26">
        <v>0.13320915380521553</v>
      </c>
      <c r="K349" s="26">
        <v>0.26036317147403426</v>
      </c>
      <c r="L349" s="26">
        <v>0.10312294001318392</v>
      </c>
      <c r="M349" s="27">
        <v>10.899976039957977</v>
      </c>
      <c r="N349" s="27">
        <v>10.975959788250822</v>
      </c>
      <c r="O349" s="27">
        <v>199.17323836174</v>
      </c>
      <c r="P349" s="28">
        <v>22.094487632145903</v>
      </c>
      <c r="Q349" s="28">
        <v>28.525200226518891</v>
      </c>
      <c r="R349" s="26">
        <v>-0.13335298215529717</v>
      </c>
      <c r="S349" s="29">
        <v>-1.3688118811881189</v>
      </c>
      <c r="T349" s="26">
        <v>0.32062424072516593</v>
      </c>
      <c r="U349" s="30" t="e">
        <v>#N/A</v>
      </c>
      <c r="V349" s="29">
        <v>-0.3262802821594562</v>
      </c>
      <c r="W349" s="29">
        <v>53.098785783555556</v>
      </c>
      <c r="X349" s="29">
        <v>1879000000</v>
      </c>
      <c r="Y349" s="29">
        <v>2427200000</v>
      </c>
      <c r="Z349" s="29">
        <v>15700000</v>
      </c>
      <c r="AA349" s="31">
        <v>147600000</v>
      </c>
      <c r="AB349" s="26">
        <v>0.10636856368563685</v>
      </c>
      <c r="AC349" s="42">
        <v>6383.6440744999991</v>
      </c>
      <c r="AD349" s="42">
        <v>5885.9440744999993</v>
      </c>
      <c r="AE349" s="60">
        <v>13.4922658159633</v>
      </c>
      <c r="AF349" s="60">
        <v>15.981059211518605</v>
      </c>
      <c r="AG349" s="60">
        <v>2.1848021400992188</v>
      </c>
      <c r="AH349" s="60">
        <v>33.791111165763773</v>
      </c>
      <c r="AI349" s="60">
        <v>4.7300902963970177</v>
      </c>
      <c r="AJ349" s="32" t="s">
        <v>552</v>
      </c>
      <c r="AK349" s="32" t="s">
        <v>917</v>
      </c>
      <c r="AL349" s="32" t="s">
        <v>918</v>
      </c>
      <c r="AM349" s="32" t="s">
        <v>583</v>
      </c>
      <c r="AN349" s="46" t="e">
        <v>#VALUE!</v>
      </c>
      <c r="AO349" s="46" t="e">
        <v>#VALUE!</v>
      </c>
      <c r="AP349" s="46">
        <v>0.1542569</v>
      </c>
      <c r="AQ349" t="s">
        <v>3676</v>
      </c>
      <c r="AR349" t="s">
        <v>3676</v>
      </c>
      <c r="AS349" t="str">
        <f t="shared" si="71"/>
        <v>23/09/2016</v>
      </c>
      <c r="AT349" s="63">
        <v>1.3003901170351104</v>
      </c>
      <c r="AU349" s="63">
        <f t="shared" si="72"/>
        <v>1.3003901170351104</v>
      </c>
      <c r="AV349" s="63">
        <f t="shared" si="69"/>
        <v>2.0719900843242365</v>
      </c>
      <c r="AW349" s="63">
        <f t="shared" si="68"/>
        <v>3.3723802013593467</v>
      </c>
      <c r="AX349" s="63">
        <v>68.281858426733379</v>
      </c>
      <c r="AY349" s="63">
        <f t="shared" si="73"/>
        <v>108.7976075379562</v>
      </c>
      <c r="AZ349" s="63">
        <v>177.07946596468958</v>
      </c>
      <c r="BA349" s="63">
        <f>_xll.BDP($G349,BA$1)</f>
        <v>232.23542156740001</v>
      </c>
      <c r="BB349" s="63">
        <f t="shared" si="70"/>
        <v>5885.9440744999993</v>
      </c>
      <c r="BC349">
        <v>165.333</v>
      </c>
      <c r="BD349">
        <v>213.143</v>
      </c>
      <c r="BE349">
        <v>254</v>
      </c>
      <c r="BF349">
        <v>48</v>
      </c>
      <c r="BG349">
        <v>90</v>
      </c>
      <c r="BH349">
        <v>168</v>
      </c>
      <c r="BI349" s="47">
        <f t="shared" si="74"/>
        <v>2.808946158973567E-2</v>
      </c>
      <c r="BJ349" s="47">
        <f t="shared" si="75"/>
        <v>3.6212202715858482E-2</v>
      </c>
      <c r="BK349" s="47">
        <f t="shared" si="76"/>
        <v>4.3153655010148367E-2</v>
      </c>
      <c r="BL349" s="47">
        <f t="shared" si="77"/>
        <v>8.1550214192406371E-3</v>
      </c>
      <c r="BM349" s="47">
        <f t="shared" si="78"/>
        <v>1.5290665161076194E-2</v>
      </c>
      <c r="BN349" s="47">
        <f t="shared" si="79"/>
        <v>2.8542574967342228E-2</v>
      </c>
      <c r="BO349" s="30">
        <f t="shared" si="80"/>
        <v>4.3153655010148367E-2</v>
      </c>
    </row>
    <row r="350" spans="1:67" x14ac:dyDescent="0.3">
      <c r="A350">
        <v>9</v>
      </c>
      <c r="B350" s="32" t="s">
        <v>3422</v>
      </c>
      <c r="C350" s="32">
        <v>18</v>
      </c>
      <c r="D350" s="32">
        <v>8</v>
      </c>
      <c r="E350" s="34" t="s">
        <v>2480</v>
      </c>
      <c r="F350" s="32" t="s">
        <v>2829</v>
      </c>
      <c r="G350" s="45" t="s">
        <v>2830</v>
      </c>
      <c r="H350" s="45" t="s">
        <v>2831</v>
      </c>
      <c r="I350" s="26">
        <v>0.39744342421575074</v>
      </c>
      <c r="J350" s="26">
        <v>0.49802110817941952</v>
      </c>
      <c r="K350" s="26">
        <v>0.12168926448016497</v>
      </c>
      <c r="L350" s="26">
        <v>0.22730009633911369</v>
      </c>
      <c r="M350" s="27">
        <v>17.605256413243552</v>
      </c>
      <c r="N350" s="27">
        <v>13.950433847129219</v>
      </c>
      <c r="O350" s="27">
        <v>18.089456077313841</v>
      </c>
      <c r="P350" s="28">
        <v>41.695608987676032</v>
      </c>
      <c r="Q350" s="28">
        <v>50.393612235717498</v>
      </c>
      <c r="R350" s="26">
        <v>0.26293350823973111</v>
      </c>
      <c r="S350" s="29">
        <v>0.71298354824366383</v>
      </c>
      <c r="T350" s="26">
        <v>0.65436984687868083</v>
      </c>
      <c r="U350" s="30" t="e">
        <v>#N/A</v>
      </c>
      <c r="V350" s="29" t="e">
        <v>#N/A</v>
      </c>
      <c r="W350" s="29" t="e">
        <v>#N/A</v>
      </c>
      <c r="X350" s="29">
        <v>758000000</v>
      </c>
      <c r="Y350" s="29">
        <v>1660800000</v>
      </c>
      <c r="Z350" s="29" t="e">
        <v>#N/A</v>
      </c>
      <c r="AA350" s="31">
        <v>349500000</v>
      </c>
      <c r="AB350" s="26">
        <v>0</v>
      </c>
      <c r="AC350" s="42">
        <v>17128.865793600002</v>
      </c>
      <c r="AD350" s="42">
        <v>17449.565793600003</v>
      </c>
      <c r="AE350" s="60">
        <v>38.524417462872393</v>
      </c>
      <c r="AF350" s="60">
        <v>45.866286328216006</v>
      </c>
      <c r="AG350" s="60">
        <v>1.9153382925561422</v>
      </c>
      <c r="AH350" s="60">
        <v>62.431507894437608</v>
      </c>
      <c r="AI350" s="60">
        <v>12.894083416009298</v>
      </c>
      <c r="AJ350" s="32" t="s">
        <v>544</v>
      </c>
      <c r="AK350" s="32" t="s">
        <v>576</v>
      </c>
      <c r="AL350" s="32" t="s">
        <v>591</v>
      </c>
      <c r="AM350" s="32" t="s">
        <v>2739</v>
      </c>
      <c r="AN350" s="46" t="e">
        <v>#VALUE!</v>
      </c>
      <c r="AO350" s="46" t="e">
        <v>#VALUE!</v>
      </c>
      <c r="AP350" s="46" t="e">
        <v>#VALUE!</v>
      </c>
      <c r="AQ350" t="s">
        <v>3677</v>
      </c>
      <c r="AR350" t="s">
        <v>3677</v>
      </c>
      <c r="AS350" t="str">
        <f t="shared" si="71"/>
        <v>27/04/2021</v>
      </c>
      <c r="AT350" s="63">
        <v>0.54854635216675807</v>
      </c>
      <c r="AU350" s="63">
        <f t="shared" si="72"/>
        <v>0.54854635216675807</v>
      </c>
      <c r="AV350" s="63">
        <f t="shared" si="69"/>
        <v>-2.5529582993874901E-2</v>
      </c>
      <c r="AW350" s="63">
        <f t="shared" si="68"/>
        <v>0.5230167691728832</v>
      </c>
      <c r="AX350" s="63">
        <v>33.641523144996604</v>
      </c>
      <c r="AY350" s="63">
        <f t="shared" si="73"/>
        <v>-1.5656909462219204</v>
      </c>
      <c r="AZ350" s="63">
        <v>32.075832198774684</v>
      </c>
      <c r="BA350" s="63">
        <f>_xll.BDP($G350,BA$1)</f>
        <v>94.23879500000001</v>
      </c>
      <c r="BB350" s="63">
        <f t="shared" si="70"/>
        <v>17128.865793600002</v>
      </c>
      <c r="BC350">
        <v>385.5</v>
      </c>
      <c r="BD350">
        <v>479.2</v>
      </c>
      <c r="BE350">
        <v>569.20000000000005</v>
      </c>
      <c r="BF350">
        <v>372</v>
      </c>
      <c r="BG350">
        <v>516.5</v>
      </c>
      <c r="BH350">
        <v>599</v>
      </c>
      <c r="BI350" s="47">
        <f t="shared" si="74"/>
        <v>2.2505868435494281E-2</v>
      </c>
      <c r="BJ350" s="47">
        <f t="shared" si="75"/>
        <v>2.7976166418388741E-2</v>
      </c>
      <c r="BK350" s="47">
        <f t="shared" si="76"/>
        <v>3.32304547690878E-2</v>
      </c>
      <c r="BL350" s="47">
        <f t="shared" si="77"/>
        <v>2.1717725182889423E-2</v>
      </c>
      <c r="BM350" s="47">
        <f t="shared" si="78"/>
        <v>3.0153777034845126E-2</v>
      </c>
      <c r="BN350" s="47">
        <f t="shared" si="79"/>
        <v>3.4970208022985928E-2</v>
      </c>
      <c r="BO350" s="30">
        <f t="shared" si="80"/>
        <v>3.4970208022985928E-2</v>
      </c>
    </row>
    <row r="351" spans="1:67" x14ac:dyDescent="0.3">
      <c r="A351">
        <v>9</v>
      </c>
      <c r="B351" s="32" t="s">
        <v>3422</v>
      </c>
      <c r="C351" s="32">
        <v>11</v>
      </c>
      <c r="D351" s="32">
        <v>3</v>
      </c>
      <c r="E351" s="34">
        <v>0.1</v>
      </c>
      <c r="F351" s="32"/>
      <c r="G351" s="25" t="s">
        <v>330</v>
      </c>
      <c r="H351" s="25" t="s">
        <v>1056</v>
      </c>
      <c r="I351" s="26">
        <v>0.26753348242911534</v>
      </c>
      <c r="J351" s="26">
        <v>0.39919824130350445</v>
      </c>
      <c r="K351" s="26">
        <v>0.24390906374393015</v>
      </c>
      <c r="L351" s="26">
        <v>0.35566564894291147</v>
      </c>
      <c r="M351" s="27">
        <v>12.487998950123982</v>
      </c>
      <c r="N351" s="27">
        <v>14.506247453014595</v>
      </c>
      <c r="O351" s="27">
        <v>29.43255813953488</v>
      </c>
      <c r="P351" s="28">
        <v>26.810160302695181</v>
      </c>
      <c r="Q351" s="28">
        <v>25.121797752808988</v>
      </c>
      <c r="R351" s="26">
        <v>8.730651222118798E-3</v>
      </c>
      <c r="S351" s="29">
        <v>0.13931100873272365</v>
      </c>
      <c r="T351" s="26">
        <v>0.11020937746457374</v>
      </c>
      <c r="U351" s="30" t="e">
        <v>#N/A</v>
      </c>
      <c r="V351" s="29">
        <v>9.7313775872430739</v>
      </c>
      <c r="W351" s="29">
        <v>22.69613493330327</v>
      </c>
      <c r="X351" s="29">
        <v>30932000000</v>
      </c>
      <c r="Y351" s="29">
        <v>34718000000</v>
      </c>
      <c r="Z351" s="29">
        <v>591000000</v>
      </c>
      <c r="AA351" s="31">
        <v>15054000000</v>
      </c>
      <c r="AB351" s="26">
        <v>3.9258668792347552E-2</v>
      </c>
      <c r="AC351" s="42">
        <v>127502.94328584999</v>
      </c>
      <c r="AD351" s="42">
        <v>129528.94328584999</v>
      </c>
      <c r="AE351" s="60">
        <v>8.8090045750862949</v>
      </c>
      <c r="AF351" s="60">
        <v>14.171388665429202</v>
      </c>
      <c r="AG351" s="60">
        <v>11.869015339846593</v>
      </c>
      <c r="AH351" s="60">
        <v>17.838065130352096</v>
      </c>
      <c r="AI351" s="60">
        <v>4.8492812998810706</v>
      </c>
      <c r="AJ351" s="32" t="s">
        <v>502</v>
      </c>
      <c r="AK351" s="32" t="s">
        <v>529</v>
      </c>
      <c r="AL351" s="32" t="s">
        <v>634</v>
      </c>
      <c r="AM351" s="32" t="s">
        <v>583</v>
      </c>
      <c r="AN351" s="46">
        <v>9.1977379999999997E-2</v>
      </c>
      <c r="AO351" s="46">
        <v>9.2274840000000011E-2</v>
      </c>
      <c r="AP351" s="46">
        <v>0.11600860000000002</v>
      </c>
      <c r="AQ351" t="s">
        <v>3678</v>
      </c>
      <c r="AR351" t="s">
        <v>3678</v>
      </c>
      <c r="AS351" t="str">
        <f t="shared" si="71"/>
        <v>18/05/1977</v>
      </c>
      <c r="AT351" s="63">
        <v>1.4143855351783785</v>
      </c>
      <c r="AU351" s="63">
        <f t="shared" si="72"/>
        <v>1.4143855351783785</v>
      </c>
      <c r="AV351" s="63">
        <f t="shared" si="69"/>
        <v>2.9554479607536583</v>
      </c>
      <c r="AW351" s="63">
        <f t="shared" si="68"/>
        <v>4.3698334959320366</v>
      </c>
      <c r="AX351" s="63">
        <v>21.189189189189189</v>
      </c>
      <c r="AY351" s="63">
        <f t="shared" si="73"/>
        <v>44.276149905135128</v>
      </c>
      <c r="AZ351" s="63">
        <v>65.465339094324321</v>
      </c>
      <c r="BA351" s="63">
        <f>_xll.BDP($G351,BA$1)</f>
        <v>4844.4350929800003</v>
      </c>
      <c r="BB351" s="63">
        <f t="shared" si="70"/>
        <v>127502.94328584999</v>
      </c>
      <c r="BC351">
        <v>8228.1669999999995</v>
      </c>
      <c r="BD351">
        <v>8988.8000000000011</v>
      </c>
      <c r="BE351">
        <v>10202.9</v>
      </c>
      <c r="BF351">
        <v>10613.050000000001</v>
      </c>
      <c r="BG351">
        <v>12043.09</v>
      </c>
      <c r="BH351" t="s">
        <v>3443</v>
      </c>
      <c r="BI351" s="47">
        <f t="shared" si="74"/>
        <v>6.4533153415550562E-2</v>
      </c>
      <c r="BJ351" s="47">
        <f t="shared" si="75"/>
        <v>7.0498764721438067E-2</v>
      </c>
      <c r="BK351" s="47">
        <f t="shared" si="76"/>
        <v>8.002089784802871E-2</v>
      </c>
      <c r="BL351" s="47">
        <f t="shared" si="77"/>
        <v>8.3237686334867653E-2</v>
      </c>
      <c r="BM351" s="47">
        <f t="shared" si="78"/>
        <v>9.4453427424028069E-2</v>
      </c>
      <c r="BN351" s="47">
        <f t="shared" si="79"/>
        <v>0</v>
      </c>
      <c r="BO351" s="30">
        <f t="shared" si="80"/>
        <v>8.002089784802871E-2</v>
      </c>
    </row>
    <row r="352" spans="1:67" x14ac:dyDescent="0.3">
      <c r="A352">
        <v>9</v>
      </c>
      <c r="B352" s="32" t="s">
        <v>3421</v>
      </c>
      <c r="C352" s="32">
        <v>12</v>
      </c>
      <c r="D352" s="32">
        <v>12</v>
      </c>
      <c r="E352" s="32" t="s">
        <v>2549</v>
      </c>
      <c r="F352" s="32" t="s">
        <v>2930</v>
      </c>
      <c r="G352" s="25" t="s">
        <v>2122</v>
      </c>
      <c r="H352" s="25" t="s">
        <v>2123</v>
      </c>
      <c r="I352" s="26">
        <v>0.65441909175848934</v>
      </c>
      <c r="J352" s="26">
        <v>0.3130505044622709</v>
      </c>
      <c r="K352" s="26">
        <v>0.35951852466942097</v>
      </c>
      <c r="L352" s="26">
        <v>0.23823504971885992</v>
      </c>
      <c r="M352" s="27">
        <v>17.359819729156182</v>
      </c>
      <c r="N352" s="27">
        <v>11.075598797929192</v>
      </c>
      <c r="O352" s="27">
        <v>13.328060402554298</v>
      </c>
      <c r="P352" s="28">
        <v>24.919044216005481</v>
      </c>
      <c r="Q352" s="28">
        <v>24.289120849455593</v>
      </c>
      <c r="R352" s="26">
        <v>-7.1818783944893355E-2</v>
      </c>
      <c r="S352" s="29">
        <v>-0.51411502536626985</v>
      </c>
      <c r="T352" s="26">
        <v>0.5198520315919688</v>
      </c>
      <c r="U352" s="30" t="e">
        <v>#N/A</v>
      </c>
      <c r="V352" s="29">
        <v>11.66377790916421</v>
      </c>
      <c r="W352" s="29">
        <v>15.933395993367562</v>
      </c>
      <c r="X352" s="29">
        <v>137374000</v>
      </c>
      <c r="Y352" s="29">
        <v>180515000</v>
      </c>
      <c r="Z352" s="29" t="e">
        <v>#N/A</v>
      </c>
      <c r="AA352" s="31">
        <v>-1900778.6990934731</v>
      </c>
      <c r="AB352" s="26">
        <v>0</v>
      </c>
      <c r="AC352" s="42">
        <v>819.77720703999989</v>
      </c>
      <c r="AD352" s="42">
        <v>794.30920703999993</v>
      </c>
      <c r="AE352" s="60" t="s">
        <v>3443</v>
      </c>
      <c r="AF352" s="60" t="s">
        <v>3443</v>
      </c>
      <c r="AG352" s="60" t="s">
        <v>3443</v>
      </c>
      <c r="AH352" s="60">
        <v>29.284256486672096</v>
      </c>
      <c r="AI352" s="60">
        <v>3.721264563592765</v>
      </c>
      <c r="AJ352" s="32" t="s">
        <v>493</v>
      </c>
      <c r="AK352" s="32" t="s">
        <v>602</v>
      </c>
      <c r="AL352" s="32" t="s">
        <v>603</v>
      </c>
      <c r="AM352" s="32" t="s">
        <v>2468</v>
      </c>
      <c r="AN352" s="46">
        <v>0.22941510000000001</v>
      </c>
      <c r="AO352" s="46">
        <v>0.2194024</v>
      </c>
      <c r="AP352" s="46">
        <v>0.35328419999999999</v>
      </c>
      <c r="AQ352" t="s">
        <v>3679</v>
      </c>
      <c r="AR352" t="s">
        <v>3679</v>
      </c>
      <c r="AS352" t="str">
        <f t="shared" si="71"/>
        <v>25/05/1999</v>
      </c>
      <c r="AT352" s="63">
        <v>1.2879958784131891</v>
      </c>
      <c r="AU352" s="63">
        <f t="shared" si="72"/>
        <v>1.2879958784131891</v>
      </c>
      <c r="AV352" s="63">
        <f t="shared" si="69"/>
        <v>0</v>
      </c>
      <c r="AW352" s="63">
        <f t="shared" si="68"/>
        <v>1.2879958784131891</v>
      </c>
      <c r="AX352" s="63">
        <v>35.396951788279672</v>
      </c>
      <c r="AY352" s="63">
        <f t="shared" si="73"/>
        <v>0</v>
      </c>
      <c r="AZ352" s="63">
        <v>35.396951788279672</v>
      </c>
      <c r="BA352" s="63">
        <f>_xll.BDP($G352,BA$1)</f>
        <v>10.397713</v>
      </c>
      <c r="BB352" s="63">
        <f t="shared" si="70"/>
        <v>794.30920703999993</v>
      </c>
      <c r="BC352">
        <v>25.650000000000002</v>
      </c>
      <c r="BD352">
        <v>34.200000000000003</v>
      </c>
      <c r="BE352">
        <v>39.300000000000004</v>
      </c>
      <c r="BF352">
        <v>-17.815000000000001</v>
      </c>
      <c r="BG352">
        <v>13.588000000000001</v>
      </c>
      <c r="BH352">
        <v>22.853000000000002</v>
      </c>
      <c r="BI352" s="47">
        <f t="shared" si="74"/>
        <v>3.2292210354183032E-2</v>
      </c>
      <c r="BJ352" s="47">
        <f t="shared" si="75"/>
        <v>4.3056280472244045E-2</v>
      </c>
      <c r="BK352" s="47">
        <f t="shared" si="76"/>
        <v>4.9476953875999742E-2</v>
      </c>
      <c r="BL352" s="47">
        <f t="shared" si="77"/>
        <v>-2.2428293468217182E-2</v>
      </c>
      <c r="BM352" s="47">
        <f t="shared" si="78"/>
        <v>1.7106688276516142E-2</v>
      </c>
      <c r="BN352" s="47">
        <f t="shared" si="79"/>
        <v>2.8770911626672314E-2</v>
      </c>
      <c r="BO352" s="30">
        <f t="shared" si="80"/>
        <v>4.9476953875999742E-2</v>
      </c>
    </row>
    <row r="353" spans="1:67" x14ac:dyDescent="0.3">
      <c r="A353">
        <v>9</v>
      </c>
      <c r="B353" s="32" t="s">
        <v>3422</v>
      </c>
      <c r="C353" s="32">
        <v>33</v>
      </c>
      <c r="D353" s="32">
        <v>6</v>
      </c>
      <c r="E353" s="34">
        <v>0.1</v>
      </c>
      <c r="F353" s="32" t="s">
        <v>2712</v>
      </c>
      <c r="G353" s="25" t="s">
        <v>2342</v>
      </c>
      <c r="H353" s="25" t="s">
        <v>2343</v>
      </c>
      <c r="I353" s="26">
        <v>0.58033587607456716</v>
      </c>
      <c r="J353" s="26">
        <v>0.53208996160175537</v>
      </c>
      <c r="K353" s="26">
        <v>0.29685453804741141</v>
      </c>
      <c r="L353" s="26">
        <v>0.27110117384013416</v>
      </c>
      <c r="M353" s="27">
        <v>16.763113683031548</v>
      </c>
      <c r="N353" s="27">
        <v>12.45772678790869</v>
      </c>
      <c r="O353" s="27">
        <v>65.369649805447466</v>
      </c>
      <c r="P353" s="28">
        <v>21.492604719083438</v>
      </c>
      <c r="Q353" s="28">
        <v>22.177055103884371</v>
      </c>
      <c r="R353" s="26">
        <v>0.52450158375256195</v>
      </c>
      <c r="S353" s="29">
        <v>2.009279086366881</v>
      </c>
      <c r="T353" s="26">
        <v>0.10713282785734345</v>
      </c>
      <c r="U353" s="30">
        <v>9.6890491212257776E-3</v>
      </c>
      <c r="V353" s="29">
        <v>1.388989141509632</v>
      </c>
      <c r="W353" s="29">
        <v>-0.8909004101075757</v>
      </c>
      <c r="X353" s="29">
        <v>1823000000</v>
      </c>
      <c r="Y353" s="29">
        <v>3578000000</v>
      </c>
      <c r="Z353" s="29">
        <v>18000000</v>
      </c>
      <c r="AA353" s="31">
        <v>656000000</v>
      </c>
      <c r="AB353" s="26">
        <v>2.7439024390243903E-2</v>
      </c>
      <c r="AC353" s="42">
        <v>15964.418160000001</v>
      </c>
      <c r="AD353" s="42">
        <v>18860.418160000001</v>
      </c>
      <c r="AE353" s="60">
        <v>12.771011847929394</v>
      </c>
      <c r="AF353" s="60">
        <v>19.393505620618555</v>
      </c>
      <c r="AG353" s="60">
        <v>4.1568258387823125</v>
      </c>
      <c r="AH353" s="60">
        <v>26.919708722993914</v>
      </c>
      <c r="AI353" s="60">
        <v>22.9445551594888</v>
      </c>
      <c r="AJ353" s="32" t="s">
        <v>493</v>
      </c>
      <c r="AK353" s="32" t="s">
        <v>525</v>
      </c>
      <c r="AL353" s="32" t="s">
        <v>525</v>
      </c>
      <c r="AM353" s="32" t="s">
        <v>2471</v>
      </c>
      <c r="AN353" s="46">
        <v>0.10215930000000001</v>
      </c>
      <c r="AO353" s="46">
        <v>2.6330269999999999E-2</v>
      </c>
      <c r="AP353" s="46">
        <v>-1.3484030000000001E-2</v>
      </c>
      <c r="AQ353" t="s">
        <v>4124</v>
      </c>
      <c r="AR353" t="s">
        <v>3443</v>
      </c>
      <c r="AS353" t="str">
        <f t="shared" si="71"/>
        <v>#N/A N/A</v>
      </c>
      <c r="AT353" s="63">
        <v>3.765591811338314</v>
      </c>
      <c r="AU353" s="63">
        <f t="shared" si="72"/>
        <v>3.765591811338314</v>
      </c>
      <c r="AV353" s="63">
        <f t="shared" si="69"/>
        <v>0</v>
      </c>
      <c r="AW353" s="63">
        <f t="shared" si="68"/>
        <v>3.765591811338314</v>
      </c>
      <c r="AX353" s="63">
        <v>90.800763465066794</v>
      </c>
      <c r="AY353" s="63">
        <f t="shared" si="73"/>
        <v>0</v>
      </c>
      <c r="AZ353" s="63">
        <v>90.800763465066794</v>
      </c>
      <c r="BA353" s="63">
        <f>_xll.BDP($G353,BA$1)</f>
        <v>589.52431999999999</v>
      </c>
      <c r="BB353" s="63">
        <f t="shared" si="70"/>
        <v>15964.418160000001</v>
      </c>
      <c r="BC353">
        <v>709.95</v>
      </c>
      <c r="BD353">
        <v>758.1</v>
      </c>
      <c r="BE353">
        <v>808.83299999999997</v>
      </c>
      <c r="BF353">
        <v>800.95299999999997</v>
      </c>
      <c r="BG353">
        <v>864.87700000000007</v>
      </c>
      <c r="BH353">
        <v>924.74200000000008</v>
      </c>
      <c r="BI353" s="47">
        <f t="shared" si="74"/>
        <v>4.4470771993359012E-2</v>
      </c>
      <c r="BJ353" s="47">
        <f t="shared" si="75"/>
        <v>4.7486854353356527E-2</v>
      </c>
      <c r="BK353" s="47">
        <f t="shared" si="76"/>
        <v>5.0664734028740818E-2</v>
      </c>
      <c r="BL353" s="47">
        <f t="shared" si="77"/>
        <v>5.0171136334103639E-2</v>
      </c>
      <c r="BM353" s="47">
        <f t="shared" si="78"/>
        <v>5.4175291033594426E-2</v>
      </c>
      <c r="BN353" s="47">
        <f t="shared" si="79"/>
        <v>5.7925192808905977E-2</v>
      </c>
      <c r="BO353" s="30">
        <f t="shared" si="80"/>
        <v>5.7925192808905977E-2</v>
      </c>
    </row>
    <row r="354" spans="1:67" x14ac:dyDescent="0.3">
      <c r="A354">
        <v>9</v>
      </c>
      <c r="B354" s="32" t="s">
        <v>3422</v>
      </c>
      <c r="C354" s="32">
        <v>34</v>
      </c>
      <c r="D354" s="32">
        <v>3</v>
      </c>
      <c r="E354" s="34">
        <v>0.16</v>
      </c>
      <c r="F354" s="32" t="s">
        <v>3319</v>
      </c>
      <c r="G354" s="32" t="s">
        <v>1837</v>
      </c>
      <c r="H354" s="25" t="s">
        <v>1838</v>
      </c>
      <c r="I354" s="26">
        <v>3.9826229410743657</v>
      </c>
      <c r="J354" s="26">
        <v>0.40288061082832022</v>
      </c>
      <c r="K354" s="26">
        <v>-2.5390724478188984</v>
      </c>
      <c r="L354" s="26">
        <v>7.2173672757417706E-2</v>
      </c>
      <c r="M354" s="27">
        <v>3.8080194265105569</v>
      </c>
      <c r="N354" s="27">
        <v>2.7161956699411771</v>
      </c>
      <c r="O354" s="27">
        <v>2.5923024763840674</v>
      </c>
      <c r="P354" s="28">
        <v>30.390942565615433</v>
      </c>
      <c r="Q354" s="28">
        <v>30.383463006813898</v>
      </c>
      <c r="R354" s="26">
        <v>0.1926206479220246</v>
      </c>
      <c r="S354" s="29">
        <v>1.3925899884767876</v>
      </c>
      <c r="T354" s="26">
        <v>0.54434086743641974</v>
      </c>
      <c r="U354" s="30">
        <v>4.5783329845599539E-2</v>
      </c>
      <c r="V354" s="29">
        <v>24.484746723368765</v>
      </c>
      <c r="W354" s="29">
        <v>-14.363894333442762</v>
      </c>
      <c r="X354" s="29">
        <v>51864000</v>
      </c>
      <c r="Y354" s="29">
        <v>289510000</v>
      </c>
      <c r="Z354" s="29">
        <v>2330000</v>
      </c>
      <c r="AA354" s="31">
        <v>25713000</v>
      </c>
      <c r="AB354" s="26">
        <v>9.061564189320577E-2</v>
      </c>
      <c r="AC354" s="42">
        <v>567.92827094999996</v>
      </c>
      <c r="AD354" s="42">
        <v>779.25298615272254</v>
      </c>
      <c r="AE354" s="60">
        <v>14.849038209692605</v>
      </c>
      <c r="AF354" s="60">
        <v>38.928760671069334</v>
      </c>
      <c r="AG354" s="60">
        <v>3.6934176815383619</v>
      </c>
      <c r="AH354" s="60">
        <v>80.664307294618425</v>
      </c>
      <c r="AI354" s="60">
        <v>2.1252779295979844</v>
      </c>
      <c r="AJ354" s="32" t="s">
        <v>506</v>
      </c>
      <c r="AK354" s="32" t="s">
        <v>507</v>
      </c>
      <c r="AL354" s="32" t="s">
        <v>1168</v>
      </c>
      <c r="AM354" s="32" t="s">
        <v>1706</v>
      </c>
      <c r="AN354" s="46" t="e">
        <v>#VALUE!</v>
      </c>
      <c r="AO354" s="46">
        <v>0.1525252</v>
      </c>
      <c r="AP354" s="46">
        <v>-4.6930370000000006E-2</v>
      </c>
      <c r="AQ354" t="s">
        <v>3680</v>
      </c>
      <c r="AR354" t="s">
        <v>3680</v>
      </c>
      <c r="AS354" t="str">
        <f t="shared" si="71"/>
        <v>13/09/2007</v>
      </c>
      <c r="AT354" s="63">
        <v>1.7721518987341773</v>
      </c>
      <c r="AU354" s="63">
        <f t="shared" si="72"/>
        <v>1.7721518987341773</v>
      </c>
      <c r="AV354" s="63">
        <f t="shared" si="69"/>
        <v>-3.2738310538410025E-2</v>
      </c>
      <c r="AW354" s="63">
        <f t="shared" si="68"/>
        <v>1.7394135881957673</v>
      </c>
      <c r="AX354" s="63">
        <v>115.14978570053572</v>
      </c>
      <c r="AY354" s="63">
        <f t="shared" si="73"/>
        <v>-2.127249614092463</v>
      </c>
      <c r="AZ354" s="63">
        <v>113.02253608644325</v>
      </c>
      <c r="BA354" s="63">
        <f>_xll.BDP($G354,BA$1)</f>
        <v>12.447171899199999</v>
      </c>
      <c r="BB354" s="63">
        <f t="shared" si="70"/>
        <v>567.92827094999996</v>
      </c>
      <c r="BC354">
        <v>29.367000000000001</v>
      </c>
      <c r="BD354">
        <v>31.333000000000002</v>
      </c>
      <c r="BE354">
        <v>34.233000000000004</v>
      </c>
      <c r="BF354">
        <v>17.068000000000001</v>
      </c>
      <c r="BG354">
        <v>21.093</v>
      </c>
      <c r="BH354">
        <v>30.538</v>
      </c>
      <c r="BI354" s="47">
        <f t="shared" si="74"/>
        <v>5.1708994783577968E-2</v>
      </c>
      <c r="BJ354" s="47">
        <f t="shared" si="75"/>
        <v>5.5170699545539159E-2</v>
      </c>
      <c r="BK354" s="47">
        <f t="shared" si="76"/>
        <v>6.0276978187292697E-2</v>
      </c>
      <c r="BL354" s="47">
        <f t="shared" si="77"/>
        <v>3.0053090985327366E-2</v>
      </c>
      <c r="BM354" s="47">
        <f t="shared" si="78"/>
        <v>3.7140253582933568E-2</v>
      </c>
      <c r="BN354" s="47">
        <f t="shared" si="79"/>
        <v>5.377087488340327E-2</v>
      </c>
      <c r="BO354" s="30">
        <f t="shared" si="80"/>
        <v>6.0276978187292697E-2</v>
      </c>
    </row>
    <row r="355" spans="1:67" x14ac:dyDescent="0.3">
      <c r="A355">
        <v>9</v>
      </c>
      <c r="B355" s="32" t="s">
        <v>3420</v>
      </c>
      <c r="C355" s="32">
        <v>17</v>
      </c>
      <c r="D355" s="32">
        <v>9</v>
      </c>
      <c r="E355" s="32" t="s">
        <v>2480</v>
      </c>
      <c r="F355" s="32"/>
      <c r="G355" s="25" t="s">
        <v>2085</v>
      </c>
      <c r="H355" s="25" t="s">
        <v>2086</v>
      </c>
      <c r="I355" s="26">
        <v>0.41458317803261718</v>
      </c>
      <c r="J355" s="26">
        <v>0.76035088602074785</v>
      </c>
      <c r="K355" s="26">
        <v>0.20012622661094417</v>
      </c>
      <c r="L355" s="26">
        <v>0.28168817167552657</v>
      </c>
      <c r="M355" s="27">
        <v>20.470976160248274</v>
      </c>
      <c r="N355" s="27">
        <v>15.605232270782999</v>
      </c>
      <c r="O355" s="27">
        <v>53.964709277557134</v>
      </c>
      <c r="P355" s="28">
        <v>13.755222948812781</v>
      </c>
      <c r="Q355" s="28">
        <v>14.455808130939563</v>
      </c>
      <c r="R355" s="26">
        <v>0.33340342122354771</v>
      </c>
      <c r="S355" s="29">
        <v>1.1296892934890166</v>
      </c>
      <c r="T355" s="26">
        <v>0.28294211896017352</v>
      </c>
      <c r="U355" s="30" t="e">
        <v>#N/A</v>
      </c>
      <c r="V355" s="29">
        <v>31.914776634323612</v>
      </c>
      <c r="W355" s="29" t="e">
        <v>#N/A</v>
      </c>
      <c r="X355" s="29">
        <v>119241000</v>
      </c>
      <c r="Y355" s="29">
        <v>321863000</v>
      </c>
      <c r="Z355" s="29" t="e">
        <v>#N/A</v>
      </c>
      <c r="AA355" s="31">
        <v>87025000</v>
      </c>
      <c r="AB355" s="26">
        <v>0</v>
      </c>
      <c r="AC355" s="42">
        <v>1101.3900007499999</v>
      </c>
      <c r="AD355" s="42">
        <v>1244.09800075</v>
      </c>
      <c r="AE355" s="60">
        <v>9.7934513545728681</v>
      </c>
      <c r="AF355" s="60">
        <v>13.307026530305791</v>
      </c>
      <c r="AG355" s="60">
        <v>8.041874951889298</v>
      </c>
      <c r="AH355" s="60">
        <v>13.858842028190692</v>
      </c>
      <c r="AI355" s="60">
        <v>6.13372077362488</v>
      </c>
      <c r="AJ355" s="32" t="s">
        <v>506</v>
      </c>
      <c r="AK355" s="32" t="s">
        <v>640</v>
      </c>
      <c r="AL355" s="32" t="s">
        <v>797</v>
      </c>
      <c r="AM355" s="32" t="s">
        <v>2468</v>
      </c>
      <c r="AN355" s="46" t="e">
        <v>#VALUE!</v>
      </c>
      <c r="AO355" s="46" t="e">
        <v>#VALUE!</v>
      </c>
      <c r="AP355" s="46" t="e">
        <v>#VALUE!</v>
      </c>
      <c r="AQ355" t="s">
        <v>4189</v>
      </c>
      <c r="AR355" t="s">
        <v>3443</v>
      </c>
      <c r="AS355" t="str">
        <f t="shared" si="71"/>
        <v>16/12/2020</v>
      </c>
      <c r="AT355" s="63" t="s">
        <v>3443</v>
      </c>
      <c r="AU355" s="63">
        <f t="shared" si="72"/>
        <v>0</v>
      </c>
      <c r="AV355" s="63">
        <f t="shared" si="69"/>
        <v>0</v>
      </c>
      <c r="AW355" s="63">
        <f t="shared" si="68"/>
        <v>0</v>
      </c>
      <c r="AX355" s="63">
        <v>0</v>
      </c>
      <c r="AY355" s="63">
        <f t="shared" si="73"/>
        <v>0</v>
      </c>
      <c r="AZ355" s="63">
        <v>0</v>
      </c>
      <c r="BA355" s="63">
        <f>_xll.BDP($G355,BA$1)</f>
        <v>0</v>
      </c>
      <c r="BB355" s="63">
        <f t="shared" si="70"/>
        <v>1101.3900007499999</v>
      </c>
      <c r="BC355">
        <v>75.100000000000009</v>
      </c>
      <c r="BD355">
        <v>91.3</v>
      </c>
      <c r="BE355">
        <v>106</v>
      </c>
      <c r="BF355">
        <v>75.167000000000002</v>
      </c>
      <c r="BG355">
        <v>75.100000000000009</v>
      </c>
      <c r="BH355">
        <v>85.567000000000007</v>
      </c>
      <c r="BI355" s="47">
        <f t="shared" si="74"/>
        <v>6.8186564204196595E-2</v>
      </c>
      <c r="BJ355" s="47">
        <f t="shared" si="75"/>
        <v>8.2895250490587866E-2</v>
      </c>
      <c r="BK355" s="47">
        <f t="shared" si="76"/>
        <v>9.6242021380091067E-2</v>
      </c>
      <c r="BL355" s="47">
        <f t="shared" si="77"/>
        <v>6.8247396425257595E-2</v>
      </c>
      <c r="BM355" s="47">
        <f t="shared" si="78"/>
        <v>6.8186564204196595E-2</v>
      </c>
      <c r="BN355" s="47">
        <f t="shared" si="79"/>
        <v>7.7690009843681629E-2</v>
      </c>
      <c r="BO355" s="30">
        <f t="shared" si="80"/>
        <v>9.6242021380091067E-2</v>
      </c>
    </row>
    <row r="356" spans="1:67" x14ac:dyDescent="0.3">
      <c r="A356">
        <v>9</v>
      </c>
      <c r="B356" s="32" t="s">
        <v>3422</v>
      </c>
      <c r="C356" s="32">
        <v>35</v>
      </c>
      <c r="D356" s="32">
        <v>7</v>
      </c>
      <c r="E356" s="34">
        <v>0.14000000000000001</v>
      </c>
      <c r="F356" s="32" t="s">
        <v>2712</v>
      </c>
      <c r="G356" s="32" t="s">
        <v>1812</v>
      </c>
      <c r="H356" s="25" t="s">
        <v>1813</v>
      </c>
      <c r="I356" s="26">
        <v>0.5065923137847248</v>
      </c>
      <c r="J356" s="26">
        <v>0.50584185270185689</v>
      </c>
      <c r="K356" s="26">
        <v>0.23679751029257895</v>
      </c>
      <c r="L356" s="26">
        <v>0.20399663441312579</v>
      </c>
      <c r="M356" s="27">
        <v>17.020316027088036</v>
      </c>
      <c r="N356" s="27">
        <v>14.696195221415763</v>
      </c>
      <c r="O356" s="27">
        <v>24.412510566356723</v>
      </c>
      <c r="P356" s="28">
        <v>21.994098696582775</v>
      </c>
      <c r="Q356" s="28">
        <v>21.929906981114346</v>
      </c>
      <c r="R356" s="26">
        <v>0.47236718854543019</v>
      </c>
      <c r="S356" s="29">
        <v>1.5860416354650293</v>
      </c>
      <c r="T356" s="26">
        <v>0.36007977488184029</v>
      </c>
      <c r="U356" s="30">
        <v>2.1439953643343473E-2</v>
      </c>
      <c r="V356" s="29">
        <v>3.1598794159805146</v>
      </c>
      <c r="W356" s="29">
        <v>0.23710326109707136</v>
      </c>
      <c r="X356" s="29">
        <v>958600000</v>
      </c>
      <c r="Y356" s="29">
        <v>2377000000</v>
      </c>
      <c r="Z356" s="29">
        <v>17500000</v>
      </c>
      <c r="AA356" s="31">
        <v>445600000</v>
      </c>
      <c r="AB356" s="26">
        <v>3.9272890484739677E-2</v>
      </c>
      <c r="AC356" s="42">
        <v>7062.5632375199993</v>
      </c>
      <c r="AD356" s="42">
        <v>8155.5632375199993</v>
      </c>
      <c r="AE356" s="60">
        <v>11.566803260596972</v>
      </c>
      <c r="AF356" s="60">
        <v>16.702568865889877</v>
      </c>
      <c r="AG356" s="60">
        <v>6.3678138449077197</v>
      </c>
      <c r="AH356" s="60">
        <v>24.234364898858793</v>
      </c>
      <c r="AI356" s="60">
        <v>5.4564452048831775</v>
      </c>
      <c r="AJ356" s="32" t="s">
        <v>493</v>
      </c>
      <c r="AK356" s="32" t="s">
        <v>525</v>
      </c>
      <c r="AL356" s="32" t="s">
        <v>525</v>
      </c>
      <c r="AM356" s="32" t="s">
        <v>1706</v>
      </c>
      <c r="AN356" s="46">
        <v>0.1389427</v>
      </c>
      <c r="AO356" s="46">
        <v>4.5265859999999998E-2</v>
      </c>
      <c r="AP356" s="46">
        <v>-3.3268070000000004E-2</v>
      </c>
      <c r="AQ356" t="s">
        <v>3681</v>
      </c>
      <c r="AR356" t="s">
        <v>3681</v>
      </c>
      <c r="AS356" t="str">
        <f t="shared" si="71"/>
        <v>24/05/2002</v>
      </c>
      <c r="AT356" s="63">
        <v>2.4366652015605208</v>
      </c>
      <c r="AU356" s="63">
        <f t="shared" si="72"/>
        <v>2.4366652015605208</v>
      </c>
      <c r="AV356" s="63">
        <f t="shared" si="69"/>
        <v>3.2821089489529338E-2</v>
      </c>
      <c r="AW356" s="63">
        <f t="shared" si="68"/>
        <v>2.4694862910500501</v>
      </c>
      <c r="AX356" s="63">
        <v>54.398925020713008</v>
      </c>
      <c r="AY356" s="63">
        <f t="shared" si="73"/>
        <v>0.73273586584466699</v>
      </c>
      <c r="AZ356" s="63">
        <v>55.131660886557675</v>
      </c>
      <c r="BA356" s="63">
        <f>_xll.BDP($G356,BA$1)</f>
        <v>173.05392836600001</v>
      </c>
      <c r="BB356" s="63">
        <f t="shared" si="70"/>
        <v>7062.5632375199993</v>
      </c>
      <c r="BC356">
        <v>360.55599999999998</v>
      </c>
      <c r="BD356">
        <v>385.21100000000001</v>
      </c>
      <c r="BE356">
        <v>414.18799999999999</v>
      </c>
      <c r="BF356">
        <v>369.40500000000003</v>
      </c>
      <c r="BG356">
        <v>406.14699999999999</v>
      </c>
      <c r="BH356">
        <v>438.62</v>
      </c>
      <c r="BI356" s="47">
        <f t="shared" si="74"/>
        <v>5.1051719874809685E-2</v>
      </c>
      <c r="BJ356" s="47">
        <f t="shared" si="75"/>
        <v>5.454266206829262E-2</v>
      </c>
      <c r="BK356" s="47">
        <f t="shared" si="76"/>
        <v>5.8645563384072584E-2</v>
      </c>
      <c r="BL356" s="47">
        <f t="shared" si="77"/>
        <v>5.2304664408175355E-2</v>
      </c>
      <c r="BM356" s="47">
        <f t="shared" si="78"/>
        <v>5.7507024905962816E-2</v>
      </c>
      <c r="BN356" s="47">
        <f t="shared" si="79"/>
        <v>6.210493063903811E-2</v>
      </c>
      <c r="BO356" s="30">
        <f t="shared" si="80"/>
        <v>6.210493063903811E-2</v>
      </c>
    </row>
    <row r="357" spans="1:67" x14ac:dyDescent="0.3">
      <c r="A357">
        <v>9</v>
      </c>
      <c r="B357" s="32" t="s">
        <v>3420</v>
      </c>
      <c r="C357" s="32">
        <v>34</v>
      </c>
      <c r="D357" s="32">
        <v>4</v>
      </c>
      <c r="E357" s="34">
        <v>0.09</v>
      </c>
      <c r="F357" s="32" t="s">
        <v>2720</v>
      </c>
      <c r="G357" s="32" t="s">
        <v>1499</v>
      </c>
      <c r="H357" s="25" t="s">
        <v>1500</v>
      </c>
      <c r="I357" s="26">
        <v>0.61665260424750634</v>
      </c>
      <c r="J357" s="26">
        <v>0.76565092115602884</v>
      </c>
      <c r="K357" s="26">
        <v>0.22131943757422409</v>
      </c>
      <c r="L357" s="26">
        <v>0.26661599270294922</v>
      </c>
      <c r="M357" s="27">
        <v>14.349445716080966</v>
      </c>
      <c r="N357" s="27">
        <v>9.7046243604885127</v>
      </c>
      <c r="O357" s="27">
        <v>26.664000457064503</v>
      </c>
      <c r="P357" s="28">
        <v>19.890274095704484</v>
      </c>
      <c r="Q357" s="28">
        <v>20.776554702155522</v>
      </c>
      <c r="R357" s="26">
        <v>0.27354034770374835</v>
      </c>
      <c r="S357" s="29">
        <v>1.2413352790952208</v>
      </c>
      <c r="T357" s="26">
        <v>0.2708169457242387</v>
      </c>
      <c r="U357" s="30">
        <v>2.7879942204124524E-2</v>
      </c>
      <c r="V357" s="29">
        <v>4.1058087511424635</v>
      </c>
      <c r="W357" s="29">
        <v>7.8202728077545691</v>
      </c>
      <c r="X357" s="29">
        <v>1145300000.0000002</v>
      </c>
      <c r="Y357" s="29">
        <v>3289000000</v>
      </c>
      <c r="Z357" s="29">
        <v>27200000</v>
      </c>
      <c r="AA357" s="31">
        <v>652300000</v>
      </c>
      <c r="AB357" s="26">
        <v>4.1698604936378968E-2</v>
      </c>
      <c r="AC357" s="42">
        <v>11024.968407600001</v>
      </c>
      <c r="AD357" s="42">
        <v>12451.868407600001</v>
      </c>
      <c r="AE357" s="60">
        <v>10.560100697103918</v>
      </c>
      <c r="AF357" s="60">
        <v>14.137938440415098</v>
      </c>
      <c r="AG357" s="60">
        <v>5.9519275034458339</v>
      </c>
      <c r="AH357" s="60">
        <v>23.442395699827241</v>
      </c>
      <c r="AI357" s="60">
        <v>5.8874731861034544</v>
      </c>
      <c r="AJ357" s="32" t="s">
        <v>493</v>
      </c>
      <c r="AK357" s="32" t="s">
        <v>525</v>
      </c>
      <c r="AL357" s="32" t="s">
        <v>708</v>
      </c>
      <c r="AM357" s="32" t="s">
        <v>1480</v>
      </c>
      <c r="AN357" s="46" t="e">
        <v>#VALUE!</v>
      </c>
      <c r="AO357" s="46">
        <v>2.6943350000000001E-2</v>
      </c>
      <c r="AP357" s="46">
        <v>3.5299940000000002E-2</v>
      </c>
      <c r="AQ357" t="s">
        <v>4190</v>
      </c>
      <c r="AR357" t="s">
        <v>3682</v>
      </c>
      <c r="AS357" t="str">
        <f t="shared" si="71"/>
        <v>23/10/2007</v>
      </c>
      <c r="AT357" s="63">
        <v>3.1765675780796769</v>
      </c>
      <c r="AU357" s="63">
        <f t="shared" si="72"/>
        <v>3.1765675780796769</v>
      </c>
      <c r="AV357" s="63">
        <f t="shared" si="69"/>
        <v>-0.11396758607349131</v>
      </c>
      <c r="AW357" s="63">
        <f t="shared" si="68"/>
        <v>3.0625999920061857</v>
      </c>
      <c r="AX357" s="63">
        <v>44.425447836031097</v>
      </c>
      <c r="AY357" s="63">
        <f t="shared" si="73"/>
        <v>-1.5938779596708699</v>
      </c>
      <c r="AZ357" s="63">
        <v>42.831569876360227</v>
      </c>
      <c r="BA357" s="63">
        <f>_xll.BDP($G357,BA$1)</f>
        <v>231.10395542000001</v>
      </c>
      <c r="BB357" s="63">
        <f t="shared" si="70"/>
        <v>11024.968407600001</v>
      </c>
      <c r="BC357">
        <v>560.64300000000003</v>
      </c>
      <c r="BD357">
        <v>610.73300000000006</v>
      </c>
      <c r="BE357">
        <v>657.077</v>
      </c>
      <c r="BF357">
        <v>626.97400000000005</v>
      </c>
      <c r="BG357">
        <v>695.654</v>
      </c>
      <c r="BH357">
        <v>738.00400000000002</v>
      </c>
      <c r="BI357" s="47">
        <f t="shared" si="74"/>
        <v>5.085211850707199E-2</v>
      </c>
      <c r="BJ357" s="47">
        <f t="shared" si="75"/>
        <v>5.5395442183670533E-2</v>
      </c>
      <c r="BK357" s="47">
        <f t="shared" si="76"/>
        <v>5.959899164400758E-2</v>
      </c>
      <c r="BL357" s="47">
        <f t="shared" si="77"/>
        <v>5.6868552980868313E-2</v>
      </c>
      <c r="BM357" s="47">
        <f t="shared" si="78"/>
        <v>6.3098049289688193E-2</v>
      </c>
      <c r="BN357" s="47">
        <f t="shared" si="79"/>
        <v>6.6939330138239758E-2</v>
      </c>
      <c r="BO357" s="30">
        <f t="shared" si="80"/>
        <v>6.6939330138239758E-2</v>
      </c>
    </row>
    <row r="358" spans="1:67" x14ac:dyDescent="0.3">
      <c r="A358">
        <v>9</v>
      </c>
      <c r="B358" s="32" t="s">
        <v>3422</v>
      </c>
      <c r="C358" s="32"/>
      <c r="D358" s="32"/>
      <c r="E358" s="34">
        <v>0.28999999999999998</v>
      </c>
      <c r="F358" s="32" t="s">
        <v>3428</v>
      </c>
      <c r="G358" s="32" t="s">
        <v>3426</v>
      </c>
      <c r="H358" s="25" t="s">
        <v>3427</v>
      </c>
      <c r="I358" s="26">
        <v>1.7567099335240717</v>
      </c>
      <c r="J358" s="26">
        <v>2.1231791030123621</v>
      </c>
      <c r="K358" s="26">
        <v>1.7567099335240717</v>
      </c>
      <c r="L358" s="26">
        <v>2.1231791030123621</v>
      </c>
      <c r="M358" s="27">
        <v>63.519691893004882</v>
      </c>
      <c r="N358" s="27">
        <v>50.099637005004581</v>
      </c>
      <c r="O358" s="27">
        <v>55.883159582947698</v>
      </c>
      <c r="P358" s="28">
        <v>84.14098283839165</v>
      </c>
      <c r="Q358" s="28">
        <v>86.674248076928833</v>
      </c>
      <c r="R358" s="26">
        <v>-0.61828671207881492</v>
      </c>
      <c r="S358" s="29">
        <v>-1.0592162840746056</v>
      </c>
      <c r="T358" s="26">
        <v>0.86788812573868024</v>
      </c>
      <c r="U358" s="30" t="e">
        <v>#N/A</v>
      </c>
      <c r="V358" s="29">
        <v>38.009253445051932</v>
      </c>
      <c r="W358" s="29">
        <v>27.290050283421664</v>
      </c>
      <c r="X358" s="29">
        <v>264842000</v>
      </c>
      <c r="Y358" s="29">
        <v>264842000</v>
      </c>
      <c r="Z358" s="29">
        <v>5730000</v>
      </c>
      <c r="AA358" s="31">
        <v>437869000</v>
      </c>
      <c r="AB358" s="26">
        <v>1.3086105661739013E-2</v>
      </c>
      <c r="AC358" s="42">
        <v>10984.199418659999</v>
      </c>
      <c r="AD358" s="42">
        <v>10393.580418659998</v>
      </c>
      <c r="AE358" s="60">
        <v>18.541904510150641</v>
      </c>
      <c r="AF358" s="60">
        <v>19.042346669576713</v>
      </c>
      <c r="AG358" s="60">
        <v>3.9979403781099583</v>
      </c>
      <c r="AH358" s="60">
        <v>25.206137930054773</v>
      </c>
      <c r="AI358" s="60">
        <v>13.185205193450052</v>
      </c>
      <c r="AJ358" s="32" t="s">
        <v>519</v>
      </c>
      <c r="AK358" s="32" t="s">
        <v>520</v>
      </c>
      <c r="AL358" s="32" t="s">
        <v>521</v>
      </c>
      <c r="AM358" s="32" t="s">
        <v>583</v>
      </c>
      <c r="AN358" s="46">
        <v>0.28779319999999997</v>
      </c>
      <c r="AO358" s="46">
        <v>0.33130650000000006</v>
      </c>
      <c r="AP358" s="46">
        <v>0.1476469</v>
      </c>
      <c r="AQ358" t="s">
        <v>4191</v>
      </c>
      <c r="AR358" t="s">
        <v>3443</v>
      </c>
      <c r="AS358" t="str">
        <f t="shared" si="71"/>
        <v>11/01/2021</v>
      </c>
      <c r="AT358" s="63">
        <v>0.91493240057148095</v>
      </c>
      <c r="AU358" s="63">
        <f t="shared" si="72"/>
        <v>0.91493240057148095</v>
      </c>
      <c r="AV358" s="63">
        <f t="shared" si="69"/>
        <v>0.32546217724597354</v>
      </c>
      <c r="AW358" s="63">
        <f t="shared" si="68"/>
        <v>1.2403945778174545</v>
      </c>
      <c r="AX358" s="63">
        <v>55.35924294630815</v>
      </c>
      <c r="AY358" s="63">
        <f t="shared" si="73"/>
        <v>19.692536551050488</v>
      </c>
      <c r="AZ358" s="63">
        <v>75.051779497358638</v>
      </c>
      <c r="BA358" s="63">
        <f>_xll.BDP($G358,BA$1)</f>
        <v>335.00262399999997</v>
      </c>
      <c r="BB358" s="63">
        <f t="shared" si="70"/>
        <v>10393.580418659998</v>
      </c>
      <c r="BC358">
        <v>375</v>
      </c>
      <c r="BD358">
        <v>471</v>
      </c>
      <c r="BE358">
        <v>572</v>
      </c>
      <c r="BF358">
        <v>406</v>
      </c>
      <c r="BG358">
        <v>490</v>
      </c>
      <c r="BH358">
        <v>594</v>
      </c>
      <c r="BI358" s="47">
        <f t="shared" si="74"/>
        <v>3.6079963294145291E-2</v>
      </c>
      <c r="BJ358" s="47">
        <f t="shared" si="75"/>
        <v>4.5316433897446488E-2</v>
      </c>
      <c r="BK358" s="47">
        <f t="shared" si="76"/>
        <v>5.5033970678002954E-2</v>
      </c>
      <c r="BL358" s="47">
        <f t="shared" si="77"/>
        <v>3.9062573593127974E-2</v>
      </c>
      <c r="BM358" s="47">
        <f t="shared" si="78"/>
        <v>4.7144485371016516E-2</v>
      </c>
      <c r="BN358" s="47">
        <f t="shared" si="79"/>
        <v>5.7150661857926145E-2</v>
      </c>
      <c r="BO358" s="30">
        <f t="shared" si="80"/>
        <v>5.7150661857926145E-2</v>
      </c>
    </row>
    <row r="359" spans="1:67" x14ac:dyDescent="0.3">
      <c r="A359">
        <v>9</v>
      </c>
      <c r="B359" s="32" t="s">
        <v>3422</v>
      </c>
      <c r="C359" s="32"/>
      <c r="D359" s="32"/>
      <c r="E359" s="34">
        <v>0.15</v>
      </c>
      <c r="F359" s="32"/>
      <c r="G359" s="32" t="s">
        <v>3429</v>
      </c>
      <c r="H359" s="25" t="s">
        <v>3430</v>
      </c>
      <c r="I359" s="26">
        <v>0.18119302746272054</v>
      </c>
      <c r="J359" s="26">
        <v>0.20070776810186308</v>
      </c>
      <c r="K359" s="26">
        <v>0.18031657307219554</v>
      </c>
      <c r="L359" s="26">
        <v>0.19851074051197584</v>
      </c>
      <c r="M359" s="27">
        <v>16.227100958458099</v>
      </c>
      <c r="N359" s="27">
        <v>12.307673252838224</v>
      </c>
      <c r="O359" s="27">
        <v>33.665229321834573</v>
      </c>
      <c r="P359" s="28">
        <v>51.896300664670989</v>
      </c>
      <c r="Q359" s="28">
        <v>49.781188985390159</v>
      </c>
      <c r="R359" s="26">
        <v>0.41135596102917954</v>
      </c>
      <c r="S359" s="29">
        <v>2.1880330834841044</v>
      </c>
      <c r="T359" s="26">
        <v>0.29736245720622984</v>
      </c>
      <c r="U359" s="30">
        <v>4.1521739130434783E-2</v>
      </c>
      <c r="V359" s="29">
        <v>6.6012661734388631</v>
      </c>
      <c r="W359" s="29">
        <v>-1.1726944262951289</v>
      </c>
      <c r="X359" s="29">
        <v>28823000000</v>
      </c>
      <c r="Y359" s="29">
        <v>29142000000</v>
      </c>
      <c r="Z359" s="29">
        <v>51000000</v>
      </c>
      <c r="AA359" s="31">
        <v>3326000000</v>
      </c>
      <c r="AB359" s="26">
        <v>1.5333734215273603E-2</v>
      </c>
      <c r="AC359" s="42">
        <v>66236.929358759997</v>
      </c>
      <c r="AD359" s="42">
        <v>83175.929358759997</v>
      </c>
      <c r="AE359" s="60">
        <v>10.947184601264794</v>
      </c>
      <c r="AF359" s="60">
        <v>13.750731877198461</v>
      </c>
      <c r="AG359" s="60">
        <v>4.9126965471010546</v>
      </c>
      <c r="AH359" s="60">
        <v>16.724921084842698</v>
      </c>
      <c r="AI359" s="60">
        <v>5.3037095686531721</v>
      </c>
      <c r="AJ359" s="32" t="s">
        <v>498</v>
      </c>
      <c r="AK359" s="32" t="s">
        <v>516</v>
      </c>
      <c r="AL359" s="32" t="s">
        <v>517</v>
      </c>
      <c r="AM359" s="32" t="s">
        <v>583</v>
      </c>
      <c r="AN359" s="46">
        <v>0.1709891</v>
      </c>
      <c r="AO359" s="46">
        <v>0.1571997</v>
      </c>
      <c r="AP359" s="46">
        <v>8.6810270000000009E-2</v>
      </c>
      <c r="AQ359" t="s">
        <v>4192</v>
      </c>
      <c r="AR359" t="s">
        <v>3443</v>
      </c>
      <c r="AS359" t="str">
        <f t="shared" si="71"/>
        <v>03/11/1980</v>
      </c>
      <c r="AT359" s="63">
        <v>1.3672026648514386</v>
      </c>
      <c r="AU359" s="63">
        <f t="shared" si="72"/>
        <v>1.3672026648514386</v>
      </c>
      <c r="AV359" s="63">
        <f t="shared" si="69"/>
        <v>7.570609549471687</v>
      </c>
      <c r="AW359" s="63">
        <f t="shared" si="68"/>
        <v>8.9378122143231256</v>
      </c>
      <c r="AX359" s="63">
        <v>21.862957333456158</v>
      </c>
      <c r="AY359" s="63">
        <f t="shared" si="73"/>
        <v>121.0617253926581</v>
      </c>
      <c r="AZ359" s="63">
        <v>142.92468272611427</v>
      </c>
      <c r="BA359" s="63">
        <f>_xll.BDP($G359,BA$1)</f>
        <v>5585.4680159999998</v>
      </c>
      <c r="BB359" s="63">
        <f t="shared" si="70"/>
        <v>66236.929358759997</v>
      </c>
      <c r="BC359">
        <v>3901.63</v>
      </c>
      <c r="BD359">
        <v>4030.6669999999999</v>
      </c>
      <c r="BE359">
        <v>4238.5</v>
      </c>
      <c r="BF359">
        <v>3299.08</v>
      </c>
      <c r="BG359">
        <v>3632.5010000000002</v>
      </c>
      <c r="BH359">
        <v>3691.7130000000002</v>
      </c>
      <c r="BI359" s="47">
        <f t="shared" si="74"/>
        <v>5.8904149660494488E-2</v>
      </c>
      <c r="BJ359" s="47">
        <f t="shared" si="75"/>
        <v>6.0852262310781988E-2</v>
      </c>
      <c r="BK359" s="47">
        <f t="shared" si="76"/>
        <v>6.3989983247003404E-2</v>
      </c>
      <c r="BL359" s="47">
        <f t="shared" si="77"/>
        <v>4.9807260571080328E-2</v>
      </c>
      <c r="BM359" s="47">
        <f t="shared" si="78"/>
        <v>5.484102350707163E-2</v>
      </c>
      <c r="BN359" s="47">
        <f t="shared" si="79"/>
        <v>5.5734965913116594E-2</v>
      </c>
      <c r="BO359" s="30">
        <f t="shared" si="80"/>
        <v>6.3989983247003404E-2</v>
      </c>
    </row>
    <row r="360" spans="1:67" x14ac:dyDescent="0.3">
      <c r="A360">
        <v>9</v>
      </c>
      <c r="B360" s="32" t="s">
        <v>3422</v>
      </c>
      <c r="C360" s="32"/>
      <c r="D360" s="32"/>
      <c r="E360" s="34">
        <v>0.13</v>
      </c>
      <c r="F360" s="32"/>
      <c r="G360" s="32" t="s">
        <v>3431</v>
      </c>
      <c r="H360" s="25" t="s">
        <v>3432</v>
      </c>
      <c r="I360" s="26">
        <v>0.20200262945793165</v>
      </c>
      <c r="J360" s="26">
        <v>0.21711025791197588</v>
      </c>
      <c r="K360" s="26">
        <v>0.20200262945793165</v>
      </c>
      <c r="L360" s="26">
        <v>0.21711025791197588</v>
      </c>
      <c r="M360" s="27">
        <v>16.191252377071446</v>
      </c>
      <c r="N360" s="27">
        <v>12.326933565214919</v>
      </c>
      <c r="O360" s="27">
        <v>57.47607901112891</v>
      </c>
      <c r="P360" s="28">
        <v>51.456013215726713</v>
      </c>
      <c r="Q360" s="28">
        <v>50.625125628140701</v>
      </c>
      <c r="R360" s="26">
        <v>0.5196762066456464</v>
      </c>
      <c r="S360" s="29">
        <v>2.8339257667190214</v>
      </c>
      <c r="T360" s="26">
        <v>0.18878850351685666</v>
      </c>
      <c r="U360" s="30">
        <v>3.676366618591103E-2</v>
      </c>
      <c r="V360" s="29">
        <v>3.5461784417954063</v>
      </c>
      <c r="W360" s="29">
        <v>-3.9955437628608981</v>
      </c>
      <c r="X360" s="29">
        <v>46101000000</v>
      </c>
      <c r="Y360" s="29">
        <v>46101000000</v>
      </c>
      <c r="Z360" s="29">
        <v>97000000</v>
      </c>
      <c r="AA360" s="31">
        <v>5422000000</v>
      </c>
      <c r="AB360" s="26">
        <v>1.7890077462191074E-2</v>
      </c>
      <c r="AC360" s="42">
        <v>122829.24616283999</v>
      </c>
      <c r="AD360" s="42">
        <v>157111.24616283999</v>
      </c>
      <c r="AE360" s="60">
        <v>12.772545639550412</v>
      </c>
      <c r="AF360" s="60">
        <v>15.684521337948819</v>
      </c>
      <c r="AG360" s="60">
        <v>4.4091748467361125</v>
      </c>
      <c r="AH360" s="60">
        <v>17.610083375255524</v>
      </c>
      <c r="AI360" s="60">
        <v>9.7511070396118651</v>
      </c>
      <c r="AJ360" s="32" t="s">
        <v>498</v>
      </c>
      <c r="AK360" s="32" t="s">
        <v>516</v>
      </c>
      <c r="AL360" s="32" t="s">
        <v>517</v>
      </c>
      <c r="AM360" s="32" t="s">
        <v>583</v>
      </c>
      <c r="AN360" s="46">
        <v>0.1578927</v>
      </c>
      <c r="AO360" s="46">
        <v>0.1195423</v>
      </c>
      <c r="AP360" s="46">
        <v>8.48222E-2</v>
      </c>
      <c r="AQ360" t="s">
        <v>4124</v>
      </c>
      <c r="AR360" t="s">
        <v>3683</v>
      </c>
      <c r="AS360" t="str">
        <f t="shared" si="71"/>
        <v>20/06/1969</v>
      </c>
      <c r="AT360" s="63">
        <v>2.615562501516592</v>
      </c>
      <c r="AU360" s="63">
        <f t="shared" si="72"/>
        <v>2.615562501516592</v>
      </c>
      <c r="AV360" s="63">
        <f t="shared" si="69"/>
        <v>5.2145708099856103</v>
      </c>
      <c r="AW360" s="63">
        <f t="shared" si="68"/>
        <v>7.8301333115022018</v>
      </c>
      <c r="AX360" s="63">
        <v>44.71487194000283</v>
      </c>
      <c r="AY360" s="63">
        <f t="shared" si="73"/>
        <v>89.146738361398036</v>
      </c>
      <c r="AZ360" s="63">
        <v>133.86161030140087</v>
      </c>
      <c r="BA360" s="63">
        <f>_xll.BDP($G360,BA$1)</f>
        <v>9460</v>
      </c>
      <c r="BB360" s="63">
        <f t="shared" si="70"/>
        <v>122829.24616283999</v>
      </c>
      <c r="BC360">
        <v>6819</v>
      </c>
      <c r="BD360">
        <v>7258.607</v>
      </c>
      <c r="BE360">
        <v>7579.4000000000005</v>
      </c>
      <c r="BF360">
        <v>5568.5510000000004</v>
      </c>
      <c r="BG360">
        <v>6170.3530000000001</v>
      </c>
      <c r="BH360">
        <v>6561.6320000000005</v>
      </c>
      <c r="BI360" s="47">
        <f t="shared" si="74"/>
        <v>5.5516094196000842E-2</v>
      </c>
      <c r="BJ360" s="47">
        <f t="shared" si="75"/>
        <v>5.9095103379344635E-2</v>
      </c>
      <c r="BK360" s="47">
        <f t="shared" si="76"/>
        <v>6.1706802221611498E-2</v>
      </c>
      <c r="BL360" s="47">
        <f t="shared" si="77"/>
        <v>4.5335709319729391E-2</v>
      </c>
      <c r="BM360" s="47">
        <f t="shared" si="78"/>
        <v>5.0235210202460245E-2</v>
      </c>
      <c r="BN360" s="47">
        <f t="shared" si="79"/>
        <v>5.3420762603239982E-2</v>
      </c>
      <c r="BO360" s="30">
        <f t="shared" si="80"/>
        <v>6.1706802221611498E-2</v>
      </c>
    </row>
    <row r="361" spans="1:67" x14ac:dyDescent="0.3">
      <c r="A361">
        <v>9</v>
      </c>
      <c r="B361" s="32" t="s">
        <v>3422</v>
      </c>
      <c r="C361" s="32"/>
      <c r="D361" s="32"/>
      <c r="E361" s="34">
        <v>0.13</v>
      </c>
      <c r="F361" s="32"/>
      <c r="G361" s="32" t="s">
        <v>3433</v>
      </c>
      <c r="H361" s="25" t="s">
        <v>3434</v>
      </c>
      <c r="I361" s="26">
        <v>0.14900341648475743</v>
      </c>
      <c r="J361" s="26">
        <v>0.1696149843912591</v>
      </c>
      <c r="K361" s="26">
        <v>0.14900341648475743</v>
      </c>
      <c r="L361" s="26">
        <v>0.1696149843912591</v>
      </c>
      <c r="M361" s="27">
        <v>15.588478234125938</v>
      </c>
      <c r="N361" s="27">
        <v>12.068467584326251</v>
      </c>
      <c r="O361" s="27">
        <v>23.16328089201161</v>
      </c>
      <c r="P361" s="28">
        <v>46.797155036944822</v>
      </c>
      <c r="Q361" s="28">
        <v>47.461749705766969</v>
      </c>
      <c r="R361" s="26">
        <v>0.36855676683091221</v>
      </c>
      <c r="S361" s="29">
        <v>2.5437885462555068</v>
      </c>
      <c r="T361" s="26">
        <v>0.32492532359774312</v>
      </c>
      <c r="U361" s="30">
        <v>4.6637309847878304E-2</v>
      </c>
      <c r="V361" s="29">
        <v>4.4901767236582026</v>
      </c>
      <c r="W361" s="29">
        <v>-7.469323201554257</v>
      </c>
      <c r="X361" s="29">
        <v>27869000000</v>
      </c>
      <c r="Y361" s="29">
        <v>27869000000</v>
      </c>
      <c r="Z361" s="29">
        <v>41000000</v>
      </c>
      <c r="AA361" s="31">
        <v>2414000000</v>
      </c>
      <c r="AB361" s="26">
        <v>1.6984258492129246E-2</v>
      </c>
      <c r="AC361" s="42">
        <v>49661.855572319997</v>
      </c>
      <c r="AD361" s="42">
        <v>64097.855572319997</v>
      </c>
      <c r="AE361" s="60">
        <v>11.328112748171581</v>
      </c>
      <c r="AF361" s="60">
        <v>14.553568501956372</v>
      </c>
      <c r="AG361" s="60">
        <v>4.8364253668440638</v>
      </c>
      <c r="AH361" s="60">
        <v>16.877072997470275</v>
      </c>
      <c r="AI361" s="60">
        <v>3.8457444468891584</v>
      </c>
      <c r="AJ361" s="32" t="s">
        <v>498</v>
      </c>
      <c r="AK361" s="32" t="s">
        <v>516</v>
      </c>
      <c r="AL361" s="32" t="s">
        <v>517</v>
      </c>
      <c r="AM361" s="32" t="s">
        <v>583</v>
      </c>
      <c r="AN361" s="46">
        <v>0.14307690000000001</v>
      </c>
      <c r="AO361" s="46">
        <v>0.12907940000000001</v>
      </c>
      <c r="AP361" s="46">
        <v>8.5802790000000004E-2</v>
      </c>
      <c r="AQ361" t="s">
        <v>4124</v>
      </c>
      <c r="AR361" t="s">
        <v>3684</v>
      </c>
      <c r="AS361" t="str">
        <f t="shared" si="71"/>
        <v>02/06/1982</v>
      </c>
      <c r="AT361" s="63">
        <v>2.5077205727668197</v>
      </c>
      <c r="AU361" s="63">
        <f t="shared" si="72"/>
        <v>2.5077205727668197</v>
      </c>
      <c r="AV361" s="63">
        <f t="shared" si="69"/>
        <v>6.6614685309144308</v>
      </c>
      <c r="AW361" s="63">
        <f t="shared" si="68"/>
        <v>9.1691891036812514</v>
      </c>
      <c r="AX361" s="63">
        <v>36.409357236008759</v>
      </c>
      <c r="AY361" s="63">
        <f t="shared" si="73"/>
        <v>96.717230018532263</v>
      </c>
      <c r="AZ361" s="63">
        <v>133.12658725454102</v>
      </c>
      <c r="BA361" s="63">
        <f>_xll.BDP($G361,BA$1)</f>
        <v>4267</v>
      </c>
      <c r="BB361" s="63">
        <f t="shared" si="70"/>
        <v>49661.855572319997</v>
      </c>
      <c r="BC361">
        <v>2999.0450000000001</v>
      </c>
      <c r="BD361">
        <v>3179.1480000000001</v>
      </c>
      <c r="BE361">
        <v>3356</v>
      </c>
      <c r="BF361">
        <v>2318.0419999999999</v>
      </c>
      <c r="BG361">
        <v>2386.0650000000001</v>
      </c>
      <c r="BH361">
        <v>2691.6129999999998</v>
      </c>
      <c r="BI361" s="47">
        <f t="shared" si="74"/>
        <v>6.0389306147303451E-2</v>
      </c>
      <c r="BJ361" s="47">
        <f t="shared" si="75"/>
        <v>6.4015892345592504E-2</v>
      </c>
      <c r="BK361" s="47">
        <f t="shared" si="76"/>
        <v>6.7577015826821657E-2</v>
      </c>
      <c r="BL361" s="47">
        <f t="shared" si="77"/>
        <v>4.6676508021822806E-2</v>
      </c>
      <c r="BM361" s="47">
        <f t="shared" si="78"/>
        <v>4.8046231307754837E-2</v>
      </c>
      <c r="BN361" s="47">
        <f t="shared" si="79"/>
        <v>5.4198800447162972E-2</v>
      </c>
      <c r="BO361" s="30">
        <f t="shared" si="80"/>
        <v>6.7577015826821657E-2</v>
      </c>
    </row>
    <row r="362" spans="1:67" x14ac:dyDescent="0.3">
      <c r="A362">
        <v>9</v>
      </c>
      <c r="B362" s="32" t="s">
        <v>3422</v>
      </c>
      <c r="C362" s="32"/>
      <c r="D362" s="32"/>
      <c r="E362" s="34">
        <v>0.15</v>
      </c>
      <c r="F362" s="32"/>
      <c r="G362" s="32" t="s">
        <v>3435</v>
      </c>
      <c r="H362" s="25" t="s">
        <v>3436</v>
      </c>
      <c r="I362" s="26">
        <v>-10.51754395936706</v>
      </c>
      <c r="J362" s="26">
        <v>-20.766779722602116</v>
      </c>
      <c r="K362" s="26">
        <v>-10.51754395936706</v>
      </c>
      <c r="L362" s="26">
        <v>-20.766779722602116</v>
      </c>
      <c r="M362" s="27">
        <v>18920.340707457577</v>
      </c>
      <c r="N362" s="27">
        <v>18920.340707457577</v>
      </c>
      <c r="O362" s="27">
        <v>18941.607144717331</v>
      </c>
      <c r="P362" s="28" t="e">
        <v>#N/A</v>
      </c>
      <c r="Q362" s="28" t="e">
        <v>#N/A</v>
      </c>
      <c r="R362" s="26">
        <v>-0.9018139766625044</v>
      </c>
      <c r="S362" s="29" t="e">
        <v>#N/A</v>
      </c>
      <c r="T362" s="26">
        <v>9.8186023337495612E-2</v>
      </c>
      <c r="U362" s="30" t="e">
        <v>#N/A</v>
      </c>
      <c r="V362" s="29">
        <v>56.672504584671529</v>
      </c>
      <c r="W362" s="29">
        <v>13.092084144248206</v>
      </c>
      <c r="X362" s="29">
        <v>-2576011</v>
      </c>
      <c r="Y362" s="29">
        <v>-2576011</v>
      </c>
      <c r="Z362" s="29" t="e">
        <v>#N/A</v>
      </c>
      <c r="AA362" s="31" t="e">
        <v>#N/A</v>
      </c>
      <c r="AB362" s="26">
        <v>0</v>
      </c>
      <c r="AC362" s="42">
        <v>1141.44941404</v>
      </c>
      <c r="AD362" s="42">
        <v>1139.25028204</v>
      </c>
      <c r="AE362" s="60" t="s">
        <v>3443</v>
      </c>
      <c r="AF362" s="60">
        <v>20.856763432283874</v>
      </c>
      <c r="AG362" s="60" t="s">
        <v>3443</v>
      </c>
      <c r="AH362" s="60">
        <v>20.880342141175884</v>
      </c>
      <c r="AI362" s="60">
        <v>4755.6222429818599</v>
      </c>
      <c r="AJ362" s="32" t="s">
        <v>519</v>
      </c>
      <c r="AK362" s="32" t="s">
        <v>520</v>
      </c>
      <c r="AL362" s="32" t="s">
        <v>521</v>
      </c>
      <c r="AM362" s="32" t="s">
        <v>583</v>
      </c>
      <c r="AN362" s="46">
        <v>0.14400690000000002</v>
      </c>
      <c r="AO362" s="46">
        <v>0.13615679999999999</v>
      </c>
      <c r="AP362" s="46">
        <v>0.2787463</v>
      </c>
      <c r="AQ362" t="s">
        <v>4193</v>
      </c>
      <c r="AR362" t="s">
        <v>3443</v>
      </c>
      <c r="AS362" t="str">
        <f t="shared" si="71"/>
        <v>24/10/1980</v>
      </c>
      <c r="AT362" s="63">
        <v>2.1803357100516032</v>
      </c>
      <c r="AU362" s="63">
        <f t="shared" si="72"/>
        <v>2.1803357100516032</v>
      </c>
      <c r="AV362" s="63">
        <f t="shared" si="69"/>
        <v>3.0951893830289537E-16</v>
      </c>
      <c r="AW362" s="63">
        <f t="shared" si="68"/>
        <v>2.1803357100516036</v>
      </c>
      <c r="AX362" s="63">
        <v>100.10513145269564</v>
      </c>
      <c r="AY362" s="63">
        <f t="shared" si="73"/>
        <v>1.4210854715202004E-14</v>
      </c>
      <c r="AZ362" s="63">
        <v>100.10513145269566</v>
      </c>
      <c r="BA362" s="63">
        <f>_xll.BDP($G362,BA$1)</f>
        <v>53.6001154</v>
      </c>
      <c r="BB362" s="63">
        <f t="shared" si="70"/>
        <v>1139.25028204</v>
      </c>
      <c r="BC362" t="s">
        <v>3443</v>
      </c>
      <c r="BD362" t="s">
        <v>3443</v>
      </c>
      <c r="BE362" t="s">
        <v>3443</v>
      </c>
      <c r="BF362" t="s">
        <v>3443</v>
      </c>
      <c r="BG362" t="s">
        <v>3443</v>
      </c>
      <c r="BH362" t="s">
        <v>3443</v>
      </c>
      <c r="BI362" s="47">
        <f t="shared" si="74"/>
        <v>0</v>
      </c>
      <c r="BJ362" s="47">
        <f t="shared" si="75"/>
        <v>0</v>
      </c>
      <c r="BK362" s="47">
        <f t="shared" si="76"/>
        <v>0</v>
      </c>
      <c r="BL362" s="47">
        <f t="shared" si="77"/>
        <v>0</v>
      </c>
      <c r="BM362" s="47">
        <f t="shared" si="78"/>
        <v>0</v>
      </c>
      <c r="BN362" s="47">
        <f t="shared" si="79"/>
        <v>0</v>
      </c>
      <c r="BO362" s="30">
        <f t="shared" si="80"/>
        <v>0</v>
      </c>
    </row>
    <row r="363" spans="1:67" x14ac:dyDescent="0.3">
      <c r="A363">
        <v>10</v>
      </c>
      <c r="B363" s="32" t="s">
        <v>3422</v>
      </c>
      <c r="C363" s="32">
        <v>1</v>
      </c>
      <c r="D363" s="32">
        <v>1</v>
      </c>
      <c r="E363" s="34">
        <v>0.12</v>
      </c>
      <c r="F363" s="32" t="s">
        <v>3208</v>
      </c>
      <c r="G363" s="25" t="s">
        <v>113</v>
      </c>
      <c r="H363" s="25" t="s">
        <v>768</v>
      </c>
      <c r="I363" s="26">
        <v>0.69620659768039894</v>
      </c>
      <c r="J363" s="26">
        <v>0.6436327739387957</v>
      </c>
      <c r="K363" s="26">
        <v>0.4451526962292961</v>
      </c>
      <c r="L363" s="26">
        <v>0.46882383153569596</v>
      </c>
      <c r="M363" s="27">
        <v>15.979761395590094</v>
      </c>
      <c r="N363" s="27">
        <v>11.859448982522718</v>
      </c>
      <c r="O363" s="27">
        <v>40.387345941954905</v>
      </c>
      <c r="P363" s="28">
        <v>19.632990069672182</v>
      </c>
      <c r="Q363" s="28">
        <v>19.40868628737779</v>
      </c>
      <c r="R363" s="26">
        <v>4.5672708705642072E-2</v>
      </c>
      <c r="S363" s="29">
        <v>0.32604337525059229</v>
      </c>
      <c r="T363" s="26">
        <v>0.21721718131717055</v>
      </c>
      <c r="U363" s="30">
        <v>1.2500674982450456E-2</v>
      </c>
      <c r="V363" s="29">
        <v>6.0401593921481096</v>
      </c>
      <c r="W363" s="29">
        <v>29.744810355823347</v>
      </c>
      <c r="X363" s="29">
        <v>14182000000</v>
      </c>
      <c r="Y363" s="29">
        <v>19470000000</v>
      </c>
      <c r="Z363" s="29">
        <v>359000000</v>
      </c>
      <c r="AA363" s="31">
        <v>6356000000</v>
      </c>
      <c r="AB363" s="26">
        <v>5.6482064191315295E-2</v>
      </c>
      <c r="AC363" s="42">
        <v>121392.02265085001</v>
      </c>
      <c r="AD363" s="42">
        <v>124991.02265085001</v>
      </c>
      <c r="AE363" s="60">
        <v>9.2874322481680274</v>
      </c>
      <c r="AF363" s="60">
        <v>11.111007185744603</v>
      </c>
      <c r="AG363" s="60">
        <v>5.1960577255181803</v>
      </c>
      <c r="AH363" s="60">
        <v>13.705484372228932</v>
      </c>
      <c r="AI363" s="60">
        <v>6.6498114737452969</v>
      </c>
      <c r="AJ363" s="32" t="s">
        <v>498</v>
      </c>
      <c r="AK363" s="32" t="s">
        <v>696</v>
      </c>
      <c r="AL363" s="32" t="s">
        <v>696</v>
      </c>
      <c r="AM363" s="32" t="s">
        <v>583</v>
      </c>
      <c r="AN363" s="46">
        <v>0.13725660000000001</v>
      </c>
      <c r="AO363" s="46">
        <v>0.1223785</v>
      </c>
      <c r="AP363" s="46">
        <v>8.9131330000000009E-2</v>
      </c>
      <c r="AQ363" t="s">
        <v>4124</v>
      </c>
      <c r="AR363" t="s">
        <v>3443</v>
      </c>
      <c r="AS363" t="str">
        <f t="shared" si="71"/>
        <v>#N/A N/A</v>
      </c>
      <c r="AT363" s="63">
        <v>2.0452512636818203</v>
      </c>
      <c r="AU363" s="63">
        <f t="shared" si="72"/>
        <v>2.0452512636818203</v>
      </c>
      <c r="AV363" s="63">
        <f t="shared" si="69"/>
        <v>3.4440538642785961</v>
      </c>
      <c r="AW363" s="63">
        <f t="shared" si="68"/>
        <v>5.4893051279604164</v>
      </c>
      <c r="AX363" s="63">
        <v>33.253369958461747</v>
      </c>
      <c r="AY363" s="63">
        <f t="shared" si="73"/>
        <v>55.996248157577384</v>
      </c>
      <c r="AZ363" s="63">
        <v>89.24961811603913</v>
      </c>
      <c r="BA363" s="63">
        <f>_xll.BDP($G363,BA$1)</f>
        <v>6660.6990000000005</v>
      </c>
      <c r="BB363" s="63">
        <f t="shared" si="70"/>
        <v>121392.02265085001</v>
      </c>
      <c r="BC363">
        <v>8970.5709999999999</v>
      </c>
      <c r="BD363">
        <v>8975.3000000000011</v>
      </c>
      <c r="BE363">
        <v>9137.3330000000005</v>
      </c>
      <c r="BF363">
        <v>7678.4589999999998</v>
      </c>
      <c r="BG363">
        <v>8572.478000000001</v>
      </c>
      <c r="BH363">
        <v>8231.1650000000009</v>
      </c>
      <c r="BI363" s="47">
        <f t="shared" si="74"/>
        <v>7.3897533001829316E-2</v>
      </c>
      <c r="BJ363" s="47">
        <f t="shared" si="75"/>
        <v>7.3936489433205396E-2</v>
      </c>
      <c r="BK363" s="47">
        <f t="shared" si="76"/>
        <v>7.5271280603676632E-2</v>
      </c>
      <c r="BL363" s="47">
        <f t="shared" si="77"/>
        <v>6.3253406874065582E-2</v>
      </c>
      <c r="BM363" s="47">
        <f t="shared" si="78"/>
        <v>7.0618132994260438E-2</v>
      </c>
      <c r="BN363" s="47">
        <f t="shared" si="79"/>
        <v>6.7806473771959724E-2</v>
      </c>
      <c r="BO363" s="30">
        <f t="shared" si="80"/>
        <v>7.5271280603676632E-2</v>
      </c>
    </row>
    <row r="364" spans="1:67" x14ac:dyDescent="0.3">
      <c r="A364">
        <v>10</v>
      </c>
      <c r="B364" s="32" t="s">
        <v>3422</v>
      </c>
      <c r="C364" s="32">
        <v>5</v>
      </c>
      <c r="D364" s="32">
        <v>2</v>
      </c>
      <c r="E364" s="34">
        <v>0.1</v>
      </c>
      <c r="F364" s="32"/>
      <c r="G364" s="25" t="s">
        <v>250</v>
      </c>
      <c r="H364" s="25" t="s">
        <v>956</v>
      </c>
      <c r="I364" s="26">
        <v>0.37451064721002503</v>
      </c>
      <c r="J364" s="26">
        <v>0.35004260153365518</v>
      </c>
      <c r="K364" s="26">
        <v>0.23761162644609507</v>
      </c>
      <c r="L364" s="26">
        <v>0.2307533887515914</v>
      </c>
      <c r="M364" s="27">
        <v>15.004311583788446</v>
      </c>
      <c r="N364" s="27">
        <v>12.346668989782957</v>
      </c>
      <c r="O364" s="27">
        <v>37.34536374985813</v>
      </c>
      <c r="P364" s="28">
        <v>19.256042978765599</v>
      </c>
      <c r="Q364" s="28">
        <v>18.14172608574868</v>
      </c>
      <c r="R364" s="26">
        <v>0.48781236241377929</v>
      </c>
      <c r="S364" s="29">
        <v>3.1325394105551747</v>
      </c>
      <c r="T364" s="26">
        <v>0.18459405429805895</v>
      </c>
      <c r="U364" s="30">
        <v>2.1524169799123711E-2</v>
      </c>
      <c r="V364" s="29">
        <v>6.6509947450567086</v>
      </c>
      <c r="W364" s="29">
        <v>6.9790611707285066</v>
      </c>
      <c r="X364" s="29">
        <v>35210000000</v>
      </c>
      <c r="Y364" s="29">
        <v>53412000000</v>
      </c>
      <c r="Z364" s="29">
        <v>377000000</v>
      </c>
      <c r="AA364" s="31">
        <v>5327000000</v>
      </c>
      <c r="AB364" s="26">
        <v>7.0771541205181157E-2</v>
      </c>
      <c r="AC364" s="42">
        <v>248136.30694265003</v>
      </c>
      <c r="AD364" s="42">
        <v>284832.30694265</v>
      </c>
      <c r="AE364" s="60">
        <v>18.482044021084352</v>
      </c>
      <c r="AF364" s="60">
        <v>22.550407262691582</v>
      </c>
      <c r="AG364" s="60">
        <v>2.1238788779835094</v>
      </c>
      <c r="AH364" s="60">
        <v>25.989620220753519</v>
      </c>
      <c r="AI364" s="60">
        <v>14.669449447060593</v>
      </c>
      <c r="AJ364" s="32" t="s">
        <v>493</v>
      </c>
      <c r="AK364" s="32" t="s">
        <v>689</v>
      </c>
      <c r="AL364" s="32" t="s">
        <v>690</v>
      </c>
      <c r="AM364" s="32" t="s">
        <v>583</v>
      </c>
      <c r="AN364" s="46">
        <v>0.10203010000000001</v>
      </c>
      <c r="AO364" s="46">
        <v>0.11632809999999999</v>
      </c>
      <c r="AP364" s="46">
        <v>0.15803940000000002</v>
      </c>
      <c r="AQ364" t="s">
        <v>4124</v>
      </c>
      <c r="AR364" t="s">
        <v>3443</v>
      </c>
      <c r="AS364" t="str">
        <f t="shared" si="71"/>
        <v>#N/A N/A</v>
      </c>
      <c r="AT364" s="63">
        <v>2.7884933003303982</v>
      </c>
      <c r="AU364" s="63">
        <f t="shared" si="72"/>
        <v>2.7884933003303982</v>
      </c>
      <c r="AV364" s="63">
        <f t="shared" si="69"/>
        <v>0.6029200772392489</v>
      </c>
      <c r="AW364" s="63">
        <f t="shared" si="68"/>
        <v>3.3914133775696471</v>
      </c>
      <c r="AX364" s="63">
        <v>66.282772529455471</v>
      </c>
      <c r="AY364" s="63">
        <f t="shared" si="73"/>
        <v>14.331472242861679</v>
      </c>
      <c r="AZ364" s="63">
        <v>80.61424477231715</v>
      </c>
      <c r="BA364" s="63">
        <f>_xll.BDP($G364,BA$1)</f>
        <v>7594.6679999999997</v>
      </c>
      <c r="BB364" s="63">
        <f t="shared" si="70"/>
        <v>248136.30694265003</v>
      </c>
      <c r="BC364">
        <v>10090.166999999999</v>
      </c>
      <c r="BD364">
        <v>10852.579</v>
      </c>
      <c r="BE364">
        <v>11698.800000000001</v>
      </c>
      <c r="BF364">
        <v>8398.6869999999999</v>
      </c>
      <c r="BG364">
        <v>8744.1710000000003</v>
      </c>
      <c r="BH364">
        <v>9601.1450000000004</v>
      </c>
      <c r="BI364" s="47">
        <f t="shared" si="74"/>
        <v>4.0663807422313528E-2</v>
      </c>
      <c r="BJ364" s="47">
        <f t="shared" si="75"/>
        <v>4.3736360606464089E-2</v>
      </c>
      <c r="BK364" s="47">
        <f t="shared" si="76"/>
        <v>4.7146667668846468E-2</v>
      </c>
      <c r="BL364" s="47">
        <f t="shared" si="77"/>
        <v>3.3847070198965795E-2</v>
      </c>
      <c r="BM364" s="47">
        <f t="shared" si="78"/>
        <v>3.523938559310056E-2</v>
      </c>
      <c r="BN364" s="47">
        <f t="shared" si="79"/>
        <v>3.8693027708432221E-2</v>
      </c>
      <c r="BO364" s="30">
        <f t="shared" si="80"/>
        <v>4.7146667668846468E-2</v>
      </c>
    </row>
    <row r="365" spans="1:67" x14ac:dyDescent="0.3">
      <c r="A365">
        <v>10</v>
      </c>
      <c r="B365" s="32" t="s">
        <v>3422</v>
      </c>
      <c r="C365" s="32">
        <v>6</v>
      </c>
      <c r="D365" s="32">
        <v>1</v>
      </c>
      <c r="E365" s="34">
        <v>0.18</v>
      </c>
      <c r="F365" s="32" t="s">
        <v>3149</v>
      </c>
      <c r="G365" s="25" t="s">
        <v>129</v>
      </c>
      <c r="H365" s="25" t="s">
        <v>792</v>
      </c>
      <c r="I365" s="26">
        <v>0.63720644977973684</v>
      </c>
      <c r="J365" s="26">
        <v>0.63823068638010383</v>
      </c>
      <c r="K365" s="26">
        <v>0.23182259147593234</v>
      </c>
      <c r="L365" s="26">
        <v>0.24757627263490736</v>
      </c>
      <c r="M365" s="27">
        <v>21.199485536868494</v>
      </c>
      <c r="N365" s="27">
        <v>16.618202165187533</v>
      </c>
      <c r="O365" s="27">
        <v>27.89823943149219</v>
      </c>
      <c r="P365" s="28">
        <v>24.534701896402851</v>
      </c>
      <c r="Q365" s="28">
        <v>24.729462093004837</v>
      </c>
      <c r="R365" s="26">
        <v>0.34666757144957533</v>
      </c>
      <c r="S365" s="29">
        <v>1.0265581566696809</v>
      </c>
      <c r="T365" s="26">
        <v>0.48021974449826088</v>
      </c>
      <c r="U365" s="30">
        <v>2.9864808606674117E-2</v>
      </c>
      <c r="V365" s="29">
        <v>11.906674183201201</v>
      </c>
      <c r="W365" s="29">
        <v>23.170412616301263</v>
      </c>
      <c r="X365" s="29">
        <v>4085200000</v>
      </c>
      <c r="Y365" s="29">
        <v>10531300000</v>
      </c>
      <c r="Z365" s="29">
        <v>91500000</v>
      </c>
      <c r="AA365" s="31">
        <v>1952800000</v>
      </c>
      <c r="AB365" s="26">
        <v>4.6855796804588283E-2</v>
      </c>
      <c r="AC365" s="42">
        <v>46887.328062959998</v>
      </c>
      <c r="AD365" s="42">
        <v>50030.928062959996</v>
      </c>
      <c r="AE365" s="60">
        <v>16.495469130775355</v>
      </c>
      <c r="AF365" s="60">
        <v>19.00697953769075</v>
      </c>
      <c r="AG365" s="60">
        <v>4.1945711347599026</v>
      </c>
      <c r="AH365" s="60">
        <v>25.605761934591413</v>
      </c>
      <c r="AI365" s="60">
        <v>6.3806814603298818</v>
      </c>
      <c r="AJ365" s="32" t="s">
        <v>498</v>
      </c>
      <c r="AK365" s="32" t="s">
        <v>599</v>
      </c>
      <c r="AL365" s="32" t="s">
        <v>793</v>
      </c>
      <c r="AM365" s="32" t="s">
        <v>583</v>
      </c>
      <c r="AN365" s="46">
        <v>0.18270459999999999</v>
      </c>
      <c r="AO365" s="46">
        <v>0.15602679999999999</v>
      </c>
      <c r="AP365" s="46">
        <v>0.12799969999999999</v>
      </c>
      <c r="AQ365" t="s">
        <v>4194</v>
      </c>
      <c r="AR365" t="s">
        <v>3685</v>
      </c>
      <c r="AS365" t="str">
        <f t="shared" si="71"/>
        <v>19/05/1997</v>
      </c>
      <c r="AT365" s="63">
        <v>1.0727969013715917</v>
      </c>
      <c r="AU365" s="63">
        <f t="shared" si="72"/>
        <v>1.0727969013715917</v>
      </c>
      <c r="AV365" s="63">
        <f t="shared" si="69"/>
        <v>1.2118730838019069</v>
      </c>
      <c r="AW365" s="63">
        <f t="shared" si="68"/>
        <v>2.2846699851734984</v>
      </c>
      <c r="AX365" s="63">
        <v>25.126256052480866</v>
      </c>
      <c r="AY365" s="63">
        <f t="shared" si="73"/>
        <v>28.383595597438447</v>
      </c>
      <c r="AZ365" s="63">
        <v>53.509851649919312</v>
      </c>
      <c r="BA365" s="63">
        <f>_xll.BDP($G365,BA$1)</f>
        <v>1027.7637206400002</v>
      </c>
      <c r="BB365" s="63">
        <f t="shared" si="70"/>
        <v>46887.328062959998</v>
      </c>
      <c r="BC365">
        <v>1773.4</v>
      </c>
      <c r="BD365">
        <v>1952.4</v>
      </c>
      <c r="BE365">
        <v>2066.1669999999999</v>
      </c>
      <c r="BF365">
        <v>1876.7809999999999</v>
      </c>
      <c r="BG365">
        <v>1947.7139999999999</v>
      </c>
      <c r="BH365">
        <v>2058.2719999999999</v>
      </c>
      <c r="BI365" s="47">
        <f t="shared" si="74"/>
        <v>3.7822586043262905E-2</v>
      </c>
      <c r="BJ365" s="47">
        <f t="shared" si="75"/>
        <v>4.1640248669711569E-2</v>
      </c>
      <c r="BK365" s="47">
        <f t="shared" si="76"/>
        <v>4.4066639865371821E-2</v>
      </c>
      <c r="BL365" s="47">
        <f t="shared" si="77"/>
        <v>4.0027467495692456E-2</v>
      </c>
      <c r="BM365" s="47">
        <f t="shared" si="78"/>
        <v>4.1540306954250462E-2</v>
      </c>
      <c r="BN365" s="47">
        <f t="shared" si="79"/>
        <v>4.3898257483048847E-2</v>
      </c>
      <c r="BO365" s="30">
        <f t="shared" si="80"/>
        <v>4.4066639865371821E-2</v>
      </c>
    </row>
    <row r="366" spans="1:67" x14ac:dyDescent="0.3">
      <c r="A366">
        <v>10</v>
      </c>
      <c r="B366" s="32" t="s">
        <v>3422</v>
      </c>
      <c r="C366" s="32">
        <v>7</v>
      </c>
      <c r="D366" s="32">
        <v>4</v>
      </c>
      <c r="E366" s="34">
        <v>0.13</v>
      </c>
      <c r="F366" s="32" t="s">
        <v>3249</v>
      </c>
      <c r="G366" s="25" t="s">
        <v>107</v>
      </c>
      <c r="H366" s="25" t="s">
        <v>757</v>
      </c>
      <c r="I366" s="26">
        <v>0.72334859359358927</v>
      </c>
      <c r="J366" s="26">
        <v>0.69319429198682769</v>
      </c>
      <c r="K366" s="26">
        <v>0.36148446338349977</v>
      </c>
      <c r="L366" s="26">
        <v>0.36679574056147146</v>
      </c>
      <c r="M366" s="27">
        <v>32.975185469429526</v>
      </c>
      <c r="N366" s="27">
        <v>25.859433288455065</v>
      </c>
      <c r="O366" s="27">
        <v>92.381380032929201</v>
      </c>
      <c r="P366" s="28">
        <v>27.180077448975606</v>
      </c>
      <c r="Q366" s="28">
        <v>26.77002259603314</v>
      </c>
      <c r="R366" s="26">
        <v>0.65570354262933772</v>
      </c>
      <c r="S366" s="29">
        <v>1.6948477751756441</v>
      </c>
      <c r="T366" s="26">
        <v>0.19477419760065323</v>
      </c>
      <c r="U366" s="30">
        <v>2.5656324582338901E-2</v>
      </c>
      <c r="V366" s="29">
        <v>2.2071597376076211</v>
      </c>
      <c r="W366" s="29">
        <v>13.884835652238326</v>
      </c>
      <c r="X366" s="29">
        <v>5466000000</v>
      </c>
      <c r="Y366" s="29">
        <v>10330000000</v>
      </c>
      <c r="Z366" s="29">
        <v>64000000</v>
      </c>
      <c r="AA366" s="31">
        <v>2302000000</v>
      </c>
      <c r="AB366" s="26">
        <v>2.780191138140747E-2</v>
      </c>
      <c r="AC366" s="42">
        <v>71854.773539639995</v>
      </c>
      <c r="AD366" s="42">
        <v>79092.773539639995</v>
      </c>
      <c r="AE366" s="60">
        <v>18.413775549619167</v>
      </c>
      <c r="AF366" s="60">
        <v>20.334259904302534</v>
      </c>
      <c r="AG366" s="60">
        <v>3.1890175181904583</v>
      </c>
      <c r="AH366" s="60">
        <v>24.187881390352629</v>
      </c>
      <c r="AI366" s="60">
        <v>23.010622372534968</v>
      </c>
      <c r="AJ366" s="32" t="s">
        <v>498</v>
      </c>
      <c r="AK366" s="32" t="s">
        <v>758</v>
      </c>
      <c r="AL366" s="32" t="s">
        <v>759</v>
      </c>
      <c r="AM366" s="32" t="s">
        <v>583</v>
      </c>
      <c r="AN366" s="46">
        <v>0.12737950000000001</v>
      </c>
      <c r="AO366" s="46">
        <v>0.14639369999999999</v>
      </c>
      <c r="AP366" s="46">
        <v>0.11489340000000001</v>
      </c>
      <c r="AQ366" t="s">
        <v>4124</v>
      </c>
      <c r="AR366" t="s">
        <v>3443</v>
      </c>
      <c r="AS366" t="str">
        <f t="shared" si="71"/>
        <v>#N/A N/A</v>
      </c>
      <c r="AT366" s="63">
        <v>2.2311163123214528</v>
      </c>
      <c r="AU366" s="63">
        <f t="shared" si="72"/>
        <v>2.2311163123214528</v>
      </c>
      <c r="AV366" s="63">
        <f t="shared" si="69"/>
        <v>2.0956274836474398</v>
      </c>
      <c r="AW366" s="63">
        <f t="shared" si="68"/>
        <v>4.326743795968893</v>
      </c>
      <c r="AX366" s="63">
        <v>55.869723265800211</v>
      </c>
      <c r="AY366" s="63">
        <f t="shared" si="73"/>
        <v>52.476926878708987</v>
      </c>
      <c r="AZ366" s="63">
        <v>108.3466501445092</v>
      </c>
      <c r="BA366" s="63">
        <f>_xll.BDP($G366,BA$1)</f>
        <v>3025.2660000000001</v>
      </c>
      <c r="BB366" s="63">
        <f t="shared" si="70"/>
        <v>71854.773539639995</v>
      </c>
      <c r="BC366">
        <v>2937.2730000000001</v>
      </c>
      <c r="BD366">
        <v>3085.4090000000001</v>
      </c>
      <c r="BE366">
        <v>3285.6</v>
      </c>
      <c r="BF366">
        <v>3193.239</v>
      </c>
      <c r="BG366">
        <v>3193.7739999999999</v>
      </c>
      <c r="BH366">
        <v>3318.145</v>
      </c>
      <c r="BI366" s="47">
        <f t="shared" si="74"/>
        <v>4.0877910475629012E-2</v>
      </c>
      <c r="BJ366" s="47">
        <f t="shared" si="75"/>
        <v>4.2939513243304257E-2</v>
      </c>
      <c r="BK366" s="47">
        <f t="shared" si="76"/>
        <v>4.5725563357143402E-2</v>
      </c>
      <c r="BL366" s="47">
        <f t="shared" si="77"/>
        <v>4.4440179026357815E-2</v>
      </c>
      <c r="BM366" s="47">
        <f t="shared" si="78"/>
        <v>4.4447624599889615E-2</v>
      </c>
      <c r="BN366" s="47">
        <f t="shared" si="79"/>
        <v>4.6178490816194483E-2</v>
      </c>
      <c r="BO366" s="30">
        <f t="shared" si="80"/>
        <v>4.6178490816194483E-2</v>
      </c>
    </row>
    <row r="367" spans="1:67" x14ac:dyDescent="0.3">
      <c r="A367">
        <v>10</v>
      </c>
      <c r="B367" s="32" t="s">
        <v>3422</v>
      </c>
      <c r="C367" s="32">
        <v>7</v>
      </c>
      <c r="D367" s="32">
        <v>5</v>
      </c>
      <c r="E367" s="34">
        <v>0.17</v>
      </c>
      <c r="F367" s="32"/>
      <c r="G367" s="25" t="s">
        <v>49</v>
      </c>
      <c r="H367" s="25" t="s">
        <v>667</v>
      </c>
      <c r="I367" s="26">
        <v>1.4167689134713684</v>
      </c>
      <c r="J367" s="26">
        <v>0.57843014990147901</v>
      </c>
      <c r="K367" s="26">
        <v>0.41073893556363805</v>
      </c>
      <c r="L367" s="26">
        <v>0.32098714169054243</v>
      </c>
      <c r="M367" s="27">
        <v>19.392020341951078</v>
      </c>
      <c r="N367" s="27">
        <v>16.075218101927383</v>
      </c>
      <c r="O367" s="27">
        <v>51.053895862232302</v>
      </c>
      <c r="P367" s="28">
        <v>50.52757927859966</v>
      </c>
      <c r="Q367" s="28">
        <v>54.878216832604124</v>
      </c>
      <c r="R367" s="26">
        <v>0.54113404479887417</v>
      </c>
      <c r="S367" s="29">
        <v>2.2409243595451049</v>
      </c>
      <c r="T367" s="26">
        <v>9.8874717564514214E-2</v>
      </c>
      <c r="U367" s="30">
        <v>3.5994395503518913E-2</v>
      </c>
      <c r="V367" s="29">
        <v>14.998177199117048</v>
      </c>
      <c r="W367" s="29">
        <v>1.2768003382455539</v>
      </c>
      <c r="X367" s="29">
        <v>40093000000</v>
      </c>
      <c r="Y367" s="29">
        <v>72249000000</v>
      </c>
      <c r="Z367" s="29">
        <v>678000000</v>
      </c>
      <c r="AA367" s="31">
        <v>23520000000</v>
      </c>
      <c r="AB367" s="26">
        <v>2.8826530612244897E-2</v>
      </c>
      <c r="AC367" s="42">
        <v>240825.54132000002</v>
      </c>
      <c r="AD367" s="42">
        <v>296225.54132000002</v>
      </c>
      <c r="AE367" s="60">
        <v>9.8304502341570075</v>
      </c>
      <c r="AF367" s="60">
        <v>13.708776043660217</v>
      </c>
      <c r="AG367" s="60">
        <v>9.6973473364465299</v>
      </c>
      <c r="AH367" s="60">
        <v>13.992902494115418</v>
      </c>
      <c r="AI367" s="60">
        <v>18.1812130440745</v>
      </c>
      <c r="AJ367" s="32" t="s">
        <v>493</v>
      </c>
      <c r="AK367" s="32" t="s">
        <v>668</v>
      </c>
      <c r="AL367" s="32" t="s">
        <v>669</v>
      </c>
      <c r="AM367" s="32" t="s">
        <v>583</v>
      </c>
      <c r="AN367" s="46" t="e">
        <v>#VALUE!</v>
      </c>
      <c r="AO367" s="46">
        <v>0.17116150000000002</v>
      </c>
      <c r="AP367" s="46">
        <v>0.11959030000000001</v>
      </c>
      <c r="AQ367" t="s">
        <v>4195</v>
      </c>
      <c r="AR367" t="s">
        <v>3443</v>
      </c>
      <c r="AS367" t="str">
        <f t="shared" si="71"/>
        <v>10/12/2012</v>
      </c>
      <c r="AT367" s="63">
        <v>4.3284346540132672</v>
      </c>
      <c r="AU367" s="63">
        <f t="shared" si="72"/>
        <v>4.3284346540132672</v>
      </c>
      <c r="AV367" s="63">
        <f t="shared" si="69"/>
        <v>0.37901803366327469</v>
      </c>
      <c r="AW367" s="63">
        <f t="shared" si="68"/>
        <v>4.7074526876765415</v>
      </c>
      <c r="AX367" s="63">
        <v>53.803724394785846</v>
      </c>
      <c r="AY367" s="63">
        <f t="shared" si="73"/>
        <v>4.7113063853152468</v>
      </c>
      <c r="AZ367" s="63">
        <v>58.515030780101092</v>
      </c>
      <c r="BA367" s="63">
        <f>_xll.BDP($G367,BA$1)</f>
        <v>10997.900035119999</v>
      </c>
      <c r="BB367" s="63">
        <f t="shared" si="70"/>
        <v>240825.54132000002</v>
      </c>
      <c r="BC367">
        <v>19596.348000000002</v>
      </c>
      <c r="BD367">
        <v>19677.909</v>
      </c>
      <c r="BE367">
        <v>21495</v>
      </c>
      <c r="BF367">
        <v>16757.111000000001</v>
      </c>
      <c r="BG367">
        <v>19193.795000000002</v>
      </c>
      <c r="BH367">
        <v>21400.147000000001</v>
      </c>
      <c r="BI367" s="47">
        <f t="shared" si="74"/>
        <v>8.1371551757299293E-2</v>
      </c>
      <c r="BJ367" s="47">
        <f t="shared" si="75"/>
        <v>8.1710224306535351E-2</v>
      </c>
      <c r="BK367" s="47">
        <f t="shared" si="76"/>
        <v>8.9255482961577745E-2</v>
      </c>
      <c r="BL367" s="47">
        <f t="shared" si="77"/>
        <v>6.9581950934904269E-2</v>
      </c>
      <c r="BM367" s="47">
        <f t="shared" si="78"/>
        <v>7.9699997329170338E-2</v>
      </c>
      <c r="BN367" s="47">
        <f t="shared" si="79"/>
        <v>8.8861616931089057E-2</v>
      </c>
      <c r="BO367" s="30">
        <f t="shared" si="80"/>
        <v>8.9255482961577745E-2</v>
      </c>
    </row>
    <row r="368" spans="1:67" x14ac:dyDescent="0.3">
      <c r="A368">
        <v>10</v>
      </c>
      <c r="B368" s="32" t="s">
        <v>3422</v>
      </c>
      <c r="C368" s="32">
        <v>9</v>
      </c>
      <c r="D368" s="32">
        <v>4</v>
      </c>
      <c r="E368" s="32" t="s">
        <v>3390</v>
      </c>
      <c r="F368" s="32" t="s">
        <v>3393</v>
      </c>
      <c r="G368" s="32" t="s">
        <v>2242</v>
      </c>
      <c r="H368" s="25" t="s">
        <v>2243</v>
      </c>
      <c r="I368" s="26">
        <v>1.0533492600493164</v>
      </c>
      <c r="J368" s="26">
        <v>0.5881602246079729</v>
      </c>
      <c r="K368" s="26">
        <v>0.46140524105776082</v>
      </c>
      <c r="L368" s="26">
        <v>0.34760064108607525</v>
      </c>
      <c r="M368" s="27">
        <v>36.65880286956228</v>
      </c>
      <c r="N368" s="27">
        <v>33.585990744613824</v>
      </c>
      <c r="O368" s="27">
        <v>51.007860875675206</v>
      </c>
      <c r="P368" s="28">
        <v>16.636465475535367</v>
      </c>
      <c r="Q368" s="28">
        <v>29.135064834726169</v>
      </c>
      <c r="R368" s="26">
        <v>3.7785754770451534E-2</v>
      </c>
      <c r="S368" s="29">
        <v>0.11163589523400599</v>
      </c>
      <c r="T368" s="26">
        <v>0.50302484516660129</v>
      </c>
      <c r="U368" s="30" t="e">
        <v>#N/A</v>
      </c>
      <c r="V368" s="29">
        <v>34.30481781860918</v>
      </c>
      <c r="W368" s="29" t="e">
        <v>#N/A</v>
      </c>
      <c r="X368" s="29">
        <v>62687000</v>
      </c>
      <c r="Y368" s="29">
        <v>106070000</v>
      </c>
      <c r="Z368" s="29" t="e">
        <v>#N/A</v>
      </c>
      <c r="AA368" s="31">
        <v>6415967.1481187493</v>
      </c>
      <c r="AB368" s="26">
        <v>0</v>
      </c>
      <c r="AC368" s="42">
        <v>2086.0102809</v>
      </c>
      <c r="AD368" s="42">
        <v>2091.2102808999998</v>
      </c>
      <c r="AE368" s="60">
        <v>45.070003186346064</v>
      </c>
      <c r="AF368" s="60">
        <v>55.256514316321429</v>
      </c>
      <c r="AG368" s="60" t="s">
        <v>3443</v>
      </c>
      <c r="AH368" s="60">
        <v>59.151080014894326</v>
      </c>
      <c r="AI368" s="60">
        <v>23.000623621733219</v>
      </c>
      <c r="AJ368" s="32" t="s">
        <v>506</v>
      </c>
      <c r="AK368" s="32" t="s">
        <v>640</v>
      </c>
      <c r="AL368" s="32" t="s">
        <v>797</v>
      </c>
      <c r="AM368" s="32" t="s">
        <v>2229</v>
      </c>
      <c r="AN368" s="46" t="e">
        <v>#VALUE!</v>
      </c>
      <c r="AO368" s="46" t="e">
        <v>#VALUE!</v>
      </c>
      <c r="AP368" s="46">
        <v>0.65483800000000003</v>
      </c>
      <c r="AQ368" t="s">
        <v>4196</v>
      </c>
      <c r="AR368" t="s">
        <v>3443</v>
      </c>
      <c r="AS368" t="str">
        <f t="shared" si="71"/>
        <v>02/05/2016</v>
      </c>
      <c r="AT368" s="63" t="s">
        <v>3443</v>
      </c>
      <c r="AU368" s="63">
        <f t="shared" si="72"/>
        <v>0</v>
      </c>
      <c r="AV368" s="63">
        <f t="shared" si="69"/>
        <v>-0.69563415544334184</v>
      </c>
      <c r="AW368" s="63">
        <f t="shared" si="68"/>
        <v>-0.69563415544334184</v>
      </c>
      <c r="AX368" s="63">
        <v>0</v>
      </c>
      <c r="AY368" s="63">
        <f t="shared" si="73"/>
        <v>-42.304889070289491</v>
      </c>
      <c r="AZ368" s="63">
        <v>-42.304889070289491</v>
      </c>
      <c r="BA368" s="63">
        <f>_xll.BDP($G368,BA$1)</f>
        <v>-14.510999999999999</v>
      </c>
      <c r="BB368" s="63">
        <f t="shared" si="70"/>
        <v>2086.0102809</v>
      </c>
      <c r="BC368">
        <v>37.050000000000004</v>
      </c>
      <c r="BD368">
        <v>55.267000000000003</v>
      </c>
      <c r="BE368">
        <v>75.150000000000006</v>
      </c>
      <c r="BF368">
        <v>42.35</v>
      </c>
      <c r="BG368">
        <v>55.825000000000003</v>
      </c>
      <c r="BH368">
        <v>70.225000000000009</v>
      </c>
      <c r="BI368" s="47">
        <f t="shared" si="74"/>
        <v>1.7761178043674331E-2</v>
      </c>
      <c r="BJ368" s="47">
        <f t="shared" si="75"/>
        <v>2.6494116786497955E-2</v>
      </c>
      <c r="BK368" s="47">
        <f t="shared" si="76"/>
        <v>3.6025709311258459E-2</v>
      </c>
      <c r="BL368" s="47">
        <f t="shared" si="77"/>
        <v>2.0301913364361886E-2</v>
      </c>
      <c r="BM368" s="47">
        <f t="shared" si="78"/>
        <v>2.6761613071204303E-2</v>
      </c>
      <c r="BN368" s="47">
        <f t="shared" si="79"/>
        <v>3.3664742999110119E-2</v>
      </c>
      <c r="BO368" s="30">
        <f t="shared" si="80"/>
        <v>3.6025709311258459E-2</v>
      </c>
    </row>
    <row r="369" spans="1:67" x14ac:dyDescent="0.3">
      <c r="A369">
        <v>10</v>
      </c>
      <c r="B369" s="32" t="s">
        <v>3422</v>
      </c>
      <c r="C369" s="32">
        <v>9</v>
      </c>
      <c r="D369" s="32">
        <v>4</v>
      </c>
      <c r="E369" s="34">
        <v>0.16</v>
      </c>
      <c r="F369" s="32"/>
      <c r="G369" s="25" t="s">
        <v>133</v>
      </c>
      <c r="H369" s="25" t="s">
        <v>798</v>
      </c>
      <c r="I369" s="26">
        <v>0.63059637260366497</v>
      </c>
      <c r="J369" s="26">
        <v>0.87290239712873086</v>
      </c>
      <c r="K369" s="26">
        <v>0.59180773783635732</v>
      </c>
      <c r="L369" s="26">
        <v>0.82091283980799967</v>
      </c>
      <c r="M369" s="27">
        <v>43.078280991148617</v>
      </c>
      <c r="N369" s="27">
        <v>32.441451510484903</v>
      </c>
      <c r="O369" s="27">
        <v>42.892039908449654</v>
      </c>
      <c r="P369" s="28">
        <v>8.1741282475341368</v>
      </c>
      <c r="Q369" s="28">
        <v>8.3838607141310728</v>
      </c>
      <c r="R369" s="26">
        <v>-0.12586978477106942</v>
      </c>
      <c r="S369" s="29">
        <v>-0.39862575068853523</v>
      </c>
      <c r="T369" s="26">
        <v>0.50909862557539742</v>
      </c>
      <c r="U369" s="30" t="e">
        <v>#N/A</v>
      </c>
      <c r="V369" s="29">
        <v>14.645590419660829</v>
      </c>
      <c r="W369" s="29">
        <v>17.076065314875379</v>
      </c>
      <c r="X369" s="29">
        <v>650862000</v>
      </c>
      <c r="Y369" s="29">
        <v>692082000</v>
      </c>
      <c r="Z369" s="29">
        <v>12256000</v>
      </c>
      <c r="AA369" s="31">
        <v>638100000</v>
      </c>
      <c r="AB369" s="26">
        <v>1.9207020843128038E-2</v>
      </c>
      <c r="AC369" s="42">
        <v>6753.9875435599997</v>
      </c>
      <c r="AD369" s="42">
        <v>6527.90854356</v>
      </c>
      <c r="AE369" s="60">
        <v>11.448114301702482</v>
      </c>
      <c r="AF369" s="60">
        <v>12.748309584973653</v>
      </c>
      <c r="AG369" s="60">
        <v>9.4528577787790073</v>
      </c>
      <c r="AH369" s="60">
        <v>17.690012067201909</v>
      </c>
      <c r="AI369" s="60">
        <v>7.1531948389716753</v>
      </c>
      <c r="AJ369" s="32" t="s">
        <v>498</v>
      </c>
      <c r="AK369" s="32" t="s">
        <v>516</v>
      </c>
      <c r="AL369" s="32" t="s">
        <v>589</v>
      </c>
      <c r="AM369" s="32" t="s">
        <v>583</v>
      </c>
      <c r="AN369" s="46">
        <v>0.137319</v>
      </c>
      <c r="AO369" s="46">
        <v>0.1436257</v>
      </c>
      <c r="AP369" s="46">
        <v>0.1102533</v>
      </c>
      <c r="AQ369" t="s">
        <v>4124</v>
      </c>
      <c r="AR369" t="s">
        <v>3686</v>
      </c>
      <c r="AS369" t="str">
        <f t="shared" si="71"/>
        <v>04/03/1993</v>
      </c>
      <c r="AT369" s="63">
        <v>0.6435696919895505</v>
      </c>
      <c r="AU369" s="63">
        <f t="shared" si="72"/>
        <v>0.6435696919895505</v>
      </c>
      <c r="AV369" s="63">
        <f t="shared" si="69"/>
        <v>0.98489483919295073</v>
      </c>
      <c r="AW369" s="63">
        <f t="shared" si="68"/>
        <v>1.6284645311825012</v>
      </c>
      <c r="AX369" s="63">
        <v>43.591560048404496</v>
      </c>
      <c r="AY369" s="63">
        <f t="shared" si="73"/>
        <v>66.71088315442347</v>
      </c>
      <c r="AZ369" s="63">
        <v>110.30244320282796</v>
      </c>
      <c r="BA369" s="63">
        <f>_xll.BDP($G369,BA$1)</f>
        <v>472.74330000000003</v>
      </c>
      <c r="BB369" s="63">
        <f t="shared" si="70"/>
        <v>6527.90854356</v>
      </c>
      <c r="BC369">
        <v>296.81299999999999</v>
      </c>
      <c r="BD369">
        <v>315.18799999999999</v>
      </c>
      <c r="BE369">
        <v>328.5</v>
      </c>
      <c r="BF369">
        <v>342.98399999999998</v>
      </c>
      <c r="BG369">
        <v>319.096</v>
      </c>
      <c r="BH369">
        <v>301.84699999999998</v>
      </c>
      <c r="BI369" s="47">
        <f t="shared" si="74"/>
        <v>4.5468314701316695E-2</v>
      </c>
      <c r="BJ369" s="47">
        <f t="shared" si="75"/>
        <v>4.8283151930941723E-2</v>
      </c>
      <c r="BK369" s="47">
        <f t="shared" si="76"/>
        <v>5.0322396186765858E-2</v>
      </c>
      <c r="BL369" s="47">
        <f t="shared" si="77"/>
        <v>5.2541177271603345E-2</v>
      </c>
      <c r="BM369" s="47">
        <f t="shared" si="78"/>
        <v>4.8881812278880478E-2</v>
      </c>
      <c r="BN369" s="47">
        <f t="shared" si="79"/>
        <v>4.6239465210918457E-2</v>
      </c>
      <c r="BO369" s="30">
        <f t="shared" si="80"/>
        <v>5.0322396186765858E-2</v>
      </c>
    </row>
    <row r="370" spans="1:67" x14ac:dyDescent="0.3">
      <c r="A370">
        <v>10</v>
      </c>
      <c r="B370" s="32" t="s">
        <v>3422</v>
      </c>
      <c r="C370" s="32">
        <v>12</v>
      </c>
      <c r="D370" s="32">
        <v>3</v>
      </c>
      <c r="E370" s="34">
        <v>0.18</v>
      </c>
      <c r="F370" s="32" t="s">
        <v>3085</v>
      </c>
      <c r="G370" s="25" t="s">
        <v>209</v>
      </c>
      <c r="H370" s="25" t="s">
        <v>896</v>
      </c>
      <c r="I370" s="26">
        <v>0.44727414010336597</v>
      </c>
      <c r="J370" s="26">
        <v>0.31105150844446133</v>
      </c>
      <c r="K370" s="26">
        <v>0.44727414010336597</v>
      </c>
      <c r="L370" s="26">
        <v>0.31105150844446133</v>
      </c>
      <c r="M370" s="27">
        <v>27.46542722083208</v>
      </c>
      <c r="N370" s="27">
        <v>17.89427469967087</v>
      </c>
      <c r="O370" s="27">
        <v>22.415617366855631</v>
      </c>
      <c r="P370" s="28">
        <v>14.74586009405914</v>
      </c>
      <c r="Q370" s="28">
        <v>14.871885875405439</v>
      </c>
      <c r="R370" s="26">
        <v>-0.11367469600520511</v>
      </c>
      <c r="S370" s="29" t="e">
        <v>#N/A</v>
      </c>
      <c r="T370" s="26">
        <v>0.66860958943222681</v>
      </c>
      <c r="U370" s="30" t="e">
        <v>#N/A</v>
      </c>
      <c r="V370" s="29">
        <v>9.7999050411698132</v>
      </c>
      <c r="W370" s="29">
        <v>8.0089376350137123</v>
      </c>
      <c r="X370" s="29">
        <v>1209491000</v>
      </c>
      <c r="Y370" s="29">
        <v>1209491000</v>
      </c>
      <c r="Z370" s="29" t="e">
        <v>#N/A</v>
      </c>
      <c r="AA370" s="31">
        <v>319742000</v>
      </c>
      <c r="AB370" s="26">
        <v>0</v>
      </c>
      <c r="AC370" s="42">
        <v>11250.687998880001</v>
      </c>
      <c r="AD370" s="42">
        <v>10997.878998880002</v>
      </c>
      <c r="AE370" s="60" t="s">
        <v>3443</v>
      </c>
      <c r="AF370" s="60">
        <v>27.295174575109648</v>
      </c>
      <c r="AG370" s="60">
        <v>3.2209271086010025</v>
      </c>
      <c r="AH370" s="60">
        <v>33.164863002175352</v>
      </c>
      <c r="AI370" s="60">
        <v>6.6761081764024759</v>
      </c>
      <c r="AJ370" s="32" t="s">
        <v>502</v>
      </c>
      <c r="AK370" s="32" t="s">
        <v>503</v>
      </c>
      <c r="AL370" s="32" t="s">
        <v>504</v>
      </c>
      <c r="AM370" s="32" t="s">
        <v>583</v>
      </c>
      <c r="AN370" s="46">
        <v>0.12095499999999999</v>
      </c>
      <c r="AO370" s="46">
        <v>0.13933860000000001</v>
      </c>
      <c r="AP370" s="46">
        <v>0.16284759999999998</v>
      </c>
      <c r="AQ370" t="s">
        <v>4124</v>
      </c>
      <c r="AR370" t="s">
        <v>3443</v>
      </c>
      <c r="AS370" t="str">
        <f t="shared" si="71"/>
        <v>#N/A N/A</v>
      </c>
      <c r="AT370" s="63">
        <v>2.2148807542142457</v>
      </c>
      <c r="AU370" s="63">
        <f t="shared" si="72"/>
        <v>2.2148807542142457</v>
      </c>
      <c r="AV370" s="63">
        <f t="shared" si="69"/>
        <v>5.8581920141484167E-2</v>
      </c>
      <c r="AW370" s="63">
        <f t="shared" si="68"/>
        <v>2.2734626743557298</v>
      </c>
      <c r="AX370" s="63">
        <v>65.219970102922943</v>
      </c>
      <c r="AY370" s="63">
        <f t="shared" si="73"/>
        <v>1.7250188629477066</v>
      </c>
      <c r="AZ370" s="63">
        <v>66.94498896587065</v>
      </c>
      <c r="BA370" s="63">
        <f>_xll.BDP($G370,BA$1)</f>
        <v>214.30760576</v>
      </c>
      <c r="BB370" s="63">
        <f t="shared" si="70"/>
        <v>10997.878998880002</v>
      </c>
      <c r="BC370">
        <v>376</v>
      </c>
      <c r="BD370">
        <v>428</v>
      </c>
      <c r="BE370" t="s">
        <v>3443</v>
      </c>
      <c r="BF370" t="s">
        <v>3443</v>
      </c>
      <c r="BG370" t="s">
        <v>3443</v>
      </c>
      <c r="BH370" t="s">
        <v>3443</v>
      </c>
      <c r="BI370" s="47">
        <f t="shared" si="74"/>
        <v>3.4188410332418727E-2</v>
      </c>
      <c r="BJ370" s="47">
        <f t="shared" si="75"/>
        <v>3.8916594740093659E-2</v>
      </c>
      <c r="BK370" s="47">
        <f t="shared" si="76"/>
        <v>0</v>
      </c>
      <c r="BL370" s="47">
        <f t="shared" si="77"/>
        <v>0</v>
      </c>
      <c r="BM370" s="47">
        <f t="shared" si="78"/>
        <v>0</v>
      </c>
      <c r="BN370" s="47">
        <f t="shared" si="79"/>
        <v>0</v>
      </c>
      <c r="BO370" s="30">
        <f t="shared" si="80"/>
        <v>3.8916594740093659E-2</v>
      </c>
    </row>
    <row r="371" spans="1:67" x14ac:dyDescent="0.3">
      <c r="A371">
        <v>10</v>
      </c>
      <c r="B371" s="32" t="s">
        <v>3422</v>
      </c>
      <c r="C371" s="32">
        <v>13</v>
      </c>
      <c r="D371" s="32">
        <v>1</v>
      </c>
      <c r="E371" s="34">
        <v>0.18</v>
      </c>
      <c r="F371" s="32" t="s">
        <v>3046</v>
      </c>
      <c r="G371" s="25" t="s">
        <v>405</v>
      </c>
      <c r="H371" s="25" t="s">
        <v>1144</v>
      </c>
      <c r="I371" s="26">
        <v>0.12182873334698877</v>
      </c>
      <c r="J371" s="26">
        <v>5.9408653834881232E-2</v>
      </c>
      <c r="K371" s="26">
        <v>0.11388363589091448</v>
      </c>
      <c r="L371" s="26">
        <v>5.716503997906288E-2</v>
      </c>
      <c r="M371" s="27">
        <v>5.6676425014317733</v>
      </c>
      <c r="N371" s="27">
        <v>5.0667581253110914</v>
      </c>
      <c r="O371" s="27">
        <v>1.7744010683865084</v>
      </c>
      <c r="P371" s="28">
        <v>64.971989765504787</v>
      </c>
      <c r="Q371" s="28">
        <v>64.849027707745449</v>
      </c>
      <c r="R371" s="26">
        <v>0.27892665377606213</v>
      </c>
      <c r="S371" s="29">
        <v>5.5963508338122585</v>
      </c>
      <c r="T371" s="26">
        <v>0.55663949776592858</v>
      </c>
      <c r="U371" s="30" t="e">
        <v>#N/A</v>
      </c>
      <c r="V371" s="29">
        <v>4.7555610876436312</v>
      </c>
      <c r="W371" s="29">
        <v>-34.879805197396863</v>
      </c>
      <c r="X371" s="29">
        <v>3411944000</v>
      </c>
      <c r="Y371" s="29">
        <v>3545856000</v>
      </c>
      <c r="Z371" s="29">
        <v>10277000</v>
      </c>
      <c r="AA371" s="31">
        <v>-466510999.99999994</v>
      </c>
      <c r="AB371" s="26">
        <v>-2.2029491266015166E-2</v>
      </c>
      <c r="AC371" s="42">
        <v>2299.0507889999999</v>
      </c>
      <c r="AD371" s="42">
        <v>4669.1537610279502</v>
      </c>
      <c r="AE371" s="60">
        <v>22.651554198337255</v>
      </c>
      <c r="AF371" s="60">
        <v>24.058133742976125</v>
      </c>
      <c r="AG371" s="60">
        <v>-16.179132646167755</v>
      </c>
      <c r="AH371" s="60">
        <v>95.591592233854357</v>
      </c>
      <c r="AI371" s="60">
        <v>1.653884427044459</v>
      </c>
      <c r="AJ371" s="32" t="s">
        <v>502</v>
      </c>
      <c r="AK371" s="32" t="s">
        <v>529</v>
      </c>
      <c r="AL371" s="32" t="s">
        <v>1145</v>
      </c>
      <c r="AM371" s="32" t="s">
        <v>583</v>
      </c>
      <c r="AN371" s="46" t="e">
        <v>#VALUE!</v>
      </c>
      <c r="AO371" s="46">
        <v>0.27499490000000004</v>
      </c>
      <c r="AP371" s="46">
        <v>-6.6650910000000008E-2</v>
      </c>
      <c r="AQ371" t="s">
        <v>3687</v>
      </c>
      <c r="AR371" t="s">
        <v>3687</v>
      </c>
      <c r="AS371" t="str">
        <f t="shared" si="71"/>
        <v>21/10/2009</v>
      </c>
      <c r="AT371" s="63">
        <v>1.0161358061290922</v>
      </c>
      <c r="AU371" s="63">
        <f t="shared" si="72"/>
        <v>1.0161358061290922</v>
      </c>
      <c r="AV371" s="63">
        <f t="shared" si="69"/>
        <v>0</v>
      </c>
      <c r="AW371" s="63">
        <f t="shared" si="68"/>
        <v>1.0161358061290922</v>
      </c>
      <c r="AX371" s="63">
        <v>87.531486316565093</v>
      </c>
      <c r="AY371" s="63">
        <f t="shared" si="73"/>
        <v>0</v>
      </c>
      <c r="AZ371" s="63">
        <v>87.531486316565093</v>
      </c>
      <c r="BA371" s="63">
        <f>_xll.BDP($G371,BA$1)</f>
        <v>27.322734624999999</v>
      </c>
      <c r="BB371" s="63">
        <f t="shared" si="70"/>
        <v>2299.0507889999999</v>
      </c>
      <c r="BC371">
        <v>346</v>
      </c>
      <c r="BD371">
        <v>362.33300000000003</v>
      </c>
      <c r="BE371" t="s">
        <v>3443</v>
      </c>
      <c r="BF371">
        <v>154.6</v>
      </c>
      <c r="BG371">
        <v>317.60000000000002</v>
      </c>
      <c r="BH371" t="s">
        <v>3443</v>
      </c>
      <c r="BI371" s="47">
        <f t="shared" si="74"/>
        <v>0.15049689274176362</v>
      </c>
      <c r="BJ371" s="47">
        <f t="shared" si="75"/>
        <v>0.15760112901098683</v>
      </c>
      <c r="BK371" s="47">
        <f t="shared" si="76"/>
        <v>0</v>
      </c>
      <c r="BL371" s="47">
        <f t="shared" si="77"/>
        <v>6.7245143404267793E-2</v>
      </c>
      <c r="BM371" s="47">
        <f t="shared" si="78"/>
        <v>0.138143968597642</v>
      </c>
      <c r="BN371" s="47">
        <f t="shared" si="79"/>
        <v>0</v>
      </c>
      <c r="BO371" s="30">
        <f t="shared" si="80"/>
        <v>0.15760112901098683</v>
      </c>
    </row>
    <row r="372" spans="1:67" x14ac:dyDescent="0.3">
      <c r="A372">
        <v>10</v>
      </c>
      <c r="B372" s="32" t="s">
        <v>3422</v>
      </c>
      <c r="C372" s="32">
        <v>13</v>
      </c>
      <c r="D372" s="32">
        <v>2</v>
      </c>
      <c r="E372" s="34">
        <v>0.12</v>
      </c>
      <c r="F372" s="32"/>
      <c r="G372" s="25" t="s">
        <v>346</v>
      </c>
      <c r="H372" s="25" t="s">
        <v>1075</v>
      </c>
      <c r="I372" s="26">
        <v>0.24833258268660435</v>
      </c>
      <c r="J372" s="26">
        <v>0.26482569358089275</v>
      </c>
      <c r="K372" s="26">
        <v>0.18560870140674088</v>
      </c>
      <c r="L372" s="26">
        <v>0.19752138802270727</v>
      </c>
      <c r="M372" s="27">
        <v>14.871312193697056</v>
      </c>
      <c r="N372" s="27">
        <v>12.756010840789703</v>
      </c>
      <c r="O372" s="27">
        <v>22.178320928665503</v>
      </c>
      <c r="P372" s="28">
        <v>26.469623174557473</v>
      </c>
      <c r="Q372" s="28">
        <v>24.77465832514693</v>
      </c>
      <c r="R372" s="26">
        <v>0.38179110659658189</v>
      </c>
      <c r="S372" s="29">
        <v>2.8689788053949905</v>
      </c>
      <c r="T372" s="26">
        <v>0.29785801348437196</v>
      </c>
      <c r="U372" s="30" t="e">
        <v>#N/A</v>
      </c>
      <c r="V372" s="29">
        <v>11.757973171034877</v>
      </c>
      <c r="W372" s="29">
        <v>-3.5639136897880563</v>
      </c>
      <c r="X372" s="29">
        <v>4664200000</v>
      </c>
      <c r="Y372" s="29">
        <v>6253500000</v>
      </c>
      <c r="Z372" s="29">
        <v>30000000</v>
      </c>
      <c r="AA372" s="31">
        <v>188400000</v>
      </c>
      <c r="AB372" s="26">
        <v>0.15923566878980891</v>
      </c>
      <c r="AC372" s="42">
        <v>13935.617836949999</v>
      </c>
      <c r="AD372" s="42">
        <v>17830.817836949998</v>
      </c>
      <c r="AE372" s="60">
        <v>11.593514327631492</v>
      </c>
      <c r="AF372" s="60">
        <v>13.32217563725921</v>
      </c>
      <c r="AG372" s="60">
        <v>1.3290432591813637</v>
      </c>
      <c r="AH372" s="60">
        <v>14.351522846079408</v>
      </c>
      <c r="AI372" s="60">
        <v>3.9647804048576161</v>
      </c>
      <c r="AJ372" s="32" t="s">
        <v>552</v>
      </c>
      <c r="AK372" s="32" t="s">
        <v>917</v>
      </c>
      <c r="AL372" s="32" t="s">
        <v>983</v>
      </c>
      <c r="AM372" s="32" t="s">
        <v>583</v>
      </c>
      <c r="AN372" s="46">
        <v>0.1819991</v>
      </c>
      <c r="AO372" s="46">
        <v>8.2495119999999991E-2</v>
      </c>
      <c r="AP372" s="46">
        <v>8.5359130000000005E-2</v>
      </c>
      <c r="AQ372" t="s">
        <v>4124</v>
      </c>
      <c r="AR372" t="s">
        <v>3443</v>
      </c>
      <c r="AS372" t="str">
        <f t="shared" si="71"/>
        <v>#N/A N/A</v>
      </c>
      <c r="AT372" s="63">
        <v>2.1080368299875496</v>
      </c>
      <c r="AU372" s="63">
        <f t="shared" si="72"/>
        <v>2.1080368299875496</v>
      </c>
      <c r="AV372" s="63">
        <f t="shared" si="69"/>
        <v>0.77851256025688209</v>
      </c>
      <c r="AW372" s="63">
        <f t="shared" si="68"/>
        <v>2.8865493902444319</v>
      </c>
      <c r="AX372" s="63">
        <v>29.38016972822</v>
      </c>
      <c r="AY372" s="63">
        <f t="shared" si="73"/>
        <v>10.850299591792893</v>
      </c>
      <c r="AZ372" s="63">
        <v>40.230469320012894</v>
      </c>
      <c r="BA372" s="63">
        <f>_xll.BDP($G372,BA$1)</f>
        <v>374.50543890000006</v>
      </c>
      <c r="BB372" s="63">
        <f t="shared" si="70"/>
        <v>13935.617836949999</v>
      </c>
      <c r="BC372">
        <v>971.06299999999999</v>
      </c>
      <c r="BD372">
        <v>1087.3530000000001</v>
      </c>
      <c r="BE372">
        <v>1184.1000000000001</v>
      </c>
      <c r="BF372">
        <v>657.58400000000006</v>
      </c>
      <c r="BG372">
        <v>742.27499999999998</v>
      </c>
      <c r="BH372">
        <v>838.82100000000003</v>
      </c>
      <c r="BI372" s="47">
        <f t="shared" si="74"/>
        <v>6.9682091699246135E-2</v>
      </c>
      <c r="BJ372" s="47">
        <f t="shared" si="75"/>
        <v>7.8026895737403637E-2</v>
      </c>
      <c r="BK372" s="47">
        <f t="shared" si="76"/>
        <v>8.4969322053334712E-2</v>
      </c>
      <c r="BL372" s="47">
        <f t="shared" si="77"/>
        <v>4.7187287115209905E-2</v>
      </c>
      <c r="BM372" s="47">
        <f t="shared" si="78"/>
        <v>5.3264592118181756E-2</v>
      </c>
      <c r="BN372" s="47">
        <f t="shared" si="79"/>
        <v>6.0192594961658873E-2</v>
      </c>
      <c r="BO372" s="30">
        <f t="shared" si="80"/>
        <v>8.4969322053334712E-2</v>
      </c>
    </row>
    <row r="373" spans="1:67" x14ac:dyDescent="0.3">
      <c r="A373">
        <v>10</v>
      </c>
      <c r="B373" s="32" t="s">
        <v>3422</v>
      </c>
      <c r="C373" s="32">
        <v>13</v>
      </c>
      <c r="D373" s="32">
        <v>8</v>
      </c>
      <c r="E373" s="32" t="s">
        <v>2489</v>
      </c>
      <c r="F373" s="32" t="s">
        <v>2701</v>
      </c>
      <c r="G373" s="32" t="s">
        <v>1991</v>
      </c>
      <c r="H373" s="25" t="s">
        <v>1992</v>
      </c>
      <c r="I373" s="26" t="e">
        <v>#N/A</v>
      </c>
      <c r="J373" s="26" t="e">
        <v>#N/A</v>
      </c>
      <c r="K373" s="26" t="e">
        <v>#N/A</v>
      </c>
      <c r="L373" s="26" t="e">
        <v>#N/A</v>
      </c>
      <c r="M373" s="27">
        <v>4.715333621616475</v>
      </c>
      <c r="N373" s="27">
        <v>2.9468752355524526</v>
      </c>
      <c r="O373" s="27">
        <v>3.093125861835992</v>
      </c>
      <c r="P373" s="28" t="e">
        <v>#N/A</v>
      </c>
      <c r="Q373" s="28" t="e">
        <v>#N/A</v>
      </c>
      <c r="R373" s="26">
        <v>-0.44374245768666748</v>
      </c>
      <c r="S373" s="29">
        <v>-6.2649610955912829</v>
      </c>
      <c r="T373" s="26">
        <v>0.43882265482010924</v>
      </c>
      <c r="U373" s="30" t="e">
        <v>#N/A</v>
      </c>
      <c r="V373" s="29" t="e">
        <v>#N/A</v>
      </c>
      <c r="W373" s="29" t="e">
        <v>#N/A</v>
      </c>
      <c r="X373" s="29" t="e">
        <v>#N/A</v>
      </c>
      <c r="Y373" s="29" t="e">
        <v>#N/A</v>
      </c>
      <c r="Z373" s="29" t="e">
        <v>#N/A</v>
      </c>
      <c r="AA373" s="31">
        <v>-96433999.999999985</v>
      </c>
      <c r="AB373" s="26">
        <v>0</v>
      </c>
      <c r="AC373" s="42">
        <v>4084.9769985200001</v>
      </c>
      <c r="AD373" s="42">
        <v>2225.8309985200003</v>
      </c>
      <c r="AE373" s="60">
        <v>5.8493027964648814</v>
      </c>
      <c r="AF373" s="60">
        <v>11.095920660515302</v>
      </c>
      <c r="AG373" s="60">
        <v>-2.4217854244907011</v>
      </c>
      <c r="AH373" s="60">
        <v>38.637097660599366</v>
      </c>
      <c r="AI373" s="60">
        <v>1.7306608613687011</v>
      </c>
      <c r="AJ373" s="32" t="s">
        <v>493</v>
      </c>
      <c r="AK373" s="32" t="s">
        <v>525</v>
      </c>
      <c r="AL373" s="32" t="s">
        <v>526</v>
      </c>
      <c r="AM373" s="32" t="s">
        <v>1706</v>
      </c>
      <c r="AN373" s="46" t="e">
        <v>#VALUE!</v>
      </c>
      <c r="AO373" s="46" t="e">
        <v>#VALUE!</v>
      </c>
      <c r="AP373" s="46" t="e">
        <v>#VALUE!</v>
      </c>
      <c r="AQ373" t="s">
        <v>3688</v>
      </c>
      <c r="AR373" t="s">
        <v>3688</v>
      </c>
      <c r="AS373" t="str">
        <f t="shared" si="71"/>
        <v>23/04/2021</v>
      </c>
      <c r="AT373" s="63">
        <v>1.394268064698353</v>
      </c>
      <c r="AU373" s="63">
        <f t="shared" si="72"/>
        <v>1.394268064698353</v>
      </c>
      <c r="AV373" s="63">
        <f t="shared" si="69"/>
        <v>0</v>
      </c>
      <c r="AW373" s="63">
        <f t="shared" si="68"/>
        <v>1.394268064698353</v>
      </c>
      <c r="AX373" s="63">
        <v>0</v>
      </c>
      <c r="AY373" s="63">
        <f t="shared" si="73"/>
        <v>0</v>
      </c>
      <c r="AZ373" s="63">
        <v>0</v>
      </c>
      <c r="BA373" s="63">
        <f>_xll.BDP($G373,BA$1)</f>
        <v>0</v>
      </c>
      <c r="BB373" s="63">
        <f t="shared" si="70"/>
        <v>2225.8309985200003</v>
      </c>
      <c r="BC373">
        <v>185.91</v>
      </c>
      <c r="BD373">
        <v>251.5</v>
      </c>
      <c r="BE373">
        <v>295.375</v>
      </c>
      <c r="BF373">
        <v>188.34900000000002</v>
      </c>
      <c r="BG373">
        <v>297.07499999999999</v>
      </c>
      <c r="BH373">
        <v>356.44900000000001</v>
      </c>
      <c r="BI373" s="47">
        <f t="shared" si="74"/>
        <v>8.3523861480775174E-2</v>
      </c>
      <c r="BJ373" s="47">
        <f t="shared" si="75"/>
        <v>0.11299150751662071</v>
      </c>
      <c r="BK373" s="47">
        <f t="shared" si="76"/>
        <v>0.13270324665098149</v>
      </c>
      <c r="BL373" s="47">
        <f t="shared" si="77"/>
        <v>8.4619632004962211E-2</v>
      </c>
      <c r="BM373" s="47">
        <f t="shared" si="78"/>
        <v>0.13346700634393677</v>
      </c>
      <c r="BN373" s="47">
        <f t="shared" si="79"/>
        <v>0.16014198752601169</v>
      </c>
      <c r="BO373" s="30">
        <f t="shared" si="80"/>
        <v>0.16014198752601169</v>
      </c>
    </row>
    <row r="374" spans="1:67" x14ac:dyDescent="0.3">
      <c r="A374">
        <v>10</v>
      </c>
      <c r="B374" s="32" t="s">
        <v>3422</v>
      </c>
      <c r="C374" s="32">
        <v>14</v>
      </c>
      <c r="D374" s="32">
        <v>2</v>
      </c>
      <c r="E374" s="34">
        <v>0.2</v>
      </c>
      <c r="F374" s="32" t="s">
        <v>3070</v>
      </c>
      <c r="G374" s="25" t="s">
        <v>30</v>
      </c>
      <c r="H374" s="25" t="s">
        <v>635</v>
      </c>
      <c r="I374" s="26">
        <v>4.6167565546932199</v>
      </c>
      <c r="J374" s="26">
        <v>2.0772064557418135</v>
      </c>
      <c r="K374" s="26">
        <v>0.47505590393176755</v>
      </c>
      <c r="L374" s="26">
        <v>0.30323766395781826</v>
      </c>
      <c r="M374" s="27">
        <v>17.491921059144218</v>
      </c>
      <c r="N374" s="27">
        <v>13.724841504379077</v>
      </c>
      <c r="O374" s="27">
        <v>16.63217753864734</v>
      </c>
      <c r="P374" s="28">
        <v>27.185413833888401</v>
      </c>
      <c r="Q374" s="28">
        <v>26.613821791961854</v>
      </c>
      <c r="R374" s="26">
        <v>-0.18052343662780496</v>
      </c>
      <c r="S374" s="29">
        <v>-0.77694315870397357</v>
      </c>
      <c r="T374" s="26">
        <v>0.54341464301906417</v>
      </c>
      <c r="U374" s="30" t="e">
        <v>#N/A</v>
      </c>
      <c r="V374" s="29">
        <v>15.914338825062458</v>
      </c>
      <c r="W374" s="29">
        <v>7.6571551576315011</v>
      </c>
      <c r="X374" s="29">
        <v>185943000</v>
      </c>
      <c r="Y374" s="29">
        <v>1273727000</v>
      </c>
      <c r="Z374" s="29">
        <v>156936000</v>
      </c>
      <c r="AA374" s="31">
        <v>85542000</v>
      </c>
      <c r="AB374" s="26">
        <v>1.8346075611980079</v>
      </c>
      <c r="AC374" s="42">
        <v>6242.6529686800004</v>
      </c>
      <c r="AD374" s="42">
        <v>5903.0829686800007</v>
      </c>
      <c r="AE374" s="60">
        <v>12.157825455215622</v>
      </c>
      <c r="AF374" s="60">
        <v>14.648503991362556</v>
      </c>
      <c r="AG374" s="60">
        <v>1.4758636953542414</v>
      </c>
      <c r="AH374" s="60">
        <v>21.598569936962949</v>
      </c>
      <c r="AI374" s="60">
        <v>3.8748156715234927</v>
      </c>
      <c r="AJ374" s="32" t="s">
        <v>502</v>
      </c>
      <c r="AK374" s="32" t="s">
        <v>529</v>
      </c>
      <c r="AL374" s="32" t="s">
        <v>636</v>
      </c>
      <c r="AM374" s="32" t="s">
        <v>583</v>
      </c>
      <c r="AN374" s="46" t="e">
        <v>#VALUE!</v>
      </c>
      <c r="AO374" s="46" t="e">
        <v>#VALUE!</v>
      </c>
      <c r="AP374" s="46">
        <v>0.14858100000000002</v>
      </c>
      <c r="AQ374" t="s">
        <v>3689</v>
      </c>
      <c r="AR374" t="s">
        <v>3689</v>
      </c>
      <c r="AS374" t="str">
        <f t="shared" si="71"/>
        <v>13/08/2015</v>
      </c>
      <c r="AT374" s="63">
        <v>2.4218406513471109</v>
      </c>
      <c r="AU374" s="63">
        <f t="shared" si="72"/>
        <v>2.4218406513471109</v>
      </c>
      <c r="AV374" s="63">
        <f t="shared" si="69"/>
        <v>1.7968681576485632</v>
      </c>
      <c r="AW374" s="63">
        <f t="shared" si="68"/>
        <v>4.2187088089956744</v>
      </c>
      <c r="AX374" s="63">
        <v>47.355631504254333</v>
      </c>
      <c r="AY374" s="63">
        <f t="shared" si="73"/>
        <v>35.135187894382213</v>
      </c>
      <c r="AZ374" s="63">
        <v>82.490819398636546</v>
      </c>
      <c r="BA374" s="63">
        <f>_xll.BDP($G374,BA$1)</f>
        <v>236.18483814879102</v>
      </c>
      <c r="BB374" s="63">
        <f t="shared" si="70"/>
        <v>5903.0829686800007</v>
      </c>
      <c r="BC374">
        <v>340</v>
      </c>
      <c r="BD374">
        <v>414.875</v>
      </c>
      <c r="BE374">
        <v>470</v>
      </c>
      <c r="BF374">
        <v>444.23200000000003</v>
      </c>
      <c r="BG374">
        <v>509.25</v>
      </c>
      <c r="BH374" t="s">
        <v>3443</v>
      </c>
      <c r="BI374" s="47">
        <f t="shared" si="74"/>
        <v>5.7597022065239249E-2</v>
      </c>
      <c r="BJ374" s="47">
        <f t="shared" si="75"/>
        <v>7.0281072145047446E-2</v>
      </c>
      <c r="BK374" s="47">
        <f t="shared" si="76"/>
        <v>7.9619412854889549E-2</v>
      </c>
      <c r="BL374" s="47">
        <f t="shared" si="77"/>
        <v>7.5254236194368718E-2</v>
      </c>
      <c r="BM374" s="47">
        <f t="shared" si="78"/>
        <v>8.62684808433032E-2</v>
      </c>
      <c r="BN374" s="47">
        <f t="shared" si="79"/>
        <v>0</v>
      </c>
      <c r="BO374" s="30">
        <f t="shared" si="80"/>
        <v>7.9619412854889549E-2</v>
      </c>
    </row>
    <row r="375" spans="1:67" x14ac:dyDescent="0.3">
      <c r="A375">
        <v>10</v>
      </c>
      <c r="B375" s="32" t="s">
        <v>3422</v>
      </c>
      <c r="C375" s="32">
        <v>14</v>
      </c>
      <c r="D375" s="32">
        <v>9</v>
      </c>
      <c r="E375" s="34">
        <v>0.15</v>
      </c>
      <c r="F375" s="32" t="s">
        <v>3237</v>
      </c>
      <c r="G375" s="25" t="s">
        <v>2364</v>
      </c>
      <c r="H375" s="25" t="s">
        <v>2365</v>
      </c>
      <c r="I375" s="26" t="e">
        <v>#N/A</v>
      </c>
      <c r="J375" s="26">
        <v>0.34075204885103649</v>
      </c>
      <c r="K375" s="26">
        <v>0.29808631523031631</v>
      </c>
      <c r="L375" s="26">
        <v>0.34075204885103649</v>
      </c>
      <c r="M375" s="27">
        <v>20.477256856654385</v>
      </c>
      <c r="N375" s="27">
        <v>17.375777781711303</v>
      </c>
      <c r="O375" s="27">
        <v>20.744730825843224</v>
      </c>
      <c r="P375" s="28">
        <v>13.211648450061636</v>
      </c>
      <c r="Q375" s="28">
        <v>14.176490213523135</v>
      </c>
      <c r="R375" s="26">
        <v>-0.1534897774196797</v>
      </c>
      <c r="S375" s="29">
        <v>-0.894716242661448</v>
      </c>
      <c r="T375" s="26">
        <v>0.57132306039547454</v>
      </c>
      <c r="U375" s="30">
        <v>2.0475020475020474E-2</v>
      </c>
      <c r="V375" s="29">
        <v>6.8961395958914169</v>
      </c>
      <c r="W375" s="29">
        <v>14.022763719216226</v>
      </c>
      <c r="X375" s="29">
        <v>1244600000</v>
      </c>
      <c r="Y375" s="29">
        <v>1244600000</v>
      </c>
      <c r="Z375" s="29">
        <v>2800000</v>
      </c>
      <c r="AA375" s="31">
        <v>69999999.999999985</v>
      </c>
      <c r="AB375" s="26">
        <v>4.0000000000000008E-2</v>
      </c>
      <c r="AC375" s="42">
        <v>4040.5499999999997</v>
      </c>
      <c r="AD375" s="42">
        <v>3603.75</v>
      </c>
      <c r="AE375" s="60">
        <v>7.0635418709550883</v>
      </c>
      <c r="AF375" s="60">
        <v>8.4925725064843185</v>
      </c>
      <c r="AG375" s="60">
        <v>1.7286157403052389</v>
      </c>
      <c r="AH375" s="60">
        <v>12.176098399192274</v>
      </c>
      <c r="AI375" s="60">
        <v>2.3989496324491495</v>
      </c>
      <c r="AJ375" s="32" t="s">
        <v>498</v>
      </c>
      <c r="AK375" s="32" t="s">
        <v>499</v>
      </c>
      <c r="AL375" s="32" t="s">
        <v>500</v>
      </c>
      <c r="AM375" s="32" t="s">
        <v>2471</v>
      </c>
      <c r="AN375" s="46">
        <v>0.16591039999999999</v>
      </c>
      <c r="AO375" s="46">
        <v>7.8111550000000002E-2</v>
      </c>
      <c r="AP375" s="46">
        <v>3.9339850000000003E-2</v>
      </c>
      <c r="AQ375" t="s">
        <v>4197</v>
      </c>
      <c r="AR375" t="s">
        <v>3443</v>
      </c>
      <c r="AS375" t="str">
        <f t="shared" si="71"/>
        <v>04/05/2005</v>
      </c>
      <c r="AT375" s="63">
        <v>3.2978183663115166</v>
      </c>
      <c r="AU375" s="63">
        <f t="shared" si="72"/>
        <v>3.2978183663115166</v>
      </c>
      <c r="AV375" s="63">
        <f t="shared" si="69"/>
        <v>0</v>
      </c>
      <c r="AW375" s="63">
        <f t="shared" ref="AW375:AW438" si="81">IFERROR(AV375+AU375,0)</f>
        <v>3.2978183663115166</v>
      </c>
      <c r="AX375" s="63">
        <v>40.361621965539534</v>
      </c>
      <c r="AY375" s="63">
        <f t="shared" si="73"/>
        <v>0</v>
      </c>
      <c r="AZ375" s="63">
        <v>40.361621965539534</v>
      </c>
      <c r="BA375" s="63">
        <f>_xll.BDP($G375,BA$1)</f>
        <v>133.30000000000001</v>
      </c>
      <c r="BB375" s="63">
        <f t="shared" si="70"/>
        <v>3603.75</v>
      </c>
      <c r="BC375">
        <v>318.2</v>
      </c>
      <c r="BD375">
        <v>299.10000000000002</v>
      </c>
      <c r="BE375">
        <v>305</v>
      </c>
      <c r="BF375">
        <v>233.696</v>
      </c>
      <c r="BG375">
        <v>285.87299999999999</v>
      </c>
      <c r="BH375">
        <v>259.113</v>
      </c>
      <c r="BI375" s="47">
        <f t="shared" si="74"/>
        <v>8.8296912937911892E-2</v>
      </c>
      <c r="BJ375" s="47">
        <f t="shared" si="75"/>
        <v>8.2996878251821032E-2</v>
      </c>
      <c r="BK375" s="47">
        <f t="shared" si="76"/>
        <v>8.4634061741241759E-2</v>
      </c>
      <c r="BL375" s="47">
        <f t="shared" si="77"/>
        <v>6.4848005549774546E-2</v>
      </c>
      <c r="BM375" s="47">
        <f t="shared" si="78"/>
        <v>7.9326534859521333E-2</v>
      </c>
      <c r="BN375" s="47">
        <f t="shared" si="79"/>
        <v>7.1900936524453687E-2</v>
      </c>
      <c r="BO375" s="30">
        <f t="shared" si="80"/>
        <v>8.4634061741241759E-2</v>
      </c>
    </row>
    <row r="376" spans="1:67" x14ac:dyDescent="0.3">
      <c r="A376">
        <v>10</v>
      </c>
      <c r="B376" s="32" t="s">
        <v>3422</v>
      </c>
      <c r="C376" s="32">
        <v>17</v>
      </c>
      <c r="D376" s="32">
        <v>2</v>
      </c>
      <c r="E376" s="34">
        <v>0.18</v>
      </c>
      <c r="F376" s="32" t="s">
        <v>2623</v>
      </c>
      <c r="G376" s="25" t="s">
        <v>343</v>
      </c>
      <c r="H376" s="25" t="s">
        <v>1072</v>
      </c>
      <c r="I376" s="26">
        <v>0.25015897026752554</v>
      </c>
      <c r="J376" s="26">
        <v>0.18007655372541231</v>
      </c>
      <c r="K376" s="26">
        <v>0.17173666078491379</v>
      </c>
      <c r="L376" s="26">
        <v>0.14584194279947743</v>
      </c>
      <c r="M376" s="27">
        <v>14.795339191860871</v>
      </c>
      <c r="N376" s="27">
        <v>11.466621405398939</v>
      </c>
      <c r="O376" s="27">
        <v>39.972043078539535</v>
      </c>
      <c r="P376" s="28">
        <v>14.370655189403072</v>
      </c>
      <c r="Q376" s="28">
        <v>14.964194744211387</v>
      </c>
      <c r="R376" s="26">
        <v>0.69417043806673095</v>
      </c>
      <c r="S376" s="29">
        <v>3.3368964444521629</v>
      </c>
      <c r="T376" s="26">
        <v>0.19914321374967525</v>
      </c>
      <c r="U376" s="30">
        <v>1.4153974632960231E-2</v>
      </c>
      <c r="V376" s="29">
        <v>9.9762208741647349</v>
      </c>
      <c r="W376" s="29">
        <v>12.0760526835201</v>
      </c>
      <c r="X376" s="29">
        <v>18482705999.999996</v>
      </c>
      <c r="Y376" s="29">
        <v>22821294999.999996</v>
      </c>
      <c r="Z376" s="29">
        <v>70850000</v>
      </c>
      <c r="AA376" s="31">
        <v>84011000.00000003</v>
      </c>
      <c r="AB376" s="26">
        <v>0.84334194331694634</v>
      </c>
      <c r="AC376" s="42">
        <v>34116.321693299993</v>
      </c>
      <c r="AD376" s="42">
        <v>51793.610693299997</v>
      </c>
      <c r="AE376" s="60">
        <v>9.7825364732420255</v>
      </c>
      <c r="AF376" s="60">
        <v>13.948545182628655</v>
      </c>
      <c r="AG376" s="60">
        <v>0.23537644126975019</v>
      </c>
      <c r="AH376" s="60">
        <v>14.672479081221283</v>
      </c>
      <c r="AI376" s="60">
        <v>5.7530693890411051</v>
      </c>
      <c r="AJ376" s="32" t="s">
        <v>534</v>
      </c>
      <c r="AK376" s="32" t="s">
        <v>535</v>
      </c>
      <c r="AL376" s="32" t="s">
        <v>949</v>
      </c>
      <c r="AM376" s="32" t="s">
        <v>583</v>
      </c>
      <c r="AN376" s="46" t="e">
        <v>#VALUE!</v>
      </c>
      <c r="AO376" s="46">
        <v>0.1527763</v>
      </c>
      <c r="AP376" s="46">
        <v>0.19152819999999998</v>
      </c>
      <c r="AQ376" t="s">
        <v>3690</v>
      </c>
      <c r="AR376" t="s">
        <v>3690</v>
      </c>
      <c r="AS376" t="str">
        <f t="shared" si="71"/>
        <v>13/11/2009</v>
      </c>
      <c r="AT376" s="63">
        <v>1.5112704246259128</v>
      </c>
      <c r="AU376" s="63">
        <f t="shared" si="72"/>
        <v>1.5112704246259128</v>
      </c>
      <c r="AV376" s="63">
        <f t="shared" si="69"/>
        <v>8.3532841055900704</v>
      </c>
      <c r="AW376" s="63">
        <f t="shared" si="81"/>
        <v>9.8645545302159832</v>
      </c>
      <c r="AX376" s="63">
        <v>20.50198076232963</v>
      </c>
      <c r="AY376" s="63">
        <f t="shared" si="73"/>
        <v>113.32112853162826</v>
      </c>
      <c r="AZ376" s="63">
        <v>133.82310929395788</v>
      </c>
      <c r="BA376" s="63">
        <f>_xll.BDP($G376,BA$1)</f>
        <v>3233.1516000000001</v>
      </c>
      <c r="BB376" s="63">
        <f t="shared" si="70"/>
        <v>34116.321693299993</v>
      </c>
      <c r="BC376">
        <v>2243.1480000000001</v>
      </c>
      <c r="BD376">
        <v>2431</v>
      </c>
      <c r="BE376">
        <v>2630.2939999999999</v>
      </c>
      <c r="BF376">
        <v>1164.5</v>
      </c>
      <c r="BG376">
        <v>1562.6610000000001</v>
      </c>
      <c r="BH376">
        <v>1760.146</v>
      </c>
      <c r="BI376" s="47">
        <f t="shared" si="74"/>
        <v>6.5749995564162056E-2</v>
      </c>
      <c r="BJ376" s="47">
        <f t="shared" si="75"/>
        <v>7.1256216360435401E-2</v>
      </c>
      <c r="BK376" s="47">
        <f t="shared" si="76"/>
        <v>7.7097819150783647E-2</v>
      </c>
      <c r="BL376" s="47">
        <f t="shared" si="77"/>
        <v>3.4133222522306467E-2</v>
      </c>
      <c r="BM376" s="47">
        <f t="shared" si="78"/>
        <v>4.5803912099553409E-2</v>
      </c>
      <c r="BN376" s="47">
        <f t="shared" si="79"/>
        <v>5.159249041627105E-2</v>
      </c>
      <c r="BO376" s="30">
        <f t="shared" si="80"/>
        <v>7.7097819150783647E-2</v>
      </c>
    </row>
    <row r="377" spans="1:67" x14ac:dyDescent="0.3">
      <c r="A377">
        <v>10</v>
      </c>
      <c r="B377" s="32" t="s">
        <v>3420</v>
      </c>
      <c r="C377" s="32">
        <v>6</v>
      </c>
      <c r="D377" s="32">
        <v>3</v>
      </c>
      <c r="E377" s="34">
        <v>0.09</v>
      </c>
      <c r="F377" s="32"/>
      <c r="G377" s="25" t="s">
        <v>300</v>
      </c>
      <c r="H377" s="25" t="s">
        <v>1020</v>
      </c>
      <c r="I377" s="26">
        <v>0.29965200943837927</v>
      </c>
      <c r="J377" s="26">
        <v>0.34984451354953355</v>
      </c>
      <c r="K377" s="26">
        <v>0.20268114095373063</v>
      </c>
      <c r="L377" s="26">
        <v>0.22993539910215702</v>
      </c>
      <c r="M377" s="27">
        <v>15.119715714295648</v>
      </c>
      <c r="N377" s="27">
        <v>12.177274499641582</v>
      </c>
      <c r="O377" s="27">
        <v>39.423115336982143</v>
      </c>
      <c r="P377" s="28">
        <v>33.409231500610801</v>
      </c>
      <c r="Q377" s="28">
        <v>33.120382846257492</v>
      </c>
      <c r="R377" s="26">
        <v>0.35699768818433553</v>
      </c>
      <c r="S377" s="29">
        <v>2.3240717770611097</v>
      </c>
      <c r="T377" s="26">
        <v>0.27584082789207837</v>
      </c>
      <c r="U377" s="30">
        <v>2.5283018867924528E-2</v>
      </c>
      <c r="V377" s="29">
        <v>4.7043500892502772</v>
      </c>
      <c r="W377" s="29">
        <v>48.100653114336247</v>
      </c>
      <c r="X377" s="29">
        <v>36016000000</v>
      </c>
      <c r="Y377" s="29">
        <v>54798000000</v>
      </c>
      <c r="Z377" s="29">
        <v>327000000</v>
      </c>
      <c r="AA377" s="31">
        <v>9012000000</v>
      </c>
      <c r="AB377" s="26">
        <v>3.6284953395472705E-2</v>
      </c>
      <c r="AC377" s="42">
        <v>260426.09854158</v>
      </c>
      <c r="AD377" s="42">
        <v>290182.09854158002</v>
      </c>
      <c r="AE377" s="60">
        <v>21.533391068491145</v>
      </c>
      <c r="AF377" s="60">
        <v>23.677081812743378</v>
      </c>
      <c r="AG377" s="60">
        <v>3.4519944573920358</v>
      </c>
      <c r="AH377" s="60">
        <v>23.727907189935138</v>
      </c>
      <c r="AI377" s="60">
        <v>10.3464182218231</v>
      </c>
      <c r="AJ377" s="32" t="s">
        <v>493</v>
      </c>
      <c r="AK377" s="32" t="s">
        <v>689</v>
      </c>
      <c r="AL377" s="32" t="s">
        <v>690</v>
      </c>
      <c r="AM377" s="32" t="s">
        <v>583</v>
      </c>
      <c r="AN377" s="46">
        <v>8.0508670000000004E-2</v>
      </c>
      <c r="AO377" s="46">
        <v>7.410332E-2</v>
      </c>
      <c r="AP377" s="46">
        <v>0.10191309999999999</v>
      </c>
      <c r="AQ377" t="s">
        <v>4124</v>
      </c>
      <c r="AR377" t="s">
        <v>3691</v>
      </c>
      <c r="AS377" t="str">
        <f t="shared" si="71"/>
        <v>15/09/1919</v>
      </c>
      <c r="AT377" s="63">
        <v>3.0499934249081702</v>
      </c>
      <c r="AU377" s="63">
        <f t="shared" si="72"/>
        <v>3.0499934249081702</v>
      </c>
      <c r="AV377" s="63">
        <f t="shared" si="69"/>
        <v>0.25371871403360924</v>
      </c>
      <c r="AW377" s="63">
        <f t="shared" si="81"/>
        <v>3.3037121389417794</v>
      </c>
      <c r="AX377" s="63">
        <v>70.510784041469961</v>
      </c>
      <c r="AY377" s="63">
        <f t="shared" si="73"/>
        <v>5.865555416088128</v>
      </c>
      <c r="AZ377" s="63">
        <v>76.376339457558089</v>
      </c>
      <c r="BA377" s="63">
        <f>_xll.BDP($G377,BA$1)</f>
        <v>8250.9359516000004</v>
      </c>
      <c r="BB377" s="63">
        <f t="shared" si="70"/>
        <v>260426.09854158</v>
      </c>
      <c r="BC377">
        <v>11309.762000000001</v>
      </c>
      <c r="BD377">
        <v>12160.857</v>
      </c>
      <c r="BE377">
        <v>13042</v>
      </c>
      <c r="BF377">
        <v>9077.2910000000011</v>
      </c>
      <c r="BG377">
        <v>11239.956</v>
      </c>
      <c r="BH377">
        <v>11873.063</v>
      </c>
      <c r="BI377" s="47">
        <f t="shared" si="74"/>
        <v>4.3427913190483357E-2</v>
      </c>
      <c r="BJ377" s="47">
        <f t="shared" si="75"/>
        <v>4.6695999625622701E-2</v>
      </c>
      <c r="BK377" s="47">
        <f t="shared" si="76"/>
        <v>5.0079466201877983E-2</v>
      </c>
      <c r="BL377" s="47">
        <f t="shared" si="77"/>
        <v>3.4855535028301736E-2</v>
      </c>
      <c r="BM377" s="47">
        <f t="shared" si="78"/>
        <v>4.315986785865631E-2</v>
      </c>
      <c r="BN377" s="47">
        <f t="shared" si="79"/>
        <v>4.5590910690175436E-2</v>
      </c>
      <c r="BO377" s="30">
        <f t="shared" si="80"/>
        <v>5.0079466201877983E-2</v>
      </c>
    </row>
    <row r="378" spans="1:67" x14ac:dyDescent="0.3">
      <c r="A378">
        <v>10</v>
      </c>
      <c r="B378" s="32" t="s">
        <v>3420</v>
      </c>
      <c r="C378" s="32">
        <v>6</v>
      </c>
      <c r="D378" s="32">
        <v>6</v>
      </c>
      <c r="E378" s="32" t="s">
        <v>2490</v>
      </c>
      <c r="F378" s="32"/>
      <c r="G378" s="25" t="s">
        <v>2161</v>
      </c>
      <c r="H378" s="25" t="s">
        <v>2162</v>
      </c>
      <c r="I378" s="26">
        <v>7.9326746113598828E-2</v>
      </c>
      <c r="J378" s="26">
        <v>0.10358922425496628</v>
      </c>
      <c r="K378" s="26">
        <v>7.8897047545150867E-2</v>
      </c>
      <c r="L378" s="26">
        <v>0.10241527667941175</v>
      </c>
      <c r="M378" s="27">
        <v>8.3088570053462032</v>
      </c>
      <c r="N378" s="27">
        <v>5.7338219799985222</v>
      </c>
      <c r="O378" s="27">
        <v>12.85076165387699</v>
      </c>
      <c r="P378" s="28">
        <v>17.063505566477208</v>
      </c>
      <c r="Q378" s="28">
        <v>15.904915503821611</v>
      </c>
      <c r="R378" s="26">
        <v>0.17231539668474152</v>
      </c>
      <c r="S378" s="29">
        <v>1.693309366886359</v>
      </c>
      <c r="T378" s="26">
        <v>0.37909975118751416</v>
      </c>
      <c r="U378" s="30" t="e">
        <v>#N/A</v>
      </c>
      <c r="V378" s="29">
        <v>9.3814947383198177</v>
      </c>
      <c r="W378" s="29">
        <v>5.5949850854496441</v>
      </c>
      <c r="X378" s="29">
        <v>136269000000</v>
      </c>
      <c r="Y378" s="29">
        <v>137831000000</v>
      </c>
      <c r="Z378" s="29" t="e">
        <v>#N/A</v>
      </c>
      <c r="AA378" s="31">
        <v>17153000000</v>
      </c>
      <c r="AB378" s="26">
        <v>0</v>
      </c>
      <c r="AC378" s="42">
        <v>71418.57313176</v>
      </c>
      <c r="AD378" s="42">
        <v>118179.57313176</v>
      </c>
      <c r="AE378" s="60">
        <v>4.6826246901120561</v>
      </c>
      <c r="AF378" s="60">
        <v>7.3194368292770182</v>
      </c>
      <c r="AG378" s="60">
        <v>24.037824252988884</v>
      </c>
      <c r="AH378" s="60">
        <v>6.3097112357547669</v>
      </c>
      <c r="AI378" s="60">
        <v>0.79737696095423594</v>
      </c>
      <c r="AJ378" s="32" t="s">
        <v>534</v>
      </c>
      <c r="AK378" s="32" t="s">
        <v>864</v>
      </c>
      <c r="AL378" s="32" t="s">
        <v>1133</v>
      </c>
      <c r="AM378" s="32" t="s">
        <v>2468</v>
      </c>
      <c r="AN378" s="46">
        <v>0.1003478</v>
      </c>
      <c r="AO378" s="46">
        <v>8.22243E-2</v>
      </c>
      <c r="AP378" s="46">
        <v>9.6256769999999992E-2</v>
      </c>
      <c r="AQ378" t="s">
        <v>4124</v>
      </c>
      <c r="AR378" t="s">
        <v>3443</v>
      </c>
      <c r="AS378" t="str">
        <f t="shared" si="71"/>
        <v>#N/A N/A</v>
      </c>
      <c r="AT378" s="63">
        <v>7.8645447816432279</v>
      </c>
      <c r="AU378" s="63">
        <f t="shared" si="72"/>
        <v>7.8645447816432279</v>
      </c>
      <c r="AV378" s="63">
        <f t="shared" si="69"/>
        <v>0</v>
      </c>
      <c r="AW378" s="63">
        <f t="shared" si="81"/>
        <v>7.8645447816432279</v>
      </c>
      <c r="AX378" s="63">
        <v>30.396770189270221</v>
      </c>
      <c r="AY378" s="63">
        <f t="shared" si="73"/>
        <v>0</v>
      </c>
      <c r="AZ378" s="63">
        <v>30.396770189270221</v>
      </c>
      <c r="BA378" s="63">
        <f>_xll.BDP($G378,BA$1)</f>
        <v>5481</v>
      </c>
      <c r="BB378" s="63">
        <f t="shared" si="70"/>
        <v>71418.57313176</v>
      </c>
      <c r="BC378">
        <v>10756.263000000001</v>
      </c>
      <c r="BD378">
        <v>10353.579</v>
      </c>
      <c r="BE378">
        <v>10709.813</v>
      </c>
      <c r="BF378">
        <v>7207.1310000000003</v>
      </c>
      <c r="BG378">
        <v>7442.76</v>
      </c>
      <c r="BH378">
        <v>7928.9380000000001</v>
      </c>
      <c r="BI378" s="47">
        <f t="shared" si="74"/>
        <v>0.15060876363569725</v>
      </c>
      <c r="BJ378" s="47">
        <f t="shared" si="75"/>
        <v>0.14497039839900891</v>
      </c>
      <c r="BK378" s="47">
        <f t="shared" si="76"/>
        <v>0.14995837259646008</v>
      </c>
      <c r="BL378" s="47">
        <f t="shared" si="77"/>
        <v>0.1009139595480797</v>
      </c>
      <c r="BM378" s="47">
        <f t="shared" si="78"/>
        <v>0.10421322736690448</v>
      </c>
      <c r="BN378" s="47">
        <f t="shared" si="79"/>
        <v>0.1110206722468666</v>
      </c>
      <c r="BO378" s="30">
        <f t="shared" si="80"/>
        <v>0.14995837259646008</v>
      </c>
    </row>
    <row r="379" spans="1:67" x14ac:dyDescent="0.3">
      <c r="A379">
        <v>10</v>
      </c>
      <c r="B379" s="32" t="s">
        <v>3420</v>
      </c>
      <c r="C379" s="32">
        <v>6</v>
      </c>
      <c r="D379" s="32">
        <v>2</v>
      </c>
      <c r="E379" s="34">
        <v>0.13</v>
      </c>
      <c r="F379" s="32" t="s">
        <v>2945</v>
      </c>
      <c r="G379" s="25" t="s">
        <v>327</v>
      </c>
      <c r="H379" s="25" t="s">
        <v>1051</v>
      </c>
      <c r="I379" s="26">
        <v>0.27047162628906068</v>
      </c>
      <c r="J379" s="26">
        <v>0.20229900273585738</v>
      </c>
      <c r="K379" s="26">
        <v>0.11546997584645288</v>
      </c>
      <c r="L379" s="26">
        <v>9.4086380101176981E-2</v>
      </c>
      <c r="M379" s="27">
        <v>8.5177332497187965</v>
      </c>
      <c r="N379" s="27">
        <v>6.5976706904080169</v>
      </c>
      <c r="O379" s="27">
        <v>14.072963095967383</v>
      </c>
      <c r="P379" s="28">
        <v>20.605026189592202</v>
      </c>
      <c r="Q379" s="28">
        <v>18.337138807967875</v>
      </c>
      <c r="R379" s="26">
        <v>0.60797171408152262</v>
      </c>
      <c r="S379" s="29">
        <v>4.5957729125201405</v>
      </c>
      <c r="T379" s="26">
        <v>0.37012888666757537</v>
      </c>
      <c r="U379" s="30">
        <v>3.2002766145453151E-2</v>
      </c>
      <c r="V379" s="29">
        <v>5.0946613413080453</v>
      </c>
      <c r="W379" s="29">
        <v>-4.2559673623689731</v>
      </c>
      <c r="X379" s="29">
        <v>4532400000</v>
      </c>
      <c r="Y379" s="29">
        <v>9745300000</v>
      </c>
      <c r="Z379" s="29">
        <v>61000000</v>
      </c>
      <c r="AA379" s="31">
        <v>457200000</v>
      </c>
      <c r="AB379" s="26">
        <v>0.13342082239720035</v>
      </c>
      <c r="AC379" s="42">
        <v>24334.203147150001</v>
      </c>
      <c r="AD379" s="42">
        <v>29200.80314715</v>
      </c>
      <c r="AE379" s="60">
        <v>26.853291593752896</v>
      </c>
      <c r="AF379" s="60">
        <v>32.930406953864491</v>
      </c>
      <c r="AG379" s="60">
        <v>1.8928366854853698</v>
      </c>
      <c r="AH379" s="60">
        <v>35.850557282165695</v>
      </c>
      <c r="AI379" s="60">
        <v>4.9580184539552414</v>
      </c>
      <c r="AJ379" s="32" t="s">
        <v>493</v>
      </c>
      <c r="AK379" s="32" t="s">
        <v>513</v>
      </c>
      <c r="AL379" s="32" t="s">
        <v>953</v>
      </c>
      <c r="AM379" s="32" t="s">
        <v>583</v>
      </c>
      <c r="AN379" s="46">
        <v>0.11915990000000001</v>
      </c>
      <c r="AO379" s="46">
        <v>0.11475809999999999</v>
      </c>
      <c r="AP379" s="46">
        <v>0.12926500000000002</v>
      </c>
      <c r="AQ379" t="s">
        <v>4124</v>
      </c>
      <c r="AR379" t="s">
        <v>3443</v>
      </c>
      <c r="AS379" t="str">
        <f t="shared" si="71"/>
        <v>#N/A N/A</v>
      </c>
      <c r="AT379" s="63">
        <v>1.730065368503428</v>
      </c>
      <c r="AU379" s="63">
        <f t="shared" si="72"/>
        <v>1.730065368503428</v>
      </c>
      <c r="AV379" s="63">
        <f t="shared" si="69"/>
        <v>-0.12518922218833389</v>
      </c>
      <c r="AW379" s="63">
        <f t="shared" si="81"/>
        <v>1.604876146315094</v>
      </c>
      <c r="AX379" s="63">
        <v>54.982293954996841</v>
      </c>
      <c r="AY379" s="63">
        <f t="shared" si="73"/>
        <v>-3.9785725670646812</v>
      </c>
      <c r="AZ379" s="63">
        <v>51.00372138793216</v>
      </c>
      <c r="BA379" s="63">
        <f>_xll.BDP($G379,BA$1)</f>
        <v>367.99439999999998</v>
      </c>
      <c r="BB379" s="63">
        <f t="shared" si="70"/>
        <v>24334.203147150001</v>
      </c>
      <c r="BC379">
        <v>712.6</v>
      </c>
      <c r="BD379">
        <v>783.2</v>
      </c>
      <c r="BE379">
        <v>851.25</v>
      </c>
      <c r="BF379">
        <v>651.45100000000002</v>
      </c>
      <c r="BG379">
        <v>859.18799999999999</v>
      </c>
      <c r="BH379">
        <v>876.59300000000007</v>
      </c>
      <c r="BI379" s="47">
        <f t="shared" si="74"/>
        <v>2.928388473174471E-2</v>
      </c>
      <c r="BJ379" s="47">
        <f t="shared" si="75"/>
        <v>3.2185150886756185E-2</v>
      </c>
      <c r="BK379" s="47">
        <f t="shared" si="76"/>
        <v>3.498162626704699E-2</v>
      </c>
      <c r="BL379" s="47">
        <f t="shared" si="77"/>
        <v>2.6771001953943059E-2</v>
      </c>
      <c r="BM379" s="47">
        <f t="shared" si="78"/>
        <v>3.5307833784589217E-2</v>
      </c>
      <c r="BN379" s="47">
        <f t="shared" si="79"/>
        <v>3.6023082190084613E-2</v>
      </c>
      <c r="BO379" s="30">
        <f t="shared" si="80"/>
        <v>3.6023082190084613E-2</v>
      </c>
    </row>
    <row r="380" spans="1:67" x14ac:dyDescent="0.3">
      <c r="A380">
        <v>10</v>
      </c>
      <c r="B380" s="32" t="s">
        <v>3422</v>
      </c>
      <c r="C380" s="32">
        <v>17</v>
      </c>
      <c r="D380" s="32">
        <v>7</v>
      </c>
      <c r="E380" s="34">
        <v>0.15</v>
      </c>
      <c r="F380" s="32" t="s">
        <v>2509</v>
      </c>
      <c r="G380" s="25" t="s">
        <v>2299</v>
      </c>
      <c r="H380" s="25" t="s">
        <v>2300</v>
      </c>
      <c r="I380" s="26">
        <v>0.70399290135508452</v>
      </c>
      <c r="J380" s="26">
        <v>0.6181407359586828</v>
      </c>
      <c r="K380" s="26">
        <v>0.6156983744024469</v>
      </c>
      <c r="L380" s="26">
        <v>0.54745568896512276</v>
      </c>
      <c r="M380" s="27">
        <v>16.529655757329458</v>
      </c>
      <c r="N380" s="27">
        <v>12.983968618372169</v>
      </c>
      <c r="O380" s="27">
        <v>15.499266858475972</v>
      </c>
      <c r="P380" s="28">
        <v>21.320574296733604</v>
      </c>
      <c r="Q380" s="28">
        <v>22.02351049934693</v>
      </c>
      <c r="R380" s="26">
        <v>-0.59238171611868484</v>
      </c>
      <c r="S380" s="29">
        <v>-3.4454291044776117</v>
      </c>
      <c r="T380" s="26">
        <v>0.80392773892773894</v>
      </c>
      <c r="U380" s="30" t="e">
        <v>#N/A</v>
      </c>
      <c r="V380" s="29">
        <v>0.62925791137764586</v>
      </c>
      <c r="W380" s="29">
        <v>29.140206708041315</v>
      </c>
      <c r="X380" s="29">
        <v>309800000.00000012</v>
      </c>
      <c r="Y380" s="29">
        <v>349800000.00000012</v>
      </c>
      <c r="Z380" s="29" t="e">
        <v>#N/A</v>
      </c>
      <c r="AA380" s="31">
        <v>198800000</v>
      </c>
      <c r="AB380" s="26">
        <v>0</v>
      </c>
      <c r="AC380" s="42">
        <v>1323.63</v>
      </c>
      <c r="AD380" s="42">
        <v>584.92999999999984</v>
      </c>
      <c r="AE380" s="60">
        <v>2.7188642723880601</v>
      </c>
      <c r="AF380" s="60">
        <v>3.1155772314270447</v>
      </c>
      <c r="AG380" s="60">
        <v>16.444329881560503</v>
      </c>
      <c r="AH380" s="60">
        <v>7.8355455205208555</v>
      </c>
      <c r="AI380" s="60">
        <v>1.1732829193800036</v>
      </c>
      <c r="AJ380" s="32" t="s">
        <v>544</v>
      </c>
      <c r="AK380" s="32" t="s">
        <v>576</v>
      </c>
      <c r="AL380" s="32" t="s">
        <v>591</v>
      </c>
      <c r="AM380" s="32" t="s">
        <v>2470</v>
      </c>
      <c r="AN380" s="46">
        <v>0.11914970000000001</v>
      </c>
      <c r="AO380" s="46">
        <v>0.21578549999999999</v>
      </c>
      <c r="AP380" s="46">
        <v>0.16390969999999999</v>
      </c>
      <c r="AQ380" t="s">
        <v>4124</v>
      </c>
      <c r="AR380" t="s">
        <v>3692</v>
      </c>
      <c r="AS380" t="str">
        <f t="shared" si="71"/>
        <v>21/05/1996</v>
      </c>
      <c r="AT380" s="63">
        <v>6.0698027314112286</v>
      </c>
      <c r="AU380" s="63">
        <f t="shared" si="72"/>
        <v>6.0698027314112286</v>
      </c>
      <c r="AV380" s="63">
        <f t="shared" si="69"/>
        <v>-0.76440159086350845</v>
      </c>
      <c r="AW380" s="63">
        <f t="shared" si="81"/>
        <v>5.3054011405477199</v>
      </c>
      <c r="AX380" s="63">
        <v>50.70237327567677</v>
      </c>
      <c r="AY380" s="63">
        <f t="shared" si="73"/>
        <v>-6.3852115970615344</v>
      </c>
      <c r="AZ380" s="63">
        <v>44.317161678615236</v>
      </c>
      <c r="BA380" s="63">
        <f>_xll.BDP($G380,BA$1)</f>
        <v>70.100000000000009</v>
      </c>
      <c r="BB380" s="63">
        <f t="shared" si="70"/>
        <v>584.92999999999984</v>
      </c>
      <c r="BC380">
        <v>119</v>
      </c>
      <c r="BD380">
        <v>132</v>
      </c>
      <c r="BE380">
        <v>139</v>
      </c>
      <c r="BF380">
        <v>104.381</v>
      </c>
      <c r="BG380">
        <v>114.509</v>
      </c>
      <c r="BH380">
        <v>115.479</v>
      </c>
      <c r="BI380" s="47">
        <f t="shared" si="74"/>
        <v>0.20344314704323599</v>
      </c>
      <c r="BJ380" s="47">
        <f t="shared" si="75"/>
        <v>0.22566802865300128</v>
      </c>
      <c r="BK380" s="47">
        <f t="shared" si="76"/>
        <v>0.23763527259672104</v>
      </c>
      <c r="BL380" s="47">
        <f t="shared" si="77"/>
        <v>0.17845041286991611</v>
      </c>
      <c r="BM380" s="47">
        <f t="shared" si="78"/>
        <v>0.19576530525020094</v>
      </c>
      <c r="BN380" s="47">
        <f t="shared" si="79"/>
        <v>0.19742362333954497</v>
      </c>
      <c r="BO380" s="30">
        <f t="shared" si="80"/>
        <v>0.23763527259672104</v>
      </c>
    </row>
    <row r="381" spans="1:67" x14ac:dyDescent="0.3">
      <c r="A381">
        <v>10</v>
      </c>
      <c r="B381" s="32" t="s">
        <v>3422</v>
      </c>
      <c r="C381" s="32">
        <v>17</v>
      </c>
      <c r="D381" s="32">
        <v>8</v>
      </c>
      <c r="E381" s="34">
        <v>0.13</v>
      </c>
      <c r="F381" s="32" t="s">
        <v>3371</v>
      </c>
      <c r="G381" s="25" t="s">
        <v>352</v>
      </c>
      <c r="H381" s="25" t="s">
        <v>1082</v>
      </c>
      <c r="I381" s="26">
        <v>0.243125453072674</v>
      </c>
      <c r="J381" s="26">
        <v>0.21538359466572307</v>
      </c>
      <c r="K381" s="26">
        <v>0.23460010309095997</v>
      </c>
      <c r="L381" s="26">
        <v>0.20968887931962538</v>
      </c>
      <c r="M381" s="27">
        <v>3.5051672050078793</v>
      </c>
      <c r="N381" s="27">
        <v>2.6961972635141462</v>
      </c>
      <c r="O381" s="27">
        <v>3.3879413682151798</v>
      </c>
      <c r="P381" s="28">
        <v>52.851714169141019</v>
      </c>
      <c r="Q381" s="28">
        <v>55.205149879706092</v>
      </c>
      <c r="R381" s="26">
        <v>1.404459964467316E-2</v>
      </c>
      <c r="S381" s="29">
        <v>9.441927512355848E-2</v>
      </c>
      <c r="T381" s="26">
        <v>0.71041791942273003</v>
      </c>
      <c r="U381" s="30">
        <v>1.8846064725419016E-2</v>
      </c>
      <c r="V381" s="29">
        <v>1.570562594525801</v>
      </c>
      <c r="W381" s="29">
        <v>-29.965477759191618</v>
      </c>
      <c r="X381" s="29">
        <v>45217000000</v>
      </c>
      <c r="Y381" s="29">
        <v>46445000000</v>
      </c>
      <c r="Z381" s="29">
        <v>553000000</v>
      </c>
      <c r="AA381" s="31">
        <v>-1949000000</v>
      </c>
      <c r="AB381" s="26">
        <v>-0.28373524884556184</v>
      </c>
      <c r="AC381" s="42">
        <v>73390.085379240001</v>
      </c>
      <c r="AD381" s="42">
        <v>74307.085379240001</v>
      </c>
      <c r="AE381" s="60">
        <v>7.3411668782704629</v>
      </c>
      <c r="AF381" s="60">
        <v>33.44181021788922</v>
      </c>
      <c r="AG381" s="60">
        <v>-2.7792226466781549</v>
      </c>
      <c r="AH381" s="60">
        <v>37.771398893579857</v>
      </c>
      <c r="AI381" s="60">
        <v>1.5078759196952014</v>
      </c>
      <c r="AJ381" s="32" t="s">
        <v>506</v>
      </c>
      <c r="AK381" s="32" t="s">
        <v>586</v>
      </c>
      <c r="AL381" s="32" t="s">
        <v>587</v>
      </c>
      <c r="AM381" s="32" t="s">
        <v>583</v>
      </c>
      <c r="AN381" s="46">
        <v>9.4550519999999999E-2</v>
      </c>
      <c r="AO381" s="46">
        <v>0.19432759999999999</v>
      </c>
      <c r="AP381" s="46">
        <v>3.6912199999999999E-2</v>
      </c>
      <c r="AQ381" t="s">
        <v>4124</v>
      </c>
      <c r="AR381" t="s">
        <v>3620</v>
      </c>
      <c r="AS381" t="str">
        <f t="shared" si="71"/>
        <v>01/06/1984</v>
      </c>
      <c r="AT381" s="63">
        <v>0.70584626107818049</v>
      </c>
      <c r="AU381" s="63">
        <f t="shared" si="72"/>
        <v>0.70584626107818049</v>
      </c>
      <c r="AV381" s="63">
        <f t="shared" si="69"/>
        <v>3.5428120850502616</v>
      </c>
      <c r="AW381" s="63">
        <f t="shared" si="81"/>
        <v>4.2486583461284422</v>
      </c>
      <c r="AX381" s="63">
        <v>5.3301823694653772</v>
      </c>
      <c r="AY381" s="63">
        <f t="shared" si="73"/>
        <v>26.75346680340661</v>
      </c>
      <c r="AZ381" s="63">
        <v>32.083649172871986</v>
      </c>
      <c r="BA381" s="63">
        <f>_xll.BDP($G381,BA$1)</f>
        <v>2878.16</v>
      </c>
      <c r="BB381" s="63">
        <f t="shared" si="70"/>
        <v>73390.085379240001</v>
      </c>
      <c r="BC381">
        <v>-5120.7240000000002</v>
      </c>
      <c r="BD381">
        <v>749.5</v>
      </c>
      <c r="BE381">
        <v>5563.2939999999999</v>
      </c>
      <c r="BF381">
        <v>-4062.2420000000002</v>
      </c>
      <c r="BG381">
        <v>861.36599999999999</v>
      </c>
      <c r="BH381">
        <v>2876.0460000000003</v>
      </c>
      <c r="BI381" s="47">
        <f t="shared" si="74"/>
        <v>-6.9774056993378422E-2</v>
      </c>
      <c r="BJ381" s="47">
        <f t="shared" si="75"/>
        <v>1.0212551138576718E-2</v>
      </c>
      <c r="BK381" s="47">
        <f t="shared" si="76"/>
        <v>7.5804435588975344E-2</v>
      </c>
      <c r="BL381" s="47">
        <f t="shared" si="77"/>
        <v>-5.5351373131786744E-2</v>
      </c>
      <c r="BM381" s="47">
        <f t="shared" si="78"/>
        <v>1.1736816976692826E-2</v>
      </c>
      <c r="BN381" s="47">
        <f t="shared" si="79"/>
        <v>3.918848145683658E-2</v>
      </c>
      <c r="BO381" s="30">
        <f t="shared" si="80"/>
        <v>7.5804435588975344E-2</v>
      </c>
    </row>
    <row r="382" spans="1:67" x14ac:dyDescent="0.3">
      <c r="A382">
        <v>10</v>
      </c>
      <c r="B382" s="32" t="s">
        <v>3422</v>
      </c>
      <c r="C382" s="32">
        <v>18</v>
      </c>
      <c r="D382" s="32">
        <v>10</v>
      </c>
      <c r="E382" s="34">
        <v>0.16</v>
      </c>
      <c r="F382" s="32" t="s">
        <v>3391</v>
      </c>
      <c r="G382" s="32" t="s">
        <v>1497</v>
      </c>
      <c r="H382" s="25" t="s">
        <v>1498</v>
      </c>
      <c r="I382" s="26">
        <v>0.66103832068046253</v>
      </c>
      <c r="J382" s="26">
        <v>0.75658939178888684</v>
      </c>
      <c r="K382" s="26">
        <v>0.44440635379115223</v>
      </c>
      <c r="L382" s="26">
        <v>0.51351158492639437</v>
      </c>
      <c r="M382" s="27">
        <v>14.409262348876009</v>
      </c>
      <c r="N382" s="27">
        <v>10.23828499167824</v>
      </c>
      <c r="O382" s="27">
        <v>13.769204076329251</v>
      </c>
      <c r="P382" s="28">
        <v>12.972134598858791</v>
      </c>
      <c r="Q382" s="28">
        <v>13.306251023852568</v>
      </c>
      <c r="R382" s="26">
        <v>-0.41232085030678917</v>
      </c>
      <c r="S382" s="29">
        <v>-2.6371399510434013</v>
      </c>
      <c r="T382" s="26">
        <v>0.60928551408607012</v>
      </c>
      <c r="U382" s="30">
        <v>4.714708895102572E-2</v>
      </c>
      <c r="V382" s="29">
        <v>6.6511100318242482</v>
      </c>
      <c r="W382" s="29">
        <v>10.197228772148016</v>
      </c>
      <c r="X382" s="29">
        <v>95115000.00000003</v>
      </c>
      <c r="Y382" s="29">
        <v>140139000.00000003</v>
      </c>
      <c r="Z382" s="29">
        <v>4149000</v>
      </c>
      <c r="AA382" s="31">
        <v>44364000.000000007</v>
      </c>
      <c r="AB382" s="26">
        <v>9.3521774411685132E-2</v>
      </c>
      <c r="AC382" s="42">
        <v>987.299802</v>
      </c>
      <c r="AD382" s="42">
        <v>796.36080200000004</v>
      </c>
      <c r="AE382" s="60">
        <v>8.9536190474039117</v>
      </c>
      <c r="AF382" s="60">
        <v>11.015752117060158</v>
      </c>
      <c r="AG382" s="60">
        <v>4.5112901609113907</v>
      </c>
      <c r="AH382" s="60">
        <v>22.232406676797797</v>
      </c>
      <c r="AI382" s="60">
        <v>2.9710990540920155</v>
      </c>
      <c r="AJ382" s="32" t="s">
        <v>506</v>
      </c>
      <c r="AK382" s="32" t="s">
        <v>640</v>
      </c>
      <c r="AL382" s="32" t="s">
        <v>797</v>
      </c>
      <c r="AM382" s="32" t="s">
        <v>1480</v>
      </c>
      <c r="AN382" s="46">
        <v>0.1393209</v>
      </c>
      <c r="AO382" s="46">
        <v>0.17385680000000001</v>
      </c>
      <c r="AP382" s="46">
        <v>0.1160481</v>
      </c>
      <c r="AQ382" t="s">
        <v>3693</v>
      </c>
      <c r="AR382" t="s">
        <v>3693</v>
      </c>
      <c r="AS382" t="str">
        <f t="shared" si="71"/>
        <v>23/05/2000</v>
      </c>
      <c r="AT382" s="63">
        <v>2.7093596646351177</v>
      </c>
      <c r="AU382" s="63">
        <f t="shared" si="72"/>
        <v>2.7093596646351177</v>
      </c>
      <c r="AV382" s="63">
        <f t="shared" si="69"/>
        <v>3.1437398339778558E-16</v>
      </c>
      <c r="AW382" s="63">
        <f t="shared" si="81"/>
        <v>2.7093596646351181</v>
      </c>
      <c r="AX382" s="63">
        <v>61.236486793883472</v>
      </c>
      <c r="AY382" s="63">
        <f t="shared" si="73"/>
        <v>7.1054273576010019E-15</v>
      </c>
      <c r="AZ382" s="63">
        <v>61.236486793883479</v>
      </c>
      <c r="BA382" s="63">
        <f>_xll.BDP($G382,BA$1)</f>
        <v>26.651037600000002</v>
      </c>
      <c r="BB382" s="63">
        <f t="shared" si="70"/>
        <v>796.36080200000004</v>
      </c>
      <c r="BC382">
        <v>49.533000000000001</v>
      </c>
      <c r="BD382">
        <v>52.800000000000004</v>
      </c>
      <c r="BE382">
        <v>56.633000000000003</v>
      </c>
      <c r="BF382">
        <v>37.4</v>
      </c>
      <c r="BG382">
        <v>71.400000000000006</v>
      </c>
      <c r="BH382">
        <v>65.8</v>
      </c>
      <c r="BI382" s="47">
        <f t="shared" si="74"/>
        <v>6.2199193977907512E-2</v>
      </c>
      <c r="BJ382" s="47">
        <f t="shared" si="75"/>
        <v>6.6301605839208549E-2</v>
      </c>
      <c r="BK382" s="47">
        <f t="shared" si="76"/>
        <v>7.1114750823710174E-2</v>
      </c>
      <c r="BL382" s="47">
        <f t="shared" si="77"/>
        <v>4.6963637469439379E-2</v>
      </c>
      <c r="BM382" s="47">
        <f t="shared" si="78"/>
        <v>8.9657853350747926E-2</v>
      </c>
      <c r="BN382" s="47">
        <f t="shared" si="79"/>
        <v>8.2625864852650041E-2</v>
      </c>
      <c r="BO382" s="30">
        <f t="shared" si="80"/>
        <v>8.2625864852650041E-2</v>
      </c>
    </row>
    <row r="383" spans="1:67" x14ac:dyDescent="0.3">
      <c r="A383">
        <v>10</v>
      </c>
      <c r="B383" s="32" t="s">
        <v>3422</v>
      </c>
      <c r="C383" s="32">
        <v>20</v>
      </c>
      <c r="D383" s="32">
        <v>1</v>
      </c>
      <c r="E383" s="34">
        <v>0.2</v>
      </c>
      <c r="F383" s="32" t="s">
        <v>2641</v>
      </c>
      <c r="G383" s="25" t="s">
        <v>338</v>
      </c>
      <c r="H383" s="25" t="s">
        <v>1066</v>
      </c>
      <c r="I383" s="26">
        <v>0.25900909956550672</v>
      </c>
      <c r="J383" s="26">
        <v>0.38620854782712799</v>
      </c>
      <c r="K383" s="26">
        <v>0.24422867519463298</v>
      </c>
      <c r="L383" s="26">
        <v>0.34150816895444441</v>
      </c>
      <c r="M383" s="27">
        <v>30.186990252635766</v>
      </c>
      <c r="N383" s="27">
        <v>23.007302395856151</v>
      </c>
      <c r="O383" s="27">
        <v>83.113438971026994</v>
      </c>
      <c r="P383" s="28">
        <v>5.1163493080427349</v>
      </c>
      <c r="Q383" s="28">
        <v>5.2904320974490426</v>
      </c>
      <c r="R383" s="26">
        <v>0.5612207216712386</v>
      </c>
      <c r="S383" s="29">
        <v>1.8163735700870751</v>
      </c>
      <c r="T383" s="26">
        <v>0.1740143717226646</v>
      </c>
      <c r="U383" s="30">
        <v>4.0386929969241744E-2</v>
      </c>
      <c r="V383" s="29">
        <v>18.056782351237842</v>
      </c>
      <c r="W383" s="29">
        <v>26.899594096773871</v>
      </c>
      <c r="X383" s="29">
        <v>2505900000</v>
      </c>
      <c r="Y383" s="29">
        <v>2833900000</v>
      </c>
      <c r="Z383" s="29" t="e">
        <v>#N/A</v>
      </c>
      <c r="AA383" s="31">
        <v>491200000</v>
      </c>
      <c r="AB383" s="26">
        <v>0</v>
      </c>
      <c r="AC383" s="42">
        <v>6140.6945102999998</v>
      </c>
      <c r="AD383" s="42">
        <v>8268.3945103000005</v>
      </c>
      <c r="AE383" s="60">
        <v>7.1025487996156471</v>
      </c>
      <c r="AF383" s="60">
        <v>9.1390967519397712</v>
      </c>
      <c r="AG383" s="60">
        <v>7.5867636186649188</v>
      </c>
      <c r="AH383" s="60">
        <v>10.598927926106171</v>
      </c>
      <c r="AI383" s="60">
        <v>8.6327626871305778</v>
      </c>
      <c r="AJ383" s="32" t="s">
        <v>534</v>
      </c>
      <c r="AK383" s="32" t="s">
        <v>535</v>
      </c>
      <c r="AL383" s="32" t="s">
        <v>1067</v>
      </c>
      <c r="AM383" s="32" t="s">
        <v>583</v>
      </c>
      <c r="AN383" s="46" t="e">
        <v>#VALUE!</v>
      </c>
      <c r="AO383" s="46" t="e">
        <v>#VALUE!</v>
      </c>
      <c r="AP383" s="46">
        <v>0.33286879999999996</v>
      </c>
      <c r="AQ383" t="s">
        <v>4198</v>
      </c>
      <c r="AR383" t="s">
        <v>3443</v>
      </c>
      <c r="AS383" t="str">
        <f t="shared" si="71"/>
        <v>19/08/2013</v>
      </c>
      <c r="AT383" s="63">
        <v>0.5386441691507543</v>
      </c>
      <c r="AU383" s="63">
        <f t="shared" si="72"/>
        <v>0.5386441691507543</v>
      </c>
      <c r="AV383" s="63">
        <f t="shared" si="69"/>
        <v>14.527179197430378</v>
      </c>
      <c r="AW383" s="63">
        <f t="shared" si="81"/>
        <v>15.065823366581132</v>
      </c>
      <c r="AX383" s="63">
        <v>4.4465859440295281</v>
      </c>
      <c r="AY383" s="63">
        <f t="shared" si="73"/>
        <v>119.9239767647295</v>
      </c>
      <c r="AZ383" s="63">
        <v>124.37056270875902</v>
      </c>
      <c r="BA383" s="63">
        <f>_xll.BDP($G383,BA$1)</f>
        <v>836.3</v>
      </c>
      <c r="BB383" s="63">
        <f t="shared" si="70"/>
        <v>6140.6945102999998</v>
      </c>
      <c r="BC383">
        <v>444.375</v>
      </c>
      <c r="BD383">
        <v>437.875</v>
      </c>
      <c r="BE383">
        <v>448.6</v>
      </c>
      <c r="BF383">
        <v>408.20699999999999</v>
      </c>
      <c r="BG383">
        <v>392.13900000000001</v>
      </c>
      <c r="BH383">
        <v>445.48599999999999</v>
      </c>
      <c r="BI383" s="47">
        <f t="shared" si="74"/>
        <v>7.2365593053788035E-2</v>
      </c>
      <c r="BJ383" s="47">
        <f t="shared" si="75"/>
        <v>7.1307080862846553E-2</v>
      </c>
      <c r="BK383" s="47">
        <f t="shared" si="76"/>
        <v>7.3053625977900008E-2</v>
      </c>
      <c r="BL383" s="47">
        <f t="shared" si="77"/>
        <v>6.6475705527330869E-2</v>
      </c>
      <c r="BM383" s="47">
        <f t="shared" si="78"/>
        <v>6.3859063391323523E-2</v>
      </c>
      <c r="BN383" s="47">
        <f t="shared" si="79"/>
        <v>7.2546517214424344E-2</v>
      </c>
      <c r="BO383" s="30">
        <f t="shared" si="80"/>
        <v>7.3053625977900008E-2</v>
      </c>
    </row>
    <row r="384" spans="1:67" x14ac:dyDescent="0.3">
      <c r="A384">
        <v>10</v>
      </c>
      <c r="B384" s="32" t="s">
        <v>3420</v>
      </c>
      <c r="C384" s="32">
        <v>9</v>
      </c>
      <c r="D384" s="32">
        <v>8</v>
      </c>
      <c r="E384" s="34">
        <v>0.1</v>
      </c>
      <c r="F384" s="32"/>
      <c r="G384" s="32" t="s">
        <v>1868</v>
      </c>
      <c r="H384" s="25" t="s">
        <v>1869</v>
      </c>
      <c r="I384" s="26">
        <v>0.30299861870142147</v>
      </c>
      <c r="J384" s="26">
        <v>0.37164936005795701</v>
      </c>
      <c r="K384" s="26">
        <v>8.6295052595594099E-2</v>
      </c>
      <c r="L384" s="26">
        <v>0.10751711611010199</v>
      </c>
      <c r="M384" s="27">
        <v>7.7676950998185115</v>
      </c>
      <c r="N384" s="27">
        <v>4.5990341136300721</v>
      </c>
      <c r="O384" s="27">
        <v>10.33175355450237</v>
      </c>
      <c r="P384" s="28">
        <v>23.789537063394619</v>
      </c>
      <c r="Q384" s="28">
        <v>25.558312655086848</v>
      </c>
      <c r="R384" s="26">
        <v>0.19914337033113802</v>
      </c>
      <c r="S384" s="29">
        <v>2.2106339468302658</v>
      </c>
      <c r="T384" s="26">
        <v>0.31893687707641194</v>
      </c>
      <c r="U384" s="30">
        <v>3.9018135189595161E-2</v>
      </c>
      <c r="V384" s="29">
        <v>1.896953809868251</v>
      </c>
      <c r="W384" s="29">
        <v>24.82450487521881</v>
      </c>
      <c r="X384" s="29">
        <v>4141000000</v>
      </c>
      <c r="Y384" s="29">
        <v>14314000000</v>
      </c>
      <c r="Z384" s="29">
        <v>103000000</v>
      </c>
      <c r="AA384" s="31">
        <v>776000000</v>
      </c>
      <c r="AB384" s="26">
        <v>0.1327319587628866</v>
      </c>
      <c r="AC384" s="42">
        <v>23890.795427069999</v>
      </c>
      <c r="AD384" s="42">
        <v>28294.795427069999</v>
      </c>
      <c r="AE384" s="60">
        <v>12.019535961808119</v>
      </c>
      <c r="AF384" s="60">
        <v>17.265983768990825</v>
      </c>
      <c r="AG384" s="60">
        <v>3.171488552404663</v>
      </c>
      <c r="AH384" s="60">
        <v>17.618151299280413</v>
      </c>
      <c r="AI384" s="60">
        <v>2.3588710191559525</v>
      </c>
      <c r="AJ384" s="32" t="s">
        <v>502</v>
      </c>
      <c r="AK384" s="32" t="s">
        <v>503</v>
      </c>
      <c r="AL384" s="32" t="s">
        <v>671</v>
      </c>
      <c r="AM384" s="32" t="s">
        <v>1706</v>
      </c>
      <c r="AN384" s="46">
        <v>7.3671239999999999E-2</v>
      </c>
      <c r="AO384" s="46">
        <v>9.7357289999999999E-2</v>
      </c>
      <c r="AP384" s="46">
        <v>9.2227130000000004E-2</v>
      </c>
      <c r="AQ384" t="s">
        <v>3694</v>
      </c>
      <c r="AR384" t="s">
        <v>3694</v>
      </c>
      <c r="AS384" t="str">
        <f t="shared" si="71"/>
        <v>12/06/2001</v>
      </c>
      <c r="AT384" s="63">
        <v>1.497326156459815</v>
      </c>
      <c r="AU384" s="63">
        <f t="shared" si="72"/>
        <v>1.497326156459815</v>
      </c>
      <c r="AV384" s="63">
        <f t="shared" si="69"/>
        <v>14.295928615207979</v>
      </c>
      <c r="AW384" s="63">
        <f t="shared" si="81"/>
        <v>15.793254771667794</v>
      </c>
      <c r="AX384" s="63">
        <v>28.666442306498823</v>
      </c>
      <c r="AY384" s="63">
        <f t="shared" si="73"/>
        <v>273.69682356623122</v>
      </c>
      <c r="AZ384" s="63">
        <v>302.36326587273004</v>
      </c>
      <c r="BA384" s="63">
        <f>_xll.BDP($G384,BA$1)</f>
        <v>3892.0785465500003</v>
      </c>
      <c r="BB384" s="63">
        <f t="shared" si="70"/>
        <v>23890.795427069999</v>
      </c>
      <c r="BC384">
        <v>1493.722</v>
      </c>
      <c r="BD384">
        <v>1698.3890000000001</v>
      </c>
      <c r="BE384">
        <v>1828.5</v>
      </c>
      <c r="BF384">
        <v>1371.5150000000001</v>
      </c>
      <c r="BG384">
        <v>1523.5650000000001</v>
      </c>
      <c r="BH384">
        <v>1725.1670000000001</v>
      </c>
      <c r="BI384" s="47">
        <f t="shared" si="74"/>
        <v>6.2522907810239961E-2</v>
      </c>
      <c r="BJ384" s="47">
        <f t="shared" si="75"/>
        <v>7.1089679922318641E-2</v>
      </c>
      <c r="BK384" s="47">
        <f t="shared" si="76"/>
        <v>7.6535752255790415E-2</v>
      </c>
      <c r="BL384" s="47">
        <f t="shared" si="77"/>
        <v>5.7407674189281048E-2</v>
      </c>
      <c r="BM384" s="47">
        <f t="shared" si="78"/>
        <v>6.3772049978448639E-2</v>
      </c>
      <c r="BN384" s="47">
        <f t="shared" si="79"/>
        <v>7.2210530003754547E-2</v>
      </c>
      <c r="BO384" s="30">
        <f t="shared" si="80"/>
        <v>7.6535752255790415E-2</v>
      </c>
    </row>
    <row r="385" spans="1:67" x14ac:dyDescent="0.3">
      <c r="A385">
        <v>10</v>
      </c>
      <c r="B385" s="32" t="s">
        <v>3422</v>
      </c>
      <c r="C385" s="32">
        <v>22</v>
      </c>
      <c r="D385" s="32">
        <v>1</v>
      </c>
      <c r="E385" s="34">
        <v>0.17</v>
      </c>
      <c r="F385" s="32" t="s">
        <v>2640</v>
      </c>
      <c r="G385" s="25" t="s">
        <v>236</v>
      </c>
      <c r="H385" s="25" t="s">
        <v>936</v>
      </c>
      <c r="I385" s="26">
        <v>0.39644665830539849</v>
      </c>
      <c r="J385" s="26">
        <v>0.52831445232223595</v>
      </c>
      <c r="K385" s="26">
        <v>0.39453582847653607</v>
      </c>
      <c r="L385" s="26">
        <v>0.52647682801565387</v>
      </c>
      <c r="M385" s="27">
        <v>33.897821806037811</v>
      </c>
      <c r="N385" s="27">
        <v>25.757557759672856</v>
      </c>
      <c r="O385" s="27">
        <v>43.961360000237612</v>
      </c>
      <c r="P385" s="28">
        <v>19.219375557983462</v>
      </c>
      <c r="Q385" s="28">
        <v>21.620215544179505</v>
      </c>
      <c r="R385" s="26">
        <v>0.23522376864661057</v>
      </c>
      <c r="S385" s="29">
        <v>0.55330214758962326</v>
      </c>
      <c r="T385" s="26">
        <v>0.73997152752961981</v>
      </c>
      <c r="U385" s="30" t="e">
        <v>#N/A</v>
      </c>
      <c r="V385" s="29">
        <v>11.993323558881672</v>
      </c>
      <c r="W385" s="29">
        <v>20.631787730118532</v>
      </c>
      <c r="X385" s="29">
        <v>3114240000</v>
      </c>
      <c r="Y385" s="29">
        <v>3125110000</v>
      </c>
      <c r="Z385" s="29">
        <v>42409000</v>
      </c>
      <c r="AA385" s="31">
        <v>1009697000.0000001</v>
      </c>
      <c r="AB385" s="26">
        <v>4.2001709423718198E-2</v>
      </c>
      <c r="AC385" s="42">
        <v>20695.051555599999</v>
      </c>
      <c r="AD385" s="42">
        <v>21956.991555599998</v>
      </c>
      <c r="AE385" s="60">
        <v>9.5603033660506664</v>
      </c>
      <c r="AF385" s="60">
        <v>11.949837310426702</v>
      </c>
      <c r="AG385" s="60">
        <v>4.8245114121622237</v>
      </c>
      <c r="AH385" s="60">
        <v>16.748504532491356</v>
      </c>
      <c r="AI385" s="60">
        <v>10.213260896302065</v>
      </c>
      <c r="AJ385" s="32" t="s">
        <v>534</v>
      </c>
      <c r="AK385" s="32" t="s">
        <v>535</v>
      </c>
      <c r="AL385" s="32" t="s">
        <v>937</v>
      </c>
      <c r="AM385" s="32" t="s">
        <v>583</v>
      </c>
      <c r="AN385" s="46" t="e">
        <v>#VALUE!</v>
      </c>
      <c r="AO385" s="46">
        <v>0.1626127</v>
      </c>
      <c r="AP385" s="46">
        <v>0.1065955</v>
      </c>
      <c r="AQ385" t="s">
        <v>4199</v>
      </c>
      <c r="AR385" t="s">
        <v>3443</v>
      </c>
      <c r="AS385" t="str">
        <f t="shared" si="71"/>
        <v>30/01/2017</v>
      </c>
      <c r="AT385" s="63" t="s">
        <v>3443</v>
      </c>
      <c r="AU385" s="63">
        <f t="shared" si="72"/>
        <v>0</v>
      </c>
      <c r="AV385" s="63">
        <f t="shared" si="69"/>
        <v>4.1265371951630341</v>
      </c>
      <c r="AW385" s="63">
        <f t="shared" si="81"/>
        <v>4.1265371951630341</v>
      </c>
      <c r="AX385" s="63">
        <v>0</v>
      </c>
      <c r="AY385" s="63">
        <f t="shared" si="73"/>
        <v>68.445524098777256</v>
      </c>
      <c r="AZ385" s="63">
        <v>68.445524098777256</v>
      </c>
      <c r="BA385" s="63">
        <f>_xll.BDP($G385,BA$1)</f>
        <v>853.98900000000003</v>
      </c>
      <c r="BB385" s="63">
        <f t="shared" si="70"/>
        <v>20695.051555599999</v>
      </c>
      <c r="BC385">
        <v>1261.481</v>
      </c>
      <c r="BD385">
        <v>1309.692</v>
      </c>
      <c r="BE385">
        <v>1365.8</v>
      </c>
      <c r="BF385">
        <v>1056.9560000000001</v>
      </c>
      <c r="BG385">
        <v>1205.9080000000001</v>
      </c>
      <c r="BH385">
        <v>1186.2640000000001</v>
      </c>
      <c r="BI385" s="47">
        <f t="shared" si="74"/>
        <v>6.0955682889258046E-2</v>
      </c>
      <c r="BJ385" s="47">
        <f t="shared" si="75"/>
        <v>6.3285273606656103E-2</v>
      </c>
      <c r="BK385" s="47">
        <f t="shared" si="76"/>
        <v>6.599645312941585E-2</v>
      </c>
      <c r="BL385" s="47">
        <f t="shared" si="77"/>
        <v>5.1072885571719774E-2</v>
      </c>
      <c r="BM385" s="47">
        <f t="shared" si="78"/>
        <v>5.8270354957085678E-2</v>
      </c>
      <c r="BN385" s="47">
        <f t="shared" si="79"/>
        <v>5.7321142535593332E-2</v>
      </c>
      <c r="BO385" s="30">
        <f t="shared" si="80"/>
        <v>6.599645312941585E-2</v>
      </c>
    </row>
    <row r="386" spans="1:67" x14ac:dyDescent="0.3">
      <c r="A386">
        <v>10</v>
      </c>
      <c r="B386" s="32" t="s">
        <v>3422</v>
      </c>
      <c r="C386" s="32">
        <v>25</v>
      </c>
      <c r="D386" s="32">
        <v>5</v>
      </c>
      <c r="E386" s="32" t="s">
        <v>2480</v>
      </c>
      <c r="F386" s="32" t="s">
        <v>3314</v>
      </c>
      <c r="G386" s="25" t="s">
        <v>6</v>
      </c>
      <c r="H386" s="25" t="s">
        <v>595</v>
      </c>
      <c r="I386" s="26">
        <v>75.833120896823345</v>
      </c>
      <c r="J386" s="26">
        <v>-0.38399893592258838</v>
      </c>
      <c r="K386" s="26">
        <v>-0.49270747495919232</v>
      </c>
      <c r="L386" s="26">
        <v>-9.7469778080694472E-2</v>
      </c>
      <c r="M386" s="27">
        <v>-6.5814396240330835</v>
      </c>
      <c r="N386" s="27">
        <v>-7.1766632562392321</v>
      </c>
      <c r="O386" s="27">
        <v>-21.831337716596288</v>
      </c>
      <c r="P386" s="28">
        <v>-13.112952331307664</v>
      </c>
      <c r="Q386" s="28">
        <v>2.9119823205473954</v>
      </c>
      <c r="R386" s="26">
        <v>-5.391897487158253E-2</v>
      </c>
      <c r="S386" s="29">
        <v>-4.5626272912423627</v>
      </c>
      <c r="T386" s="26">
        <v>0.20489358453490533</v>
      </c>
      <c r="U386" s="30">
        <v>7.1924709272872594E-3</v>
      </c>
      <c r="V386" s="29">
        <v>37.548124441404795</v>
      </c>
      <c r="W386" s="29" t="e">
        <v>#N/A</v>
      </c>
      <c r="X386" s="29">
        <v>120292000</v>
      </c>
      <c r="Y386" s="29">
        <v>473911000</v>
      </c>
      <c r="Z386" s="29">
        <v>538726000</v>
      </c>
      <c r="AA386" s="31">
        <v>429105000</v>
      </c>
      <c r="AB386" s="26">
        <v>1.2554642803043543</v>
      </c>
      <c r="AC386" s="42">
        <v>11576.587723539998</v>
      </c>
      <c r="AD386" s="42">
        <v>11433.211723539998</v>
      </c>
      <c r="AE386" s="60">
        <v>155.78095365791734</v>
      </c>
      <c r="AF386" s="60" t="s">
        <v>3443</v>
      </c>
      <c r="AG386" s="60">
        <v>3.7444213880557382</v>
      </c>
      <c r="AH386" s="60" t="s">
        <v>3443</v>
      </c>
      <c r="AI386" s="60">
        <v>18.68297285435019</v>
      </c>
      <c r="AJ386" s="32" t="s">
        <v>506</v>
      </c>
      <c r="AK386" s="32" t="s">
        <v>507</v>
      </c>
      <c r="AL386" s="32" t="s">
        <v>508</v>
      </c>
      <c r="AM386" s="32" t="s">
        <v>583</v>
      </c>
      <c r="AN386" s="46" t="e">
        <v>#VALUE!</v>
      </c>
      <c r="AO386" s="46" t="e">
        <v>#VALUE!</v>
      </c>
      <c r="AP386" s="46">
        <v>2.514808E-2</v>
      </c>
      <c r="AQ386" t="s">
        <v>3695</v>
      </c>
      <c r="AR386" t="s">
        <v>3695</v>
      </c>
      <c r="AS386" t="str">
        <f t="shared" si="71"/>
        <v>27/04/2018</v>
      </c>
      <c r="AT386" s="63" t="s">
        <v>3443</v>
      </c>
      <c r="AU386" s="63">
        <f t="shared" si="72"/>
        <v>0</v>
      </c>
      <c r="AV386" s="63">
        <f t="shared" si="69"/>
        <v>0</v>
      </c>
      <c r="AW386" s="63">
        <f t="shared" si="81"/>
        <v>0</v>
      </c>
      <c r="AX386" s="63" t="s">
        <v>3443</v>
      </c>
      <c r="AY386" s="63">
        <f t="shared" si="73"/>
        <v>0</v>
      </c>
      <c r="AZ386" s="63" t="s">
        <v>3443</v>
      </c>
      <c r="BA386" s="63">
        <f>_xll.BDP($G386,BA$1)</f>
        <v>-49.204000000000001</v>
      </c>
      <c r="BB386" s="63">
        <f t="shared" si="70"/>
        <v>11433.211723539998</v>
      </c>
      <c r="BC386">
        <v>495.45</v>
      </c>
      <c r="BD386">
        <v>562.6</v>
      </c>
      <c r="BE386">
        <v>654.14300000000003</v>
      </c>
      <c r="BF386">
        <v>509.298</v>
      </c>
      <c r="BG386">
        <v>562.49800000000005</v>
      </c>
      <c r="BH386">
        <v>675.06899999999996</v>
      </c>
      <c r="BI386" s="47">
        <f t="shared" si="74"/>
        <v>4.3334280163806561E-2</v>
      </c>
      <c r="BJ386" s="47">
        <f t="shared" si="75"/>
        <v>4.9207520476652687E-2</v>
      </c>
      <c r="BK386" s="47">
        <f t="shared" si="76"/>
        <v>5.7214282024811623E-2</v>
      </c>
      <c r="BL386" s="47">
        <f t="shared" si="77"/>
        <v>4.4545488382008995E-2</v>
      </c>
      <c r="BM386" s="47">
        <f t="shared" si="78"/>
        <v>4.9198599098962292E-2</v>
      </c>
      <c r="BN386" s="47">
        <f t="shared" si="79"/>
        <v>5.9044563883138015E-2</v>
      </c>
      <c r="BO386" s="30">
        <f t="shared" si="80"/>
        <v>5.9044563883138015E-2</v>
      </c>
    </row>
    <row r="387" spans="1:67" x14ac:dyDescent="0.3">
      <c r="A387">
        <v>10</v>
      </c>
      <c r="B387" s="32" t="s">
        <v>3421</v>
      </c>
      <c r="C387" s="32">
        <v>12</v>
      </c>
      <c r="D387" s="32">
        <v>11</v>
      </c>
      <c r="E387" s="34">
        <v>0.18</v>
      </c>
      <c r="F387" s="32" t="s">
        <v>2566</v>
      </c>
      <c r="G387" s="25" t="s">
        <v>2318</v>
      </c>
      <c r="H387" s="25" t="s">
        <v>2319</v>
      </c>
      <c r="I387" s="26">
        <v>0.23318859049024923</v>
      </c>
      <c r="J387" s="26">
        <v>0.26417505422170728</v>
      </c>
      <c r="K387" s="26">
        <v>0.16748064190257317</v>
      </c>
      <c r="L387" s="26">
        <v>0.19647185536607256</v>
      </c>
      <c r="M387" s="27">
        <v>19.064549829927753</v>
      </c>
      <c r="N387" s="27">
        <v>14.880287469459539</v>
      </c>
      <c r="O387" s="27">
        <v>23.486607784318181</v>
      </c>
      <c r="P387" s="28">
        <v>8.167117068882888</v>
      </c>
      <c r="Q387" s="28">
        <v>9.1364549174456755</v>
      </c>
      <c r="R387" s="26">
        <v>0.29186502902171485</v>
      </c>
      <c r="S387" s="29">
        <v>1.6979573242300181</v>
      </c>
      <c r="T387" s="26">
        <v>0.38817136563838056</v>
      </c>
      <c r="U387" s="30" t="e">
        <v>#N/A</v>
      </c>
      <c r="V387" s="29">
        <v>10.89271582699179</v>
      </c>
      <c r="W387" s="29">
        <v>16.84056916396559</v>
      </c>
      <c r="X387" s="29">
        <v>1450065000</v>
      </c>
      <c r="Y387" s="29">
        <v>1949750000</v>
      </c>
      <c r="Z387" s="29" t="e">
        <v>#N/A</v>
      </c>
      <c r="AA387" s="31">
        <v>38117000</v>
      </c>
      <c r="AB387" s="26">
        <v>0</v>
      </c>
      <c r="AC387" s="42">
        <v>1810.9960000000001</v>
      </c>
      <c r="AD387" s="42">
        <v>2686.875</v>
      </c>
      <c r="AE387" s="60">
        <v>5.3411647338069903</v>
      </c>
      <c r="AF387" s="60">
        <v>6.9208068756789105</v>
      </c>
      <c r="AG387" s="60">
        <v>-3.9682915596188146</v>
      </c>
      <c r="AH387" s="60">
        <v>8.2471217548030129</v>
      </c>
      <c r="AI387" s="60">
        <v>1.3020699838570451</v>
      </c>
      <c r="AJ387" s="32" t="s">
        <v>534</v>
      </c>
      <c r="AK387" s="32" t="s">
        <v>888</v>
      </c>
      <c r="AL387" s="32" t="s">
        <v>888</v>
      </c>
      <c r="AM387" s="32" t="s">
        <v>2470</v>
      </c>
      <c r="AN387" s="46">
        <v>0.17776340000000002</v>
      </c>
      <c r="AO387" s="46">
        <v>0.22326270000000001</v>
      </c>
      <c r="AP387" s="46">
        <v>0.24320229999999998</v>
      </c>
      <c r="AQ387" t="s">
        <v>4124</v>
      </c>
      <c r="AR387" t="s">
        <v>3443</v>
      </c>
      <c r="AS387" t="str">
        <f t="shared" si="71"/>
        <v>#N/A N/A</v>
      </c>
      <c r="AT387" s="63">
        <v>6.6624365482233507</v>
      </c>
      <c r="AU387" s="63">
        <f t="shared" si="72"/>
        <v>6.6624365482233507</v>
      </c>
      <c r="AV387" s="63">
        <f t="shared" ref="AV387:AV450" si="82">IFERROR(IFERROR((AY387/AX387)*AT387,(BA387/AC387)*(AY387/AZ387)*100),0)</f>
        <v>0</v>
      </c>
      <c r="AW387" s="63">
        <f t="shared" si="81"/>
        <v>6.6624365482233507</v>
      </c>
      <c r="AX387" s="63">
        <v>48.513397324873779</v>
      </c>
      <c r="AY387" s="63">
        <f t="shared" si="73"/>
        <v>0</v>
      </c>
      <c r="AZ387" s="63">
        <v>48.513397324873779</v>
      </c>
      <c r="BA387" s="63">
        <f>_xll.BDP($G387,BA$1)</f>
        <v>142.67452499999999</v>
      </c>
      <c r="BB387" s="63">
        <f t="shared" ref="BB387:BB450" si="83">IF(AD387&lt;AC387,AD387,AC387)</f>
        <v>1810.9960000000001</v>
      </c>
      <c r="BC387" t="s">
        <v>3443</v>
      </c>
      <c r="BD387" t="s">
        <v>3443</v>
      </c>
      <c r="BE387" t="s">
        <v>3443</v>
      </c>
      <c r="BF387" t="s">
        <v>3443</v>
      </c>
      <c r="BG387" t="s">
        <v>3443</v>
      </c>
      <c r="BH387" t="s">
        <v>3443</v>
      </c>
      <c r="BI387" s="47">
        <f t="shared" si="74"/>
        <v>0</v>
      </c>
      <c r="BJ387" s="47">
        <f t="shared" si="75"/>
        <v>0</v>
      </c>
      <c r="BK387" s="47">
        <f t="shared" si="76"/>
        <v>0</v>
      </c>
      <c r="BL387" s="47">
        <f t="shared" si="77"/>
        <v>0</v>
      </c>
      <c r="BM387" s="47">
        <f t="shared" si="78"/>
        <v>0</v>
      </c>
      <c r="BN387" s="47">
        <f t="shared" si="79"/>
        <v>0</v>
      </c>
      <c r="BO387" s="30">
        <f t="shared" si="80"/>
        <v>0</v>
      </c>
    </row>
    <row r="388" spans="1:67" x14ac:dyDescent="0.3">
      <c r="A388">
        <v>10</v>
      </c>
      <c r="B388" s="32" t="s">
        <v>3421</v>
      </c>
      <c r="C388" s="32">
        <v>13</v>
      </c>
      <c r="D388" s="32">
        <v>3</v>
      </c>
      <c r="E388" s="34">
        <v>0.18</v>
      </c>
      <c r="F388" s="32" t="s">
        <v>3195</v>
      </c>
      <c r="G388" s="32" t="s">
        <v>2255</v>
      </c>
      <c r="H388" s="25" t="s">
        <v>2256</v>
      </c>
      <c r="I388" s="26">
        <v>0.55363831608773872</v>
      </c>
      <c r="J388" s="26">
        <v>0.40353608362059379</v>
      </c>
      <c r="K388" s="26">
        <v>0.18075361640904938</v>
      </c>
      <c r="L388" s="26">
        <v>0.16371828634910252</v>
      </c>
      <c r="M388" s="27">
        <v>13.065620483963352</v>
      </c>
      <c r="N388" s="27">
        <v>10.560370115794992</v>
      </c>
      <c r="O388" s="27">
        <v>15.427819218955682</v>
      </c>
      <c r="P388" s="28">
        <v>13.544795522906702</v>
      </c>
      <c r="Q388" s="28">
        <v>14.007482080132506</v>
      </c>
      <c r="R388" s="26">
        <v>0.37338499830297539</v>
      </c>
      <c r="S388" s="29">
        <v>1.4035979331022603</v>
      </c>
      <c r="T388" s="26">
        <v>0.39061601482354447</v>
      </c>
      <c r="U388" s="30" t="e">
        <v>#N/A</v>
      </c>
      <c r="V388" s="29">
        <v>10.458071254042576</v>
      </c>
      <c r="W388" s="29">
        <v>7.0259805697204802</v>
      </c>
      <c r="X388" s="29">
        <v>71944000</v>
      </c>
      <c r="Y388" s="29">
        <v>177329000</v>
      </c>
      <c r="Z388" s="29" t="e">
        <v>#N/A</v>
      </c>
      <c r="AA388" s="31">
        <v>25001000</v>
      </c>
      <c r="AB388" s="26">
        <v>0</v>
      </c>
      <c r="AC388" s="42">
        <v>415.81308449999995</v>
      </c>
      <c r="AD388" s="42">
        <v>481.82008449999995</v>
      </c>
      <c r="AE388" s="60">
        <v>9.6841978704059155</v>
      </c>
      <c r="AF388" s="60">
        <v>16.124474523128676</v>
      </c>
      <c r="AG388" s="60">
        <v>6.2268376664265164</v>
      </c>
      <c r="AH388" s="60">
        <v>24.848484270500418</v>
      </c>
      <c r="AI388" s="60">
        <v>3.7320717657560896</v>
      </c>
      <c r="AJ388" s="32" t="s">
        <v>498</v>
      </c>
      <c r="AK388" s="32" t="s">
        <v>735</v>
      </c>
      <c r="AL388" s="32" t="s">
        <v>736</v>
      </c>
      <c r="AM388" s="32" t="s">
        <v>2229</v>
      </c>
      <c r="AN388" s="46">
        <v>0.1932277</v>
      </c>
      <c r="AO388" s="46">
        <v>0.22266040000000001</v>
      </c>
      <c r="AP388" s="46">
        <v>0.18478940000000002</v>
      </c>
      <c r="AQ388" t="s">
        <v>3696</v>
      </c>
      <c r="AR388" t="s">
        <v>3696</v>
      </c>
      <c r="AS388" t="str">
        <f t="shared" ref="AS388:AS451" si="84">IF(AQ388=$AQ$1,AR388,AQ388)</f>
        <v>27/04/2000</v>
      </c>
      <c r="AT388" s="63">
        <v>2.1951220384458221</v>
      </c>
      <c r="AU388" s="63">
        <f t="shared" ref="AU388:AU451" si="85">IF(AT388=$AV$1,0,AT388)</f>
        <v>2.1951220384458221</v>
      </c>
      <c r="AV388" s="63">
        <f t="shared" si="82"/>
        <v>0</v>
      </c>
      <c r="AW388" s="63">
        <f t="shared" si="81"/>
        <v>2.1951220384458221</v>
      </c>
      <c r="AX388" s="63">
        <v>48.785263921207864</v>
      </c>
      <c r="AY388" s="63">
        <f t="shared" ref="AY388:AY451" si="86">IFERROR(AZ388-AX388,0)</f>
        <v>0</v>
      </c>
      <c r="AZ388" s="63">
        <v>48.785263921207864</v>
      </c>
      <c r="BA388" s="63">
        <f>_xll.BDP($G388,BA$1)</f>
        <v>9.0150289200000007</v>
      </c>
      <c r="BB388" s="63">
        <f t="shared" si="83"/>
        <v>415.81308449999995</v>
      </c>
      <c r="BC388">
        <v>21.7</v>
      </c>
      <c r="BD388">
        <v>26.1</v>
      </c>
      <c r="BE388">
        <v>28.933</v>
      </c>
      <c r="BF388">
        <v>24</v>
      </c>
      <c r="BG388">
        <v>28.067</v>
      </c>
      <c r="BH388">
        <v>30.233000000000001</v>
      </c>
      <c r="BI388" s="47">
        <f t="shared" ref="BI388:BI451" si="87">IFERROR(BC388/$BB388,0)</f>
        <v>5.218690995761583E-2</v>
      </c>
      <c r="BJ388" s="47">
        <f t="shared" ref="BJ388:BJ451" si="88">IFERROR(BD388/$BB388,0)</f>
        <v>6.2768587552708449E-2</v>
      </c>
      <c r="BK388" s="47">
        <f t="shared" ref="BK388:BK451" si="89">IFERROR(BE388/$BB388,0)</f>
        <v>6.958174496791239E-2</v>
      </c>
      <c r="BL388" s="47">
        <f t="shared" ref="BL388:BL451" si="90">IFERROR(BF388/$BB388,0)</f>
        <v>5.7718241427777879E-2</v>
      </c>
      <c r="BM388" s="47">
        <f t="shared" ref="BM388:BM451" si="91">IFERROR(BG388/$BB388,0)</f>
        <v>6.7499078423060077E-2</v>
      </c>
      <c r="BN388" s="47">
        <f t="shared" ref="BN388:BN451" si="92">IFERROR(BH388/$BB388,0)</f>
        <v>7.2708149711917025E-2</v>
      </c>
      <c r="BO388" s="30">
        <f t="shared" si="80"/>
        <v>7.2708149711917025E-2</v>
      </c>
    </row>
    <row r="389" spans="1:67" x14ac:dyDescent="0.3">
      <c r="A389">
        <v>10</v>
      </c>
      <c r="B389" s="32" t="s">
        <v>3422</v>
      </c>
      <c r="C389" s="32">
        <v>27</v>
      </c>
      <c r="D389" s="32">
        <v>1</v>
      </c>
      <c r="E389" s="34">
        <v>0.18</v>
      </c>
      <c r="F389" s="34" t="s">
        <v>3048</v>
      </c>
      <c r="G389" s="25" t="s">
        <v>471</v>
      </c>
      <c r="H389" s="25" t="s">
        <v>531</v>
      </c>
      <c r="I389" s="26">
        <v>0.15533035688565183</v>
      </c>
      <c r="J389" s="26">
        <v>0.17489675840724014</v>
      </c>
      <c r="K389" s="26">
        <v>0.14797738687611675</v>
      </c>
      <c r="L389" s="26">
        <v>0.16050713845580161</v>
      </c>
      <c r="M389" s="27">
        <v>15.636392747103317</v>
      </c>
      <c r="N389" s="27">
        <v>24.414068774671826</v>
      </c>
      <c r="O389" s="27">
        <v>20.019269186176263</v>
      </c>
      <c r="P389" s="28">
        <v>40.067393780452427</v>
      </c>
      <c r="Q389" s="28">
        <v>42.602439234952946</v>
      </c>
      <c r="R389" s="26">
        <v>0.41821537607130405</v>
      </c>
      <c r="S389" s="29">
        <v>3.1736234539624371</v>
      </c>
      <c r="T389" s="26">
        <v>0.25818203361249298</v>
      </c>
      <c r="U389" s="30">
        <v>7.5201899716167475E-2</v>
      </c>
      <c r="V389" s="29">
        <v>20.808632969232242</v>
      </c>
      <c r="W389" s="29">
        <v>31.161908982916398</v>
      </c>
      <c r="X389" s="29">
        <v>2018082000</v>
      </c>
      <c r="Y389" s="29">
        <v>2199005000</v>
      </c>
      <c r="Z389" s="29">
        <v>10777000</v>
      </c>
      <c r="AA389" s="31">
        <v>-569556000</v>
      </c>
      <c r="AB389" s="26">
        <v>-1.8921756596366291E-2</v>
      </c>
      <c r="AC389" s="42">
        <v>1811.6308696499998</v>
      </c>
      <c r="AD389" s="42">
        <v>3197.2348696499998</v>
      </c>
      <c r="AE389" s="60">
        <v>6.9070141429388192</v>
      </c>
      <c r="AF389" s="60">
        <v>8.4143572699721645</v>
      </c>
      <c r="AG389" s="60">
        <v>-32.36175013463896</v>
      </c>
      <c r="AH389" s="60">
        <v>9.9901760586654369</v>
      </c>
      <c r="AI389" s="60">
        <v>1.9721873667318945</v>
      </c>
      <c r="AJ389" s="32" t="s">
        <v>502</v>
      </c>
      <c r="AK389" s="32" t="s">
        <v>529</v>
      </c>
      <c r="AL389" s="32" t="s">
        <v>532</v>
      </c>
      <c r="AM389" s="32" t="s">
        <v>496</v>
      </c>
      <c r="AN389" s="46">
        <v>0.20484240000000001</v>
      </c>
      <c r="AO389" s="46">
        <v>0.3084192</v>
      </c>
      <c r="AP389" s="46">
        <v>0.2360363</v>
      </c>
      <c r="AQ389" t="s">
        <v>4124</v>
      </c>
      <c r="AR389" t="s">
        <v>3443</v>
      </c>
      <c r="AS389" t="str">
        <f t="shared" si="84"/>
        <v>#N/A N/A</v>
      </c>
      <c r="AT389" s="63">
        <v>3.5684415148864521</v>
      </c>
      <c r="AU389" s="63">
        <f t="shared" si="85"/>
        <v>3.5684415148864521</v>
      </c>
      <c r="AV389" s="63">
        <f t="shared" si="82"/>
        <v>-3.4573064289390878</v>
      </c>
      <c r="AW389" s="63">
        <f t="shared" si="81"/>
        <v>0.11113508594736432</v>
      </c>
      <c r="AX389" s="63">
        <v>40.260860163890641</v>
      </c>
      <c r="AY389" s="63">
        <f t="shared" si="86"/>
        <v>-39.006981086438202</v>
      </c>
      <c r="AZ389" s="63">
        <v>1.2538790774524375</v>
      </c>
      <c r="BA389" s="63">
        <f>_xll.BDP($G389,BA$1)</f>
        <v>1.9468292682930013</v>
      </c>
      <c r="BB389" s="63">
        <f t="shared" si="83"/>
        <v>1811.6308696499998</v>
      </c>
      <c r="BC389">
        <v>232.375</v>
      </c>
      <c r="BD389">
        <v>278.75</v>
      </c>
      <c r="BE389">
        <v>320</v>
      </c>
      <c r="BF389" t="s">
        <v>3443</v>
      </c>
      <c r="BG389" t="s">
        <v>3443</v>
      </c>
      <c r="BH389" t="s">
        <v>3443</v>
      </c>
      <c r="BI389" s="47">
        <f t="shared" si="87"/>
        <v>0.12826840384150331</v>
      </c>
      <c r="BJ389" s="47">
        <f t="shared" si="88"/>
        <v>0.15386688572703194</v>
      </c>
      <c r="BK389" s="47">
        <f t="shared" si="89"/>
        <v>0.17663642487049405</v>
      </c>
      <c r="BL389" s="47">
        <f t="shared" si="90"/>
        <v>0</v>
      </c>
      <c r="BM389" s="47">
        <f t="shared" si="91"/>
        <v>0</v>
      </c>
      <c r="BN389" s="47">
        <f t="shared" si="92"/>
        <v>0</v>
      </c>
      <c r="BO389" s="30">
        <f t="shared" si="80"/>
        <v>0.17663642487049405</v>
      </c>
    </row>
    <row r="390" spans="1:67" x14ac:dyDescent="0.3">
      <c r="A390">
        <v>10</v>
      </c>
      <c r="B390" s="32" t="s">
        <v>3420</v>
      </c>
      <c r="C390" s="32">
        <v>14</v>
      </c>
      <c r="D390" s="32">
        <v>4</v>
      </c>
      <c r="E390" s="34">
        <v>0.12</v>
      </c>
      <c r="F390" s="32"/>
      <c r="G390" s="32" t="s">
        <v>1715</v>
      </c>
      <c r="H390" s="25" t="s">
        <v>1716</v>
      </c>
      <c r="I390" s="26">
        <v>2.5735133515407957</v>
      </c>
      <c r="J390" s="26">
        <v>1.8434139784946251</v>
      </c>
      <c r="K390" s="26">
        <v>0.54968203401935878</v>
      </c>
      <c r="L390" s="26">
        <v>0.47588480222068019</v>
      </c>
      <c r="M390" s="27">
        <v>49.986372308530932</v>
      </c>
      <c r="N390" s="27">
        <v>39.82224960138074</v>
      </c>
      <c r="O390" s="27">
        <v>46.789357871574317</v>
      </c>
      <c r="P390" s="28">
        <v>66.222488585001344</v>
      </c>
      <c r="Q390" s="28">
        <v>57.656937225109971</v>
      </c>
      <c r="R390" s="26">
        <v>0.20884729902169288</v>
      </c>
      <c r="S390" s="29">
        <v>0.16977869986168737</v>
      </c>
      <c r="T390" s="26">
        <v>0.79568432171419934</v>
      </c>
      <c r="U390" s="30">
        <v>4.7184170471841702E-2</v>
      </c>
      <c r="V390" s="29">
        <v>12.589631298856364</v>
      </c>
      <c r="W390" s="29">
        <v>6.9765897612505068</v>
      </c>
      <c r="X390" s="29">
        <v>148799999.99999988</v>
      </c>
      <c r="Y390" s="29">
        <v>576399999.99999988</v>
      </c>
      <c r="Z390" s="29">
        <v>5800000</v>
      </c>
      <c r="AA390" s="31">
        <v>264400000.00000003</v>
      </c>
      <c r="AB390" s="26">
        <v>2.1936459909228441E-2</v>
      </c>
      <c r="AC390" s="42">
        <v>5580.3530658</v>
      </c>
      <c r="AD390" s="42">
        <v>5629.4530658000003</v>
      </c>
      <c r="AE390" s="60">
        <v>19.437128829306516</v>
      </c>
      <c r="AF390" s="60">
        <v>20.436266694757563</v>
      </c>
      <c r="AG390" s="60">
        <v>4.6556009688171383</v>
      </c>
      <c r="AH390" s="60">
        <v>24.278617486442208</v>
      </c>
      <c r="AI390" s="60">
        <v>10.632956145192699</v>
      </c>
      <c r="AJ390" s="32" t="s">
        <v>544</v>
      </c>
      <c r="AK390" s="32" t="s">
        <v>576</v>
      </c>
      <c r="AL390" s="32" t="s">
        <v>591</v>
      </c>
      <c r="AM390" s="32" t="s">
        <v>1706</v>
      </c>
      <c r="AN390" s="46" t="e">
        <v>#VALUE!</v>
      </c>
      <c r="AO390" s="46" t="e">
        <v>#VALUE!</v>
      </c>
      <c r="AP390" s="46">
        <v>0.1346029</v>
      </c>
      <c r="AQ390" t="s">
        <v>3697</v>
      </c>
      <c r="AR390" t="s">
        <v>3697</v>
      </c>
      <c r="AS390" t="str">
        <f t="shared" si="84"/>
        <v>19/03/2015</v>
      </c>
      <c r="AT390" s="63">
        <v>1.3820335009098839</v>
      </c>
      <c r="AU390" s="63">
        <f t="shared" si="85"/>
        <v>1.3820335009098839</v>
      </c>
      <c r="AV390" s="63">
        <f t="shared" si="82"/>
        <v>2.4536663036182804</v>
      </c>
      <c r="AW390" s="63">
        <f t="shared" si="81"/>
        <v>3.8356998045281641</v>
      </c>
      <c r="AX390" s="63">
        <v>35.603794637732406</v>
      </c>
      <c r="AY390" s="63">
        <f t="shared" si="86"/>
        <v>63.211080719848312</v>
      </c>
      <c r="AZ390" s="63">
        <v>98.814875357580718</v>
      </c>
      <c r="BA390" s="63">
        <f>_xll.BDP($G390,BA$1)</f>
        <v>241.8</v>
      </c>
      <c r="BB390" s="63">
        <f t="shared" si="83"/>
        <v>5580.3530658</v>
      </c>
      <c r="BC390">
        <v>254.636</v>
      </c>
      <c r="BD390">
        <v>285.52199999999999</v>
      </c>
      <c r="BE390">
        <v>309.08300000000003</v>
      </c>
      <c r="BF390">
        <v>271.02699999999999</v>
      </c>
      <c r="BG390">
        <v>296.81299999999999</v>
      </c>
      <c r="BH390">
        <v>318.63299999999998</v>
      </c>
      <c r="BI390" s="47">
        <f t="shared" si="87"/>
        <v>4.5630804538260045E-2</v>
      </c>
      <c r="BJ390" s="47">
        <f t="shared" si="88"/>
        <v>5.1165579782014657E-2</v>
      </c>
      <c r="BK390" s="47">
        <f t="shared" si="89"/>
        <v>5.5387714066742449E-2</v>
      </c>
      <c r="BL390" s="47">
        <f t="shared" si="90"/>
        <v>4.8568073884254409E-2</v>
      </c>
      <c r="BM390" s="47">
        <f t="shared" si="91"/>
        <v>5.3188928460290684E-2</v>
      </c>
      <c r="BN390" s="47">
        <f t="shared" si="92"/>
        <v>5.7099075317077759E-2</v>
      </c>
      <c r="BO390" s="30">
        <f t="shared" si="80"/>
        <v>5.7099075317077759E-2</v>
      </c>
    </row>
    <row r="391" spans="1:67" x14ac:dyDescent="0.3">
      <c r="A391">
        <v>10</v>
      </c>
      <c r="B391" s="32" t="s">
        <v>3420</v>
      </c>
      <c r="C391" s="32">
        <v>14</v>
      </c>
      <c r="D391" s="32">
        <v>3</v>
      </c>
      <c r="E391" s="34">
        <v>0.12</v>
      </c>
      <c r="F391" s="32"/>
      <c r="G391" s="25" t="s">
        <v>401</v>
      </c>
      <c r="H391" s="25" t="s">
        <v>1139</v>
      </c>
      <c r="I391" s="26">
        <v>0.1619445480886407</v>
      </c>
      <c r="J391" s="26">
        <v>0.13339588709046837</v>
      </c>
      <c r="K391" s="26">
        <v>0.15234829473189615</v>
      </c>
      <c r="L391" s="26">
        <v>0.12753369358593733</v>
      </c>
      <c r="M391" s="27">
        <v>9.6873925079032279</v>
      </c>
      <c r="N391" s="27">
        <v>7.921604091043025</v>
      </c>
      <c r="O391" s="27">
        <v>15.543989662090285</v>
      </c>
      <c r="P391" s="28">
        <v>34.966295059327464</v>
      </c>
      <c r="Q391" s="28">
        <v>30.175767407430744</v>
      </c>
      <c r="R391" s="26">
        <v>0.25425984624275427</v>
      </c>
      <c r="S391" s="29">
        <v>1.9637253841159916</v>
      </c>
      <c r="T391" s="26">
        <v>0.49906575076268711</v>
      </c>
      <c r="U391" s="30">
        <v>1.5071829083616421E-2</v>
      </c>
      <c r="V391" s="29">
        <v>8.9343076804568096</v>
      </c>
      <c r="W391" s="29">
        <v>13.553838394569384</v>
      </c>
      <c r="X391" s="29">
        <v>17904600000</v>
      </c>
      <c r="Y391" s="29">
        <v>18727600000</v>
      </c>
      <c r="Z391" s="29">
        <v>54100000</v>
      </c>
      <c r="AA391" s="31">
        <v>-50799999.99999994</v>
      </c>
      <c r="AB391" s="26">
        <v>-1.0649606299212611</v>
      </c>
      <c r="AC391" s="42">
        <v>62731.898299979999</v>
      </c>
      <c r="AD391" s="42">
        <v>70623.298299980001</v>
      </c>
      <c r="AE391" s="60">
        <v>17.748822821332844</v>
      </c>
      <c r="AF391" s="60">
        <v>26.753799973900367</v>
      </c>
      <c r="AG391" s="60">
        <v>-8.078807642794647E-2</v>
      </c>
      <c r="AH391" s="60">
        <v>26.24932474295743</v>
      </c>
      <c r="AI391" s="60">
        <v>4.4315365988245015</v>
      </c>
      <c r="AJ391" s="32" t="s">
        <v>552</v>
      </c>
      <c r="AK391" s="32" t="s">
        <v>917</v>
      </c>
      <c r="AL391" s="32" t="s">
        <v>1125</v>
      </c>
      <c r="AM391" s="32" t="s">
        <v>583</v>
      </c>
      <c r="AN391" s="46">
        <v>0.1260413</v>
      </c>
      <c r="AO391" s="46">
        <v>0.14635500000000001</v>
      </c>
      <c r="AP391" s="46">
        <v>0.13360369999999999</v>
      </c>
      <c r="AQ391" t="s">
        <v>3698</v>
      </c>
      <c r="AR391" t="s">
        <v>3698</v>
      </c>
      <c r="AS391" t="str">
        <f t="shared" si="84"/>
        <v>13/11/1961</v>
      </c>
      <c r="AT391" s="63">
        <v>2.4960330902672538</v>
      </c>
      <c r="AU391" s="63">
        <f t="shared" si="85"/>
        <v>2.4960330902672538</v>
      </c>
      <c r="AV391" s="63">
        <f t="shared" si="82"/>
        <v>-3.4151026968777809E-2</v>
      </c>
      <c r="AW391" s="63">
        <f t="shared" si="81"/>
        <v>2.4618820632984759</v>
      </c>
      <c r="AX391" s="63">
        <v>61.720589412814299</v>
      </c>
      <c r="AY391" s="63">
        <f t="shared" si="86"/>
        <v>-0.84446857767426309</v>
      </c>
      <c r="AZ391" s="63">
        <v>60.876120835140036</v>
      </c>
      <c r="BA391" s="63">
        <f>_xll.BDP($G391,BA$1)</f>
        <v>1391.3</v>
      </c>
      <c r="BB391" s="63">
        <f t="shared" si="83"/>
        <v>62731.898299979999</v>
      </c>
      <c r="BC391">
        <v>2536.6669999999999</v>
      </c>
      <c r="BD391">
        <v>2799.864</v>
      </c>
      <c r="BE391">
        <v>3093.2780000000002</v>
      </c>
      <c r="BF391">
        <v>-1052.432</v>
      </c>
      <c r="BG391">
        <v>86.045000000000002</v>
      </c>
      <c r="BH391">
        <v>-287.28399999999999</v>
      </c>
      <c r="BI391" s="47">
        <f t="shared" si="87"/>
        <v>4.0436637001957404E-2</v>
      </c>
      <c r="BJ391" s="47">
        <f t="shared" si="88"/>
        <v>4.4632221818176554E-2</v>
      </c>
      <c r="BK391" s="47">
        <f t="shared" si="89"/>
        <v>4.9309491404327332E-2</v>
      </c>
      <c r="BL391" s="47">
        <f t="shared" si="90"/>
        <v>-1.6776664321033873E-2</v>
      </c>
      <c r="BM391" s="47">
        <f t="shared" si="91"/>
        <v>1.3716307386162335E-3</v>
      </c>
      <c r="BN391" s="47">
        <f t="shared" si="92"/>
        <v>-4.5795521542521464E-3</v>
      </c>
      <c r="BO391" s="30">
        <f t="shared" si="80"/>
        <v>4.9309491404327332E-2</v>
      </c>
    </row>
    <row r="392" spans="1:67" x14ac:dyDescent="0.3">
      <c r="A392">
        <v>10</v>
      </c>
      <c r="B392" s="32" t="s">
        <v>3421</v>
      </c>
      <c r="C392" s="32">
        <v>14</v>
      </c>
      <c r="D392" s="32">
        <v>6</v>
      </c>
      <c r="E392" s="34">
        <v>0.14000000000000001</v>
      </c>
      <c r="F392" s="32"/>
      <c r="G392" s="25" t="s">
        <v>2370</v>
      </c>
      <c r="H392" s="25" t="s">
        <v>2371</v>
      </c>
      <c r="I392" s="26">
        <v>0.16568873250145474</v>
      </c>
      <c r="J392" s="26">
        <v>0.25572565829761174</v>
      </c>
      <c r="K392" s="26">
        <v>0.1129255918454056</v>
      </c>
      <c r="L392" s="26">
        <v>0.18933623503808489</v>
      </c>
      <c r="M392" s="27">
        <v>11.348823507751224</v>
      </c>
      <c r="N392" s="27">
        <v>9.6124601432594634</v>
      </c>
      <c r="O392" s="27">
        <v>11.942792549270163</v>
      </c>
      <c r="P392" s="28">
        <v>31.927726665787446</v>
      </c>
      <c r="Q392" s="28">
        <v>43.130322995339867</v>
      </c>
      <c r="R392" s="26">
        <v>2.504657420823846E-2</v>
      </c>
      <c r="S392" s="29">
        <v>0.16986429574169395</v>
      </c>
      <c r="T392" s="26">
        <v>0.61448490435584235</v>
      </c>
      <c r="U392" s="30">
        <v>2.3192887514495556E-2</v>
      </c>
      <c r="V392" s="29">
        <v>7.9914818007755715</v>
      </c>
      <c r="W392" s="29">
        <v>9.6049948854869385</v>
      </c>
      <c r="X392" s="29">
        <v>8165000000</v>
      </c>
      <c r="Y392" s="29">
        <v>11028000000</v>
      </c>
      <c r="Z392" s="29">
        <v>32000000</v>
      </c>
      <c r="AA392" s="31">
        <v>-791000000</v>
      </c>
      <c r="AB392" s="26">
        <v>-4.0455120101137804E-2</v>
      </c>
      <c r="AC392" s="42">
        <v>43251.451161599987</v>
      </c>
      <c r="AD392" s="42">
        <v>43682.451161599995</v>
      </c>
      <c r="AE392" s="60">
        <v>16.147501826527574</v>
      </c>
      <c r="AF392" s="60">
        <v>20.756654646743296</v>
      </c>
      <c r="AG392" s="60">
        <v>-1.8471474038843207</v>
      </c>
      <c r="AH392" s="60">
        <v>35.130766820548075</v>
      </c>
      <c r="AI392" s="60">
        <v>4.0389802593147239</v>
      </c>
      <c r="AJ392" s="32" t="s">
        <v>493</v>
      </c>
      <c r="AK392" s="32" t="s">
        <v>494</v>
      </c>
      <c r="AL392" s="32" t="s">
        <v>495</v>
      </c>
      <c r="AM392" s="32" t="s">
        <v>2471</v>
      </c>
      <c r="AN392" s="46">
        <v>0.1394561</v>
      </c>
      <c r="AO392" s="46">
        <v>0.25448170000000003</v>
      </c>
      <c r="AP392" s="46">
        <v>0.17398240000000001</v>
      </c>
      <c r="AQ392" t="s">
        <v>4200</v>
      </c>
      <c r="AR392" t="s">
        <v>3443</v>
      </c>
      <c r="AS392" t="str">
        <f t="shared" si="84"/>
        <v>01/11/1999</v>
      </c>
      <c r="AT392" s="63">
        <v>0.60658578856152512</v>
      </c>
      <c r="AU392" s="63">
        <f t="shared" si="85"/>
        <v>0.60658578856152512</v>
      </c>
      <c r="AV392" s="63">
        <f t="shared" si="82"/>
        <v>0</v>
      </c>
      <c r="AW392" s="63">
        <f t="shared" si="81"/>
        <v>0.60658578856152512</v>
      </c>
      <c r="AX392" s="63">
        <v>15.472272845458182</v>
      </c>
      <c r="AY392" s="63">
        <f t="shared" si="86"/>
        <v>0</v>
      </c>
      <c r="AZ392" s="63" t="s">
        <v>3443</v>
      </c>
      <c r="BA392" s="63" t="str">
        <f>_xll.BDP($G392,BA$1)</f>
        <v>#N/A N/A</v>
      </c>
      <c r="BB392" s="63">
        <f t="shared" si="83"/>
        <v>43251.451161599987</v>
      </c>
      <c r="BC392">
        <v>1125.944</v>
      </c>
      <c r="BD392">
        <v>1338.0530000000001</v>
      </c>
      <c r="BE392">
        <v>1675.3530000000001</v>
      </c>
      <c r="BF392">
        <v>-120.702</v>
      </c>
      <c r="BG392">
        <v>279.05400000000003</v>
      </c>
      <c r="BH392">
        <v>693.75599999999997</v>
      </c>
      <c r="BI392" s="47">
        <f t="shared" si="87"/>
        <v>2.6032513817701657E-2</v>
      </c>
      <c r="BJ392" s="47">
        <f t="shared" si="88"/>
        <v>3.0936603606677736E-2</v>
      </c>
      <c r="BK392" s="47">
        <f t="shared" si="89"/>
        <v>3.8735185872501583E-2</v>
      </c>
      <c r="BL392" s="47">
        <f t="shared" si="90"/>
        <v>-2.7907040517327905E-3</v>
      </c>
      <c r="BM392" s="47">
        <f t="shared" si="91"/>
        <v>6.4518991272078524E-3</v>
      </c>
      <c r="BN392" s="47">
        <f t="shared" si="92"/>
        <v>1.6040062965932078E-2</v>
      </c>
      <c r="BO392" s="30">
        <f t="shared" si="80"/>
        <v>3.8735185872501583E-2</v>
      </c>
    </row>
    <row r="393" spans="1:67" x14ac:dyDescent="0.3">
      <c r="A393">
        <v>10</v>
      </c>
      <c r="B393" s="32" t="s">
        <v>3421</v>
      </c>
      <c r="C393" s="32">
        <v>15</v>
      </c>
      <c r="D393" s="32">
        <v>7</v>
      </c>
      <c r="E393" s="34">
        <v>0.16</v>
      </c>
      <c r="F393" s="32"/>
      <c r="G393" s="32" t="s">
        <v>459</v>
      </c>
      <c r="H393" s="25" t="s">
        <v>492</v>
      </c>
      <c r="I393" s="26">
        <v>0.25579365702597173</v>
      </c>
      <c r="J393" s="26">
        <v>0.22460476639924493</v>
      </c>
      <c r="K393" s="26">
        <v>0.16874562592075285</v>
      </c>
      <c r="L393" s="26">
        <v>0.10817721743762763</v>
      </c>
      <c r="M393" s="27">
        <v>8.7857468090419033</v>
      </c>
      <c r="N393" s="27">
        <v>5.1340133892312858</v>
      </c>
      <c r="O393" s="27">
        <v>5.6060539096529611</v>
      </c>
      <c r="P393" s="28">
        <v>8.8982547159616168</v>
      </c>
      <c r="Q393" s="28">
        <v>10.584157259366648</v>
      </c>
      <c r="R393" s="26">
        <v>-7.3718213342140015E-2</v>
      </c>
      <c r="S393" s="29">
        <v>-0.50483241161192294</v>
      </c>
      <c r="T393" s="26">
        <v>0.59227247427375229</v>
      </c>
      <c r="U393" s="30">
        <v>3.4850845306098895E-2</v>
      </c>
      <c r="V393" s="29">
        <v>16.63458561991105</v>
      </c>
      <c r="W393" s="29">
        <v>-6.2515147360478469</v>
      </c>
      <c r="X393" s="29">
        <v>135616000</v>
      </c>
      <c r="Y393" s="29">
        <v>281575000</v>
      </c>
      <c r="Z393" s="29">
        <v>2162000</v>
      </c>
      <c r="AA393" s="31">
        <v>49741000</v>
      </c>
      <c r="AB393" s="26">
        <v>4.3465149474276751E-2</v>
      </c>
      <c r="AC393" s="42">
        <v>674.33786595000004</v>
      </c>
      <c r="AD393" s="42">
        <v>645.76586595000003</v>
      </c>
      <c r="AE393" s="60">
        <v>10.278053539886377</v>
      </c>
      <c r="AF393" s="60">
        <v>17.865765725271075</v>
      </c>
      <c r="AG393" s="60">
        <v>7.4894604217678227</v>
      </c>
      <c r="AH393" s="60">
        <v>30.804902640435532</v>
      </c>
      <c r="AI393" s="60">
        <v>2.1335389955574677</v>
      </c>
      <c r="AJ393" s="32" t="s">
        <v>493</v>
      </c>
      <c r="AK393" s="32" t="s">
        <v>494</v>
      </c>
      <c r="AL393" s="32" t="s">
        <v>495</v>
      </c>
      <c r="AM393" s="32" t="s">
        <v>496</v>
      </c>
      <c r="AN393" s="46">
        <v>0.15906700000000001</v>
      </c>
      <c r="AO393" s="46">
        <v>0.15698870000000001</v>
      </c>
      <c r="AP393" s="46">
        <v>0.16039280000000003</v>
      </c>
      <c r="AQ393" t="s">
        <v>4124</v>
      </c>
      <c r="AR393" t="s">
        <v>3443</v>
      </c>
      <c r="AS393" t="str">
        <f t="shared" si="84"/>
        <v>#N/A N/A</v>
      </c>
      <c r="AT393" s="63">
        <v>1.9478260952493418</v>
      </c>
      <c r="AU393" s="63">
        <f t="shared" si="85"/>
        <v>1.9478260952493418</v>
      </c>
      <c r="AV393" s="63">
        <f t="shared" si="82"/>
        <v>-0.41471328550163217</v>
      </c>
      <c r="AW393" s="63">
        <f t="shared" si="81"/>
        <v>1.5331128097477096</v>
      </c>
      <c r="AX393" s="63">
        <v>71.831869021890469</v>
      </c>
      <c r="AY393" s="63">
        <f t="shared" si="86"/>
        <v>-15.293783402145934</v>
      </c>
      <c r="AZ393" s="63">
        <v>56.538085619744535</v>
      </c>
      <c r="BA393" s="63">
        <f>_xll.BDP($G393,BA$1)</f>
        <v>9.9998488000000005</v>
      </c>
      <c r="BB393" s="63">
        <f t="shared" si="83"/>
        <v>645.76586595000003</v>
      </c>
      <c r="BC393">
        <v>41.825000000000003</v>
      </c>
      <c r="BD393">
        <v>49.74</v>
      </c>
      <c r="BE393">
        <v>62.4</v>
      </c>
      <c r="BF393">
        <v>56.777999999999999</v>
      </c>
      <c r="BG393">
        <v>60.99</v>
      </c>
      <c r="BH393">
        <v>62.648000000000003</v>
      </c>
      <c r="BI393" s="47">
        <f t="shared" si="87"/>
        <v>6.4768056358120371E-2</v>
      </c>
      <c r="BJ393" s="47">
        <f t="shared" si="88"/>
        <v>7.7024820639639141E-2</v>
      </c>
      <c r="BK393" s="47">
        <f t="shared" si="89"/>
        <v>9.6629449294601558E-2</v>
      </c>
      <c r="BL393" s="47">
        <f t="shared" si="90"/>
        <v>8.7923507564886025E-2</v>
      </c>
      <c r="BM393" s="47">
        <f t="shared" si="91"/>
        <v>9.4445995392271623E-2</v>
      </c>
      <c r="BN393" s="47">
        <f t="shared" si="92"/>
        <v>9.7013489413592932E-2</v>
      </c>
      <c r="BO393" s="30">
        <f t="shared" si="80"/>
        <v>9.7013489413592932E-2</v>
      </c>
    </row>
    <row r="394" spans="1:67" x14ac:dyDescent="0.3">
      <c r="A394">
        <v>10</v>
      </c>
      <c r="B394" s="32" t="s">
        <v>3421</v>
      </c>
      <c r="C394" s="32">
        <v>16</v>
      </c>
      <c r="D394" s="32">
        <v>11</v>
      </c>
      <c r="E394" s="34">
        <v>0.16</v>
      </c>
      <c r="F394" s="32" t="s">
        <v>3240</v>
      </c>
      <c r="G394" s="25" t="s">
        <v>2140</v>
      </c>
      <c r="H394" s="25" t="s">
        <v>2141</v>
      </c>
      <c r="I394" s="26">
        <v>0.26772902937210957</v>
      </c>
      <c r="J394" s="26">
        <v>0.20324214934686219</v>
      </c>
      <c r="K394" s="26">
        <v>0.21047197860866262</v>
      </c>
      <c r="L394" s="26">
        <v>0.15353908547525771</v>
      </c>
      <c r="M394" s="27">
        <v>8.1936453145855133</v>
      </c>
      <c r="N394" s="27">
        <v>5.6001004476863887</v>
      </c>
      <c r="O394" s="27">
        <v>9.0366140556603565</v>
      </c>
      <c r="P394" s="28">
        <v>20.497176718954616</v>
      </c>
      <c r="Q394" s="28">
        <v>16.894840610531446</v>
      </c>
      <c r="R394" s="26">
        <v>0.30496636795392518</v>
      </c>
      <c r="S394" s="29">
        <v>1.9351715485736105</v>
      </c>
      <c r="T394" s="26">
        <v>0.49670372285418823</v>
      </c>
      <c r="U394" s="30" t="e">
        <v>#N/A</v>
      </c>
      <c r="V394" s="29">
        <v>11.04766081594197</v>
      </c>
      <c r="W394" s="29">
        <v>-20.126118072480658</v>
      </c>
      <c r="X394" s="29">
        <v>142313000</v>
      </c>
      <c r="Y394" s="29">
        <v>188382000</v>
      </c>
      <c r="Z394" s="29" t="e">
        <v>#N/A</v>
      </c>
      <c r="AA394" s="31">
        <v>-14330999.999999998</v>
      </c>
      <c r="AB394" s="26">
        <v>0</v>
      </c>
      <c r="AC394" s="42">
        <v>633.15000000000009</v>
      </c>
      <c r="AD394" s="42">
        <v>704.10500000000013</v>
      </c>
      <c r="AE394" s="60">
        <v>18.982951445717408</v>
      </c>
      <c r="AF394" s="60">
        <v>36.521385463133043</v>
      </c>
      <c r="AG394" s="60">
        <v>-2.4454116993964323</v>
      </c>
      <c r="AH394" s="60">
        <v>73.485018939208828</v>
      </c>
      <c r="AI394" s="60">
        <v>4.2788784760517284</v>
      </c>
      <c r="AJ394" s="32" t="s">
        <v>498</v>
      </c>
      <c r="AK394" s="32" t="s">
        <v>499</v>
      </c>
      <c r="AL394" s="32" t="s">
        <v>500</v>
      </c>
      <c r="AM394" s="32" t="s">
        <v>2468</v>
      </c>
      <c r="AN394" s="46">
        <v>0.24864159999999999</v>
      </c>
      <c r="AO394" s="46">
        <v>0.2729548</v>
      </c>
      <c r="AP394" s="46">
        <v>2.0713870000000002E-2</v>
      </c>
      <c r="AQ394" t="s">
        <v>4201</v>
      </c>
      <c r="AR394" t="s">
        <v>3443</v>
      </c>
      <c r="AS394" t="str">
        <f t="shared" si="84"/>
        <v>23/03/1999</v>
      </c>
      <c r="AT394" s="63">
        <v>0.70493454479378881</v>
      </c>
      <c r="AU394" s="63">
        <f t="shared" si="85"/>
        <v>0.70493454479378881</v>
      </c>
      <c r="AV394" s="63">
        <f t="shared" si="82"/>
        <v>0</v>
      </c>
      <c r="AW394" s="63">
        <f t="shared" si="81"/>
        <v>0.70493454479378881</v>
      </c>
      <c r="AX394" s="63">
        <v>99.175977909709815</v>
      </c>
      <c r="AY394" s="63">
        <f t="shared" si="86"/>
        <v>0</v>
      </c>
      <c r="AZ394" s="63" t="s">
        <v>3443</v>
      </c>
      <c r="BA394" s="63" t="str">
        <f>_xll.BDP($G394,BA$1)</f>
        <v>#N/A N/A</v>
      </c>
      <c r="BB394" s="63">
        <f t="shared" si="83"/>
        <v>633.15000000000009</v>
      </c>
      <c r="BC394">
        <v>11.233000000000001</v>
      </c>
      <c r="BD394">
        <v>20.8</v>
      </c>
      <c r="BE394">
        <v>27.5</v>
      </c>
      <c r="BF394">
        <v>2.9649999999999999</v>
      </c>
      <c r="BG394">
        <v>3.609</v>
      </c>
      <c r="BH394">
        <v>3.2850000000000001</v>
      </c>
      <c r="BI394" s="47">
        <f t="shared" si="87"/>
        <v>1.7741451472794753E-2</v>
      </c>
      <c r="BJ394" s="47">
        <f t="shared" si="88"/>
        <v>3.2851614941167173E-2</v>
      </c>
      <c r="BK394" s="47">
        <f t="shared" si="89"/>
        <v>4.3433625523177755E-2</v>
      </c>
      <c r="BL394" s="47">
        <f t="shared" si="90"/>
        <v>4.6829345336808015E-3</v>
      </c>
      <c r="BM394" s="47">
        <f t="shared" si="91"/>
        <v>5.7000710732054011E-3</v>
      </c>
      <c r="BN394" s="47">
        <f t="shared" si="92"/>
        <v>5.1883439943141429E-3</v>
      </c>
      <c r="BO394" s="30">
        <f t="shared" si="80"/>
        <v>4.3433625523177755E-2</v>
      </c>
    </row>
    <row r="395" spans="1:67" x14ac:dyDescent="0.3">
      <c r="A395">
        <v>10</v>
      </c>
      <c r="B395" s="32" t="s">
        <v>3421</v>
      </c>
      <c r="C395" s="32">
        <v>17</v>
      </c>
      <c r="D395" s="32">
        <v>1</v>
      </c>
      <c r="E395" s="34">
        <v>0.14000000000000001</v>
      </c>
      <c r="F395" s="32" t="s">
        <v>3222</v>
      </c>
      <c r="G395" s="25" t="s">
        <v>2361</v>
      </c>
      <c r="H395" s="25" t="s">
        <v>2362</v>
      </c>
      <c r="I395" s="26">
        <v>0.36533038073934543</v>
      </c>
      <c r="J395" s="26">
        <v>0.34078361502607379</v>
      </c>
      <c r="K395" s="26">
        <v>0.34098177915333799</v>
      </c>
      <c r="L395" s="26">
        <v>0.32355078626320105</v>
      </c>
      <c r="M395" s="27">
        <v>25.662226417349288</v>
      </c>
      <c r="N395" s="27">
        <v>20.254773867540383</v>
      </c>
      <c r="O395" s="27">
        <v>22.385248661138611</v>
      </c>
      <c r="P395" s="28">
        <v>18.858246882852537</v>
      </c>
      <c r="Q395" s="28">
        <v>19.378425036385725</v>
      </c>
      <c r="R395" s="26">
        <v>-0.13376291774944099</v>
      </c>
      <c r="S395" s="29">
        <v>-0.54760248024616898</v>
      </c>
      <c r="T395" s="26">
        <v>0.72215566010083243</v>
      </c>
      <c r="U395" s="30">
        <v>7.6914002595257755E-2</v>
      </c>
      <c r="V395" s="29">
        <v>8.6857734581765307</v>
      </c>
      <c r="W395" s="29">
        <v>17.03876706162557</v>
      </c>
      <c r="X395" s="29">
        <v>307013000</v>
      </c>
      <c r="Y395" s="29">
        <v>323365000</v>
      </c>
      <c r="Z395" s="29">
        <v>607000</v>
      </c>
      <c r="AA395" s="31">
        <v>50980000</v>
      </c>
      <c r="AB395" s="26">
        <v>1.1906630051000393E-2</v>
      </c>
      <c r="AC395" s="42">
        <v>2579.08</v>
      </c>
      <c r="AD395" s="42">
        <v>2508.252</v>
      </c>
      <c r="AE395" s="60">
        <v>19.481266310426243</v>
      </c>
      <c r="AF395" s="60">
        <v>23.973734767025089</v>
      </c>
      <c r="AG395" s="60">
        <v>2.0577854423634707</v>
      </c>
      <c r="AH395" s="60">
        <v>29.927647336012768</v>
      </c>
      <c r="AI395" s="60">
        <v>6.2903610667870815</v>
      </c>
      <c r="AJ395" s="32" t="s">
        <v>498</v>
      </c>
      <c r="AK395" s="32" t="s">
        <v>499</v>
      </c>
      <c r="AL395" s="32" t="s">
        <v>2363</v>
      </c>
      <c r="AM395" s="32" t="s">
        <v>2471</v>
      </c>
      <c r="AN395" s="46">
        <v>0.2030545</v>
      </c>
      <c r="AO395" s="46">
        <v>0.23740950000000002</v>
      </c>
      <c r="AP395" s="46">
        <v>0.1281928</v>
      </c>
      <c r="AQ395" t="s">
        <v>3699</v>
      </c>
      <c r="AR395" t="s">
        <v>3699</v>
      </c>
      <c r="AS395" t="str">
        <f t="shared" si="84"/>
        <v>05/06/1997</v>
      </c>
      <c r="AT395" s="63">
        <v>1.0578512396694215</v>
      </c>
      <c r="AU395" s="63">
        <f t="shared" si="85"/>
        <v>1.0578512396694215</v>
      </c>
      <c r="AV395" s="63">
        <f t="shared" si="82"/>
        <v>-0.18041604231973923</v>
      </c>
      <c r="AW395" s="63">
        <f t="shared" si="81"/>
        <v>0.87743519734968234</v>
      </c>
      <c r="AX395" s="63">
        <v>30.934223073645107</v>
      </c>
      <c r="AY395" s="63">
        <f t="shared" si="86"/>
        <v>-5.2758175156339391</v>
      </c>
      <c r="AZ395" s="63">
        <v>25.658405558011168</v>
      </c>
      <c r="BA395" s="63">
        <f>_xll.BDP($G395,BA$1)</f>
        <v>21.112015</v>
      </c>
      <c r="BB395" s="63">
        <f t="shared" si="83"/>
        <v>2508.252</v>
      </c>
      <c r="BC395">
        <v>85.25</v>
      </c>
      <c r="BD395">
        <v>92.460000000000008</v>
      </c>
      <c r="BE395">
        <v>102.64</v>
      </c>
      <c r="BF395">
        <v>39.657000000000004</v>
      </c>
      <c r="BG395">
        <v>47.786000000000001</v>
      </c>
      <c r="BH395">
        <v>53.792999999999999</v>
      </c>
      <c r="BI395" s="47">
        <f t="shared" si="87"/>
        <v>3.3987813026761265E-2</v>
      </c>
      <c r="BJ395" s="47">
        <f t="shared" si="88"/>
        <v>3.6862324838174157E-2</v>
      </c>
      <c r="BK395" s="47">
        <f t="shared" si="89"/>
        <v>4.0920928200196792E-2</v>
      </c>
      <c r="BL395" s="47">
        <f t="shared" si="90"/>
        <v>1.5810612330818437E-2</v>
      </c>
      <c r="BM395" s="47">
        <f t="shared" si="91"/>
        <v>1.9051514760079928E-2</v>
      </c>
      <c r="BN395" s="47">
        <f t="shared" si="92"/>
        <v>2.1446409690892301E-2</v>
      </c>
      <c r="BO395" s="30">
        <f t="shared" si="80"/>
        <v>4.0920928200196792E-2</v>
      </c>
    </row>
    <row r="396" spans="1:67" x14ac:dyDescent="0.3">
      <c r="A396">
        <v>10</v>
      </c>
      <c r="B396" s="32" t="s">
        <v>3422</v>
      </c>
      <c r="C396" s="32">
        <v>38</v>
      </c>
      <c r="D396" s="32">
        <v>3</v>
      </c>
      <c r="E396" s="34">
        <v>0.17</v>
      </c>
      <c r="F396" s="32" t="s">
        <v>3309</v>
      </c>
      <c r="G396" s="25" t="s">
        <v>321</v>
      </c>
      <c r="H396" s="25" t="s">
        <v>1045</v>
      </c>
      <c r="I396" s="26">
        <v>0.27707731457503354</v>
      </c>
      <c r="J396" s="26">
        <v>0.21489579294488478</v>
      </c>
      <c r="K396" s="26">
        <v>0.15153037240521133</v>
      </c>
      <c r="L396" s="26">
        <v>0.11767180551442742</v>
      </c>
      <c r="M396" s="27">
        <v>8.6974114000073204</v>
      </c>
      <c r="N396" s="27">
        <v>6.3213622457112928</v>
      </c>
      <c r="O396" s="27">
        <v>10.707420552008454</v>
      </c>
      <c r="P396" s="28">
        <v>40.851014959928087</v>
      </c>
      <c r="Q396" s="28">
        <v>42.050995201642181</v>
      </c>
      <c r="R396" s="26">
        <v>0.40296778249788856</v>
      </c>
      <c r="S396" s="29">
        <v>1.7911486830660406</v>
      </c>
      <c r="T396" s="26">
        <v>0.50973619184261476</v>
      </c>
      <c r="U396" s="30">
        <v>3.4339024898117024E-3</v>
      </c>
      <c r="V396" s="29">
        <v>7.2779943914093277</v>
      </c>
      <c r="W396" s="29">
        <v>19.573800863209613</v>
      </c>
      <c r="X396" s="29">
        <v>3345119000</v>
      </c>
      <c r="Y396" s="29">
        <v>6108957000</v>
      </c>
      <c r="Z396" s="29">
        <v>259821000</v>
      </c>
      <c r="AA396" s="31">
        <v>736536000</v>
      </c>
      <c r="AB396" s="26">
        <v>0.35276076118478933</v>
      </c>
      <c r="AC396" s="42">
        <v>14517.53539632</v>
      </c>
      <c r="AD396" s="42">
        <v>16694.155396319999</v>
      </c>
      <c r="AE396" s="60">
        <v>12.918321718540144</v>
      </c>
      <c r="AF396" s="60">
        <v>23.653590181317519</v>
      </c>
      <c r="AG396" s="60">
        <v>5.0101141622368157</v>
      </c>
      <c r="AH396" s="60">
        <v>24.758760805358865</v>
      </c>
      <c r="AI396" s="60">
        <v>3.3950774310072305</v>
      </c>
      <c r="AJ396" s="32" t="s">
        <v>506</v>
      </c>
      <c r="AK396" s="32" t="s">
        <v>507</v>
      </c>
      <c r="AL396" s="32" t="s">
        <v>556</v>
      </c>
      <c r="AM396" s="32" t="s">
        <v>583</v>
      </c>
      <c r="AN396" s="46">
        <v>0.17485389999999998</v>
      </c>
      <c r="AO396" s="46">
        <v>7.159335E-2</v>
      </c>
      <c r="AP396" s="46">
        <v>4.0902420000000002E-2</v>
      </c>
      <c r="AQ396" t="s">
        <v>4202</v>
      </c>
      <c r="AR396" t="s">
        <v>3700</v>
      </c>
      <c r="AS396" t="str">
        <f t="shared" si="84"/>
        <v>29/10/1999</v>
      </c>
      <c r="AT396" s="63" t="s">
        <v>3443</v>
      </c>
      <c r="AU396" s="63">
        <f t="shared" si="85"/>
        <v>0</v>
      </c>
      <c r="AV396" s="63">
        <f t="shared" si="82"/>
        <v>3.7990859256992504</v>
      </c>
      <c r="AW396" s="63">
        <f t="shared" si="81"/>
        <v>3.7990859256992504</v>
      </c>
      <c r="AX396" s="63">
        <v>0</v>
      </c>
      <c r="AY396" s="63">
        <f t="shared" si="86"/>
        <v>90.978146765637163</v>
      </c>
      <c r="AZ396" s="63">
        <v>90.978146765637163</v>
      </c>
      <c r="BA396" s="63">
        <f>_xll.BDP($G396,BA$1)</f>
        <v>551.53364399999998</v>
      </c>
      <c r="BB396" s="63">
        <f t="shared" si="83"/>
        <v>14517.53539632</v>
      </c>
      <c r="BC396">
        <v>883.33299999999997</v>
      </c>
      <c r="BD396">
        <v>951.22199999999998</v>
      </c>
      <c r="BE396">
        <v>1034.8890000000001</v>
      </c>
      <c r="BF396">
        <v>592.82799999999997</v>
      </c>
      <c r="BG396">
        <v>774.702</v>
      </c>
      <c r="BH396">
        <v>895.755</v>
      </c>
      <c r="BI396" s="47">
        <f t="shared" si="87"/>
        <v>6.0845933960933414E-2</v>
      </c>
      <c r="BJ396" s="47">
        <f t="shared" si="88"/>
        <v>6.5522278681071577E-2</v>
      </c>
      <c r="BK396" s="47">
        <f t="shared" si="89"/>
        <v>7.1285446995523125E-2</v>
      </c>
      <c r="BL396" s="47">
        <f t="shared" si="90"/>
        <v>4.0835305981087804E-2</v>
      </c>
      <c r="BM396" s="47">
        <f t="shared" si="91"/>
        <v>5.3363190021660054E-2</v>
      </c>
      <c r="BN396" s="47">
        <f t="shared" si="92"/>
        <v>6.1701588840421345E-2</v>
      </c>
      <c r="BO396" s="30">
        <f t="shared" si="80"/>
        <v>7.1285446995523125E-2</v>
      </c>
    </row>
    <row r="397" spans="1:67" x14ac:dyDescent="0.3">
      <c r="A397">
        <v>10</v>
      </c>
      <c r="B397" s="32" t="s">
        <v>3420</v>
      </c>
      <c r="C397" s="32">
        <v>21</v>
      </c>
      <c r="D397" s="32">
        <v>9</v>
      </c>
      <c r="E397" s="34">
        <v>0.15</v>
      </c>
      <c r="F397" s="32" t="s">
        <v>3055</v>
      </c>
      <c r="G397" s="25" t="s">
        <v>1328</v>
      </c>
      <c r="H397" s="25" t="s">
        <v>1329</v>
      </c>
      <c r="I397" s="26">
        <v>0.39460350898640917</v>
      </c>
      <c r="J397" s="26">
        <v>0.18706615784452413</v>
      </c>
      <c r="K397" s="26">
        <v>0.25716598043258443</v>
      </c>
      <c r="L397" s="26">
        <v>0.14982543969435477</v>
      </c>
      <c r="M397" s="27">
        <v>13.924873443070721</v>
      </c>
      <c r="N397" s="27">
        <v>10.10259700145718</v>
      </c>
      <c r="O397" s="27">
        <v>15.532542755904649</v>
      </c>
      <c r="P397" s="28">
        <v>41.720317980654315</v>
      </c>
      <c r="Q397" s="28">
        <v>38.239349810918675</v>
      </c>
      <c r="R397" s="26">
        <v>0.19756918271528298</v>
      </c>
      <c r="S397" s="29">
        <v>1.1435496749173033</v>
      </c>
      <c r="T397" s="26">
        <v>0.47902435259156345</v>
      </c>
      <c r="U397" s="30">
        <v>4.061733071994466E-2</v>
      </c>
      <c r="V397" s="29">
        <v>5.2795882728511101</v>
      </c>
      <c r="W397" s="29">
        <v>-3.5859107718050454</v>
      </c>
      <c r="X397" s="29">
        <v>121588000</v>
      </c>
      <c r="Y397" s="29">
        <v>151810000</v>
      </c>
      <c r="Z397" s="29">
        <v>460000</v>
      </c>
      <c r="AA397" s="31">
        <v>18340000</v>
      </c>
      <c r="AB397" s="26">
        <v>2.5081788440567066E-2</v>
      </c>
      <c r="AC397" s="42">
        <v>396.52190032000004</v>
      </c>
      <c r="AD397" s="42">
        <v>436.62390032000002</v>
      </c>
      <c r="AE397" s="60">
        <v>11.927985256658925</v>
      </c>
      <c r="AF397" s="60">
        <v>19.196478360958452</v>
      </c>
      <c r="AG397" s="60">
        <v>5.1732452347379336</v>
      </c>
      <c r="AH397" s="60">
        <v>24.656569319486866</v>
      </c>
      <c r="AI397" s="60">
        <v>3.1553199833552763</v>
      </c>
      <c r="AJ397" s="32" t="s">
        <v>502</v>
      </c>
      <c r="AK397" s="32" t="s">
        <v>529</v>
      </c>
      <c r="AL397" s="32" t="s">
        <v>530</v>
      </c>
      <c r="AM397" s="32" t="s">
        <v>2466</v>
      </c>
      <c r="AN397" s="46">
        <v>0.16197240000000002</v>
      </c>
      <c r="AO397" s="46">
        <v>4.9838480000000004E-2</v>
      </c>
      <c r="AP397" s="46">
        <v>7.5895009999999999E-2</v>
      </c>
      <c r="AQ397" t="s">
        <v>4203</v>
      </c>
      <c r="AR397" t="s">
        <v>3701</v>
      </c>
      <c r="AS397" t="str">
        <f t="shared" si="84"/>
        <v>04/06/2003</v>
      </c>
      <c r="AT397" s="63">
        <v>7.5645146093198221</v>
      </c>
      <c r="AU397" s="63">
        <f t="shared" si="85"/>
        <v>7.5645146093198221</v>
      </c>
      <c r="AV397" s="63">
        <f t="shared" si="82"/>
        <v>0</v>
      </c>
      <c r="AW397" s="63">
        <f t="shared" si="81"/>
        <v>7.5645146093198221</v>
      </c>
      <c r="AX397" s="63">
        <v>118.53417216703654</v>
      </c>
      <c r="AY397" s="63">
        <f t="shared" si="86"/>
        <v>0</v>
      </c>
      <c r="AZ397" s="63">
        <v>118.53417216703654</v>
      </c>
      <c r="BA397" s="63">
        <f>_xll.BDP($G397,BA$1)</f>
        <v>18.094999999999999</v>
      </c>
      <c r="BB397" s="63">
        <f t="shared" si="83"/>
        <v>396.52190032000004</v>
      </c>
      <c r="BC397">
        <v>15.433</v>
      </c>
      <c r="BD397">
        <v>17.833000000000002</v>
      </c>
      <c r="BE397">
        <v>20.5</v>
      </c>
      <c r="BF397">
        <v>-15</v>
      </c>
      <c r="BG397">
        <v>15</v>
      </c>
      <c r="BH397">
        <v>28</v>
      </c>
      <c r="BI397" s="47">
        <f t="shared" si="87"/>
        <v>3.8920927160757832E-2</v>
      </c>
      <c r="BJ397" s="47">
        <f t="shared" si="88"/>
        <v>4.4973556279258378E-2</v>
      </c>
      <c r="BK397" s="47">
        <f t="shared" si="89"/>
        <v>5.1699540387192093E-2</v>
      </c>
      <c r="BL397" s="47">
        <f t="shared" si="90"/>
        <v>-3.782893199062836E-2</v>
      </c>
      <c r="BM397" s="47">
        <f t="shared" si="91"/>
        <v>3.782893199062836E-2</v>
      </c>
      <c r="BN397" s="47">
        <f t="shared" si="92"/>
        <v>7.061400638250627E-2</v>
      </c>
      <c r="BO397" s="30">
        <f t="shared" si="80"/>
        <v>7.061400638250627E-2</v>
      </c>
    </row>
    <row r="398" spans="1:67" x14ac:dyDescent="0.3">
      <c r="A398">
        <v>10</v>
      </c>
      <c r="B398" s="32" t="s">
        <v>3422</v>
      </c>
      <c r="C398" s="32">
        <v>21</v>
      </c>
      <c r="D398" s="32">
        <v>13</v>
      </c>
      <c r="E398" s="34">
        <v>0.19</v>
      </c>
      <c r="F398" s="32" t="s">
        <v>3396</v>
      </c>
      <c r="G398" s="25" t="s">
        <v>157</v>
      </c>
      <c r="H398" s="25" t="s">
        <v>829</v>
      </c>
      <c r="I398" s="26">
        <v>0.55454522802470896</v>
      </c>
      <c r="J398" s="26">
        <v>0.52577502214348981</v>
      </c>
      <c r="K398" s="26">
        <v>0.28854202251473005</v>
      </c>
      <c r="L398" s="26">
        <v>0.26138265081461909</v>
      </c>
      <c r="M398" s="27">
        <v>21.360983214298663</v>
      </c>
      <c r="N398" s="27">
        <v>16.766403309260735</v>
      </c>
      <c r="O398" s="27">
        <v>18.735534169813619</v>
      </c>
      <c r="P398" s="28">
        <v>20.240490588272486</v>
      </c>
      <c r="Q398" s="28">
        <v>19.435865760757668</v>
      </c>
      <c r="R398" s="26">
        <v>-8.0765323399932268E-2</v>
      </c>
      <c r="S398" s="29">
        <v>-0.27226027397260272</v>
      </c>
      <c r="T398" s="26">
        <v>0.70882814250504145</v>
      </c>
      <c r="U398" s="30">
        <v>1.680672268907563E-2</v>
      </c>
      <c r="V398" s="29">
        <v>5.1430596072111232</v>
      </c>
      <c r="W398" s="29">
        <v>12.514734257198912</v>
      </c>
      <c r="X398" s="29">
        <v>5645000000</v>
      </c>
      <c r="Y398" s="29">
        <v>11355000000</v>
      </c>
      <c r="Z398" s="29" t="e">
        <v>#N/A</v>
      </c>
      <c r="AA398" s="31">
        <v>2216645030.7693348</v>
      </c>
      <c r="AB398" s="26">
        <v>0</v>
      </c>
      <c r="AC398" s="42">
        <v>31768.088745599998</v>
      </c>
      <c r="AD398" s="42">
        <v>30794.088745599998</v>
      </c>
      <c r="AE398" s="60">
        <v>8.7086119134703175</v>
      </c>
      <c r="AF398" s="60">
        <v>10.358104597691783</v>
      </c>
      <c r="AG398" s="60">
        <v>8.4038513372571284</v>
      </c>
      <c r="AH398" s="60">
        <v>13.819598939211703</v>
      </c>
      <c r="AI398" s="60">
        <v>2.4847444604051572</v>
      </c>
      <c r="AJ398" s="32" t="s">
        <v>506</v>
      </c>
      <c r="AK398" s="32" t="s">
        <v>640</v>
      </c>
      <c r="AL398" s="32" t="s">
        <v>797</v>
      </c>
      <c r="AM398" s="32" t="s">
        <v>583</v>
      </c>
      <c r="AN398" s="46">
        <v>0.1770292</v>
      </c>
      <c r="AO398" s="46">
        <v>7.6695330000000006E-2</v>
      </c>
      <c r="AP398" s="46">
        <v>-2.341066E-2</v>
      </c>
      <c r="AQ398" t="s">
        <v>4132</v>
      </c>
      <c r="AR398" t="s">
        <v>3702</v>
      </c>
      <c r="AS398" t="str">
        <f t="shared" si="84"/>
        <v>19/06/1998</v>
      </c>
      <c r="AT398" s="63">
        <v>1.8691588247202688</v>
      </c>
      <c r="AU398" s="63">
        <f t="shared" si="85"/>
        <v>1.8691588247202688</v>
      </c>
      <c r="AV398" s="63">
        <f t="shared" si="82"/>
        <v>4.0561254347390356</v>
      </c>
      <c r="AW398" s="63">
        <f t="shared" si="81"/>
        <v>5.9252842594593043</v>
      </c>
      <c r="AX398" s="63">
        <v>24.429694323144108</v>
      </c>
      <c r="AY398" s="63">
        <f t="shared" si="86"/>
        <v>53.013100436681228</v>
      </c>
      <c r="AZ398" s="63">
        <v>77.442794759825333</v>
      </c>
      <c r="BA398" s="63">
        <f>_xll.BDP($G398,BA$1)</f>
        <v>1773.44</v>
      </c>
      <c r="BB398" s="63">
        <f t="shared" si="83"/>
        <v>30794.088745599998</v>
      </c>
      <c r="BC398">
        <v>2141.857</v>
      </c>
      <c r="BD398">
        <v>2310.7620000000002</v>
      </c>
      <c r="BE398">
        <v>2523.5</v>
      </c>
      <c r="BF398">
        <v>2031.6559999999999</v>
      </c>
      <c r="BG398">
        <v>2290.145</v>
      </c>
      <c r="BH398">
        <v>2510.3409999999999</v>
      </c>
      <c r="BI398" s="47">
        <f t="shared" si="87"/>
        <v>6.9554160790227582E-2</v>
      </c>
      <c r="BJ398" s="47">
        <f t="shared" si="88"/>
        <v>7.5039142060346647E-2</v>
      </c>
      <c r="BK398" s="47">
        <f t="shared" si="89"/>
        <v>8.1947545869840668E-2</v>
      </c>
      <c r="BL398" s="47">
        <f t="shared" si="90"/>
        <v>6.5975519418164055E-2</v>
      </c>
      <c r="BM398" s="47">
        <f t="shared" si="91"/>
        <v>7.4369630448221216E-2</v>
      </c>
      <c r="BN398" s="47">
        <f t="shared" si="92"/>
        <v>8.1520223596767055E-2</v>
      </c>
      <c r="BO398" s="30">
        <f t="shared" ref="BO398:BO461" si="93">IF(IF(BK398&gt;BN398,BK398,BN398)=0,IF(BJ398&gt;BM398,BJ398,BM398),IF(BK398&gt;BN398,BK398,BN398))</f>
        <v>8.1947545869840668E-2</v>
      </c>
    </row>
    <row r="399" spans="1:67" x14ac:dyDescent="0.3">
      <c r="A399">
        <v>10</v>
      </c>
      <c r="B399" s="32" t="s">
        <v>3422</v>
      </c>
      <c r="C399" s="32">
        <v>41</v>
      </c>
      <c r="D399" s="32">
        <v>1</v>
      </c>
      <c r="E399" s="34">
        <v>0.2</v>
      </c>
      <c r="F399" s="32" t="s">
        <v>3323</v>
      </c>
      <c r="G399" s="25" t="s">
        <v>2307</v>
      </c>
      <c r="H399" s="25" t="s">
        <v>2308</v>
      </c>
      <c r="I399" s="26">
        <v>0.64658454736190851</v>
      </c>
      <c r="J399" s="26">
        <v>0.39415358886588769</v>
      </c>
      <c r="K399" s="26">
        <v>0.50765111263116225</v>
      </c>
      <c r="L399" s="26">
        <v>0.33070133719417827</v>
      </c>
      <c r="M399" s="27">
        <v>30.895042227722485</v>
      </c>
      <c r="N399" s="27">
        <v>23.920810128932121</v>
      </c>
      <c r="O399" s="27">
        <v>31.263985462049636</v>
      </c>
      <c r="P399" s="28">
        <v>29.137736121260719</v>
      </c>
      <c r="Q399" s="28">
        <v>25.088596854009499</v>
      </c>
      <c r="R399" s="26">
        <v>-8.4739850360995958E-4</v>
      </c>
      <c r="S399" s="29">
        <v>-3.3594398235282526E-3</v>
      </c>
      <c r="T399" s="26">
        <v>0.54810824470625941</v>
      </c>
      <c r="U399" s="30" t="e">
        <v>#N/A</v>
      </c>
      <c r="V399" s="29">
        <v>10.247068384056586</v>
      </c>
      <c r="W399" s="29">
        <v>6.1007773728254389</v>
      </c>
      <c r="X399" s="29">
        <v>319307000</v>
      </c>
      <c r="Y399" s="29">
        <v>380573000</v>
      </c>
      <c r="Z399" s="29" t="e">
        <v>#N/A</v>
      </c>
      <c r="AA399" s="31">
        <v>52099999.999999993</v>
      </c>
      <c r="AB399" s="26">
        <v>0</v>
      </c>
      <c r="AC399" s="42">
        <v>29241</v>
      </c>
      <c r="AD399" s="42">
        <v>3924.5799119553089</v>
      </c>
      <c r="AE399" s="60">
        <v>26.102662939448244</v>
      </c>
      <c r="AF399" s="60">
        <v>28.993766022798344</v>
      </c>
      <c r="AG399" s="60" t="s">
        <v>3443</v>
      </c>
      <c r="AH399" s="60">
        <v>37.27204409927549</v>
      </c>
      <c r="AI399" s="60">
        <v>10.406908908209807</v>
      </c>
      <c r="AJ399" s="32" t="s">
        <v>506</v>
      </c>
      <c r="AK399" s="32" t="s">
        <v>507</v>
      </c>
      <c r="AL399" s="32" t="s">
        <v>2309</v>
      </c>
      <c r="AM399" s="32" t="s">
        <v>2470</v>
      </c>
      <c r="AN399" s="46">
        <v>0.23506260000000001</v>
      </c>
      <c r="AO399" s="46">
        <v>0.16881769999999999</v>
      </c>
      <c r="AP399" s="46">
        <v>8.3680160000000003E-2</v>
      </c>
      <c r="AQ399" t="s">
        <v>3703</v>
      </c>
      <c r="AR399" t="s">
        <v>3703</v>
      </c>
      <c r="AS399" t="str">
        <f t="shared" si="84"/>
        <v>14/04/2000</v>
      </c>
      <c r="AT399" s="63">
        <v>1.0387811634349031</v>
      </c>
      <c r="AU399" s="63">
        <f t="shared" si="85"/>
        <v>1.0387811634349031</v>
      </c>
      <c r="AV399" s="63">
        <f t="shared" si="82"/>
        <v>0</v>
      </c>
      <c r="AW399" s="63">
        <f t="shared" si="81"/>
        <v>1.0387811634349031</v>
      </c>
      <c r="AX399" s="63">
        <v>39.962757329679413</v>
      </c>
      <c r="AY399" s="63">
        <f t="shared" si="86"/>
        <v>0</v>
      </c>
      <c r="AZ399" s="63">
        <v>39.962757329679413</v>
      </c>
      <c r="BA399" s="63">
        <f>_xll.BDP($G399,BA$1)</f>
        <v>39.664635159999996</v>
      </c>
      <c r="BB399" s="63">
        <f t="shared" si="83"/>
        <v>3924.5799119553089</v>
      </c>
      <c r="BC399">
        <v>104.133</v>
      </c>
      <c r="BD399">
        <v>122.667</v>
      </c>
      <c r="BE399">
        <v>140.5</v>
      </c>
      <c r="BF399">
        <v>31.55</v>
      </c>
      <c r="BG399">
        <v>61.067999999999998</v>
      </c>
      <c r="BH399">
        <v>72.088000000000008</v>
      </c>
      <c r="BI399" s="47">
        <f t="shared" si="87"/>
        <v>2.6533540489972779E-2</v>
      </c>
      <c r="BJ399" s="47">
        <f t="shared" si="88"/>
        <v>3.1256084154720323E-2</v>
      </c>
      <c r="BK399" s="47">
        <f t="shared" si="89"/>
        <v>3.5800009976099563E-2</v>
      </c>
      <c r="BL399" s="47">
        <f t="shared" si="90"/>
        <v>8.0390769732807208E-3</v>
      </c>
      <c r="BM399" s="47">
        <f t="shared" si="91"/>
        <v>1.5560391524700698E-2</v>
      </c>
      <c r="BN399" s="47">
        <f t="shared" si="92"/>
        <v>1.8368335367665946E-2</v>
      </c>
      <c r="BO399" s="30">
        <f t="shared" si="93"/>
        <v>3.5800009976099563E-2</v>
      </c>
    </row>
    <row r="400" spans="1:67" x14ac:dyDescent="0.3">
      <c r="A400">
        <v>10</v>
      </c>
      <c r="B400" s="32" t="s">
        <v>3422</v>
      </c>
      <c r="C400" s="32">
        <v>42</v>
      </c>
      <c r="D400" s="32">
        <v>10</v>
      </c>
      <c r="E400" s="32" t="s">
        <v>2480</v>
      </c>
      <c r="F400" s="32" t="s">
        <v>3353</v>
      </c>
      <c r="G400" s="25" t="s">
        <v>13</v>
      </c>
      <c r="H400" s="25" t="s">
        <v>609</v>
      </c>
      <c r="I400" s="26" t="e">
        <v>#N/A</v>
      </c>
      <c r="J400" s="26">
        <v>0.19388084748718507</v>
      </c>
      <c r="K400" s="26" t="e">
        <v>#N/A</v>
      </c>
      <c r="L400" s="26">
        <v>9.7888562033955059E-2</v>
      </c>
      <c r="M400" s="27">
        <v>7.2784661669471218</v>
      </c>
      <c r="N400" s="27">
        <v>4.9713559080368794</v>
      </c>
      <c r="O400" s="27">
        <v>5.92514242346759</v>
      </c>
      <c r="P400" s="28">
        <v>26.003665463323024</v>
      </c>
      <c r="Q400" s="28">
        <v>24.854227727455584</v>
      </c>
      <c r="R400" s="26">
        <v>-0.27954829779502527</v>
      </c>
      <c r="S400" s="29">
        <v>-1.7881438634468316</v>
      </c>
      <c r="T400" s="26">
        <v>0.84818075530701076</v>
      </c>
      <c r="U400" s="30">
        <v>1.1035613314010121E-2</v>
      </c>
      <c r="V400" s="29" t="e">
        <v>#N/A</v>
      </c>
      <c r="W400" s="29" t="e">
        <v>#N/A</v>
      </c>
      <c r="X400" s="29">
        <v>349787000</v>
      </c>
      <c r="Y400" s="29">
        <v>692798000</v>
      </c>
      <c r="Z400" s="29">
        <v>43126000</v>
      </c>
      <c r="AA400" s="31">
        <v>79216000</v>
      </c>
      <c r="AB400" s="26">
        <v>0.54441022015754392</v>
      </c>
      <c r="AC400" s="42">
        <v>5775.1918602099995</v>
      </c>
      <c r="AD400" s="42">
        <v>5573.6358602099999</v>
      </c>
      <c r="AE400" s="60">
        <v>43.887575260738835</v>
      </c>
      <c r="AF400" s="60">
        <v>64.820628858647382</v>
      </c>
      <c r="AG400" s="60">
        <v>1.3745897150526567</v>
      </c>
      <c r="AH400" s="60">
        <v>111.9787368943303</v>
      </c>
      <c r="AI400" s="60">
        <v>6.4386943200129458</v>
      </c>
      <c r="AJ400" s="32" t="s">
        <v>506</v>
      </c>
      <c r="AK400" s="32" t="s">
        <v>507</v>
      </c>
      <c r="AL400" s="32" t="s">
        <v>610</v>
      </c>
      <c r="AM400" s="32" t="s">
        <v>583</v>
      </c>
      <c r="AN400" s="46" t="e">
        <v>#VALUE!</v>
      </c>
      <c r="AO400" s="46" t="e">
        <v>#VALUE!</v>
      </c>
      <c r="AP400" s="46" t="e">
        <v>#VALUE!</v>
      </c>
      <c r="AQ400" t="s">
        <v>3704</v>
      </c>
      <c r="AR400" t="s">
        <v>3704</v>
      </c>
      <c r="AS400" t="str">
        <f t="shared" si="84"/>
        <v>21/04/2021</v>
      </c>
      <c r="AT400" s="63" t="s">
        <v>3443</v>
      </c>
      <c r="AU400" s="63">
        <f t="shared" si="85"/>
        <v>0</v>
      </c>
      <c r="AV400" s="63">
        <f t="shared" si="82"/>
        <v>-0.13040259410059071</v>
      </c>
      <c r="AW400" s="63">
        <f t="shared" si="81"/>
        <v>-0.13040259410059071</v>
      </c>
      <c r="AX400" s="63">
        <v>0</v>
      </c>
      <c r="AY400" s="63">
        <f t="shared" si="86"/>
        <v>-14.997668998597415</v>
      </c>
      <c r="AZ400" s="63">
        <v>-14.997668998597415</v>
      </c>
      <c r="BA400" s="63">
        <f>_xll.BDP($G400,BA$1)</f>
        <v>-7.5309999999999997</v>
      </c>
      <c r="BB400" s="63">
        <f t="shared" si="83"/>
        <v>5573.6358602099999</v>
      </c>
      <c r="BC400">
        <v>98.942999999999998</v>
      </c>
      <c r="BD400">
        <v>131.51400000000001</v>
      </c>
      <c r="BE400">
        <v>174.5</v>
      </c>
      <c r="BF400">
        <v>94.665000000000006</v>
      </c>
      <c r="BG400">
        <v>135.13</v>
      </c>
      <c r="BH400">
        <v>184.851</v>
      </c>
      <c r="BI400" s="47">
        <f t="shared" si="87"/>
        <v>1.7751967025034909E-2</v>
      </c>
      <c r="BJ400" s="47">
        <f t="shared" si="88"/>
        <v>2.3595728766364888E-2</v>
      </c>
      <c r="BK400" s="47">
        <f t="shared" si="89"/>
        <v>3.1308109172640729E-2</v>
      </c>
      <c r="BL400" s="47">
        <f t="shared" si="90"/>
        <v>1.6984424956034583E-2</v>
      </c>
      <c r="BM400" s="47">
        <f t="shared" si="91"/>
        <v>2.424449737821743E-2</v>
      </c>
      <c r="BN400" s="47">
        <f t="shared" si="92"/>
        <v>3.3165245207288314E-2</v>
      </c>
      <c r="BO400" s="30">
        <f t="shared" si="93"/>
        <v>3.3165245207288314E-2</v>
      </c>
    </row>
    <row r="401" spans="1:67" x14ac:dyDescent="0.3">
      <c r="A401">
        <v>10</v>
      </c>
      <c r="B401" s="32" t="s">
        <v>3422</v>
      </c>
      <c r="C401" s="32">
        <v>43</v>
      </c>
      <c r="D401" s="32">
        <v>4</v>
      </c>
      <c r="E401" s="34">
        <v>0.18</v>
      </c>
      <c r="F401" s="32" t="s">
        <v>3332</v>
      </c>
      <c r="G401" s="25" t="s">
        <v>2095</v>
      </c>
      <c r="H401" s="25" t="s">
        <v>2096</v>
      </c>
      <c r="I401" s="26">
        <v>0.92623147567083142</v>
      </c>
      <c r="J401" s="26">
        <v>0.60092355271240649</v>
      </c>
      <c r="K401" s="26">
        <v>0.22494070953098669</v>
      </c>
      <c r="L401" s="26">
        <v>0.18145592007214997</v>
      </c>
      <c r="M401" s="27">
        <v>12.076321283419865</v>
      </c>
      <c r="N401" s="27">
        <v>8.4504938635225262</v>
      </c>
      <c r="O401" s="27">
        <v>10.960316187240487</v>
      </c>
      <c r="P401" s="28">
        <v>26.211200135790495</v>
      </c>
      <c r="Q401" s="28">
        <v>21.457193680425391</v>
      </c>
      <c r="R401" s="26">
        <v>-0.38289909367845454</v>
      </c>
      <c r="S401" s="29">
        <v>-2.1946209738640059</v>
      </c>
      <c r="T401" s="26">
        <v>0.65259258067802239</v>
      </c>
      <c r="U401" s="30">
        <v>2.9658589194836708E-2</v>
      </c>
      <c r="V401" s="29">
        <v>11.960267930049723</v>
      </c>
      <c r="W401" s="29">
        <v>14.820972610225901</v>
      </c>
      <c r="X401" s="29">
        <v>47209000</v>
      </c>
      <c r="Y401" s="29">
        <v>156341000</v>
      </c>
      <c r="Z401" s="29" t="e">
        <v>#N/A</v>
      </c>
      <c r="AA401" s="31">
        <v>22428000</v>
      </c>
      <c r="AB401" s="26">
        <v>0</v>
      </c>
      <c r="AC401" s="42">
        <v>954.7376334999999</v>
      </c>
      <c r="AD401" s="42">
        <v>857.46463349999988</v>
      </c>
      <c r="AE401" s="60">
        <v>18.750806917669383</v>
      </c>
      <c r="AF401" s="60">
        <v>28.844620181781991</v>
      </c>
      <c r="AG401" s="60">
        <v>2.3336338043539877</v>
      </c>
      <c r="AH401" s="60">
        <v>43.48599246294566</v>
      </c>
      <c r="AI401" s="60">
        <v>4.0364344282827602</v>
      </c>
      <c r="AJ401" s="32" t="s">
        <v>506</v>
      </c>
      <c r="AK401" s="32" t="s">
        <v>507</v>
      </c>
      <c r="AL401" s="32" t="s">
        <v>615</v>
      </c>
      <c r="AM401" s="32" t="s">
        <v>2468</v>
      </c>
      <c r="AN401" s="46">
        <v>0.19121549999999998</v>
      </c>
      <c r="AO401" s="46">
        <v>0.20056110000000002</v>
      </c>
      <c r="AP401" s="46">
        <v>0.1544826</v>
      </c>
      <c r="AQ401" t="s">
        <v>4204</v>
      </c>
      <c r="AR401" t="s">
        <v>3443</v>
      </c>
      <c r="AS401" t="str">
        <f t="shared" si="84"/>
        <v>24/07/2000</v>
      </c>
      <c r="AT401" s="63">
        <v>0.37499998829194475</v>
      </c>
      <c r="AU401" s="63">
        <f t="shared" si="85"/>
        <v>0.37499998829194475</v>
      </c>
      <c r="AV401" s="63">
        <f t="shared" si="82"/>
        <v>0</v>
      </c>
      <c r="AW401" s="63">
        <f t="shared" si="81"/>
        <v>0.37499998829194475</v>
      </c>
      <c r="AX401" s="63">
        <v>17.562358621622526</v>
      </c>
      <c r="AY401" s="63">
        <f t="shared" si="86"/>
        <v>0</v>
      </c>
      <c r="AZ401" s="63" t="s">
        <v>3443</v>
      </c>
      <c r="BA401" s="63" t="str">
        <f>_xll.BDP($G401,BA$1)</f>
        <v>#N/A N/A</v>
      </c>
      <c r="BB401" s="63">
        <f t="shared" si="83"/>
        <v>857.46463349999988</v>
      </c>
      <c r="BC401">
        <v>26.385999999999999</v>
      </c>
      <c r="BD401">
        <v>31.114000000000001</v>
      </c>
      <c r="BE401">
        <v>37.114000000000004</v>
      </c>
      <c r="BF401">
        <v>22.151</v>
      </c>
      <c r="BG401">
        <v>26.189</v>
      </c>
      <c r="BH401">
        <v>29.643000000000001</v>
      </c>
      <c r="BI401" s="47">
        <f t="shared" si="87"/>
        <v>3.0772114637891947E-2</v>
      </c>
      <c r="BJ401" s="47">
        <f t="shared" si="88"/>
        <v>3.6286044676850225E-2</v>
      </c>
      <c r="BK401" s="47">
        <f t="shared" si="89"/>
        <v>4.328341782273637E-2</v>
      </c>
      <c r="BL401" s="47">
        <f t="shared" si="90"/>
        <v>2.5833135425753981E-2</v>
      </c>
      <c r="BM401" s="47">
        <f t="shared" si="91"/>
        <v>3.0542367552935351E-2</v>
      </c>
      <c r="BN401" s="47">
        <f t="shared" si="92"/>
        <v>3.4570522027250472E-2</v>
      </c>
      <c r="BO401" s="30">
        <f t="shared" si="93"/>
        <v>4.328341782273637E-2</v>
      </c>
    </row>
    <row r="402" spans="1:67" x14ac:dyDescent="0.3">
      <c r="A402">
        <v>10</v>
      </c>
      <c r="B402" s="32" t="s">
        <v>3422</v>
      </c>
      <c r="C402" s="32">
        <v>46</v>
      </c>
      <c r="D402" s="32">
        <v>3</v>
      </c>
      <c r="E402" s="34">
        <v>0.13</v>
      </c>
      <c r="F402" s="32" t="s">
        <v>2730</v>
      </c>
      <c r="G402" s="32" t="s">
        <v>480</v>
      </c>
      <c r="H402" s="25" t="s">
        <v>557</v>
      </c>
      <c r="I402" s="26">
        <v>0.13238537126558941</v>
      </c>
      <c r="J402" s="26">
        <v>0.14319635855558693</v>
      </c>
      <c r="K402" s="26">
        <v>6.0010119047814989E-2</v>
      </c>
      <c r="L402" s="26">
        <v>6.500257771053751E-2</v>
      </c>
      <c r="M402" s="27">
        <v>5.0101314690041878</v>
      </c>
      <c r="N402" s="27">
        <v>3.419391014803244</v>
      </c>
      <c r="O402" s="27">
        <v>3.5826447050970414</v>
      </c>
      <c r="P402" s="28">
        <v>22.121541258957738</v>
      </c>
      <c r="Q402" s="28">
        <v>21.39227799120296</v>
      </c>
      <c r="R402" s="26">
        <v>0.20104475398045657</v>
      </c>
      <c r="S402" s="29">
        <v>3.7484472309772876</v>
      </c>
      <c r="T402" s="26">
        <v>0.36937510270126256</v>
      </c>
      <c r="U402" s="30">
        <v>3.9221070986196281E-2</v>
      </c>
      <c r="V402" s="29">
        <v>35.899731089327915</v>
      </c>
      <c r="W402" s="29">
        <v>18.524133624816884</v>
      </c>
      <c r="X402" s="29">
        <v>346780194</v>
      </c>
      <c r="Y402" s="29">
        <v>763933720</v>
      </c>
      <c r="Z402" s="29">
        <v>6775228.2680454543</v>
      </c>
      <c r="AA402" s="31">
        <v>42200566.607727274</v>
      </c>
      <c r="AB402" s="26">
        <v>0.16054827725476212</v>
      </c>
      <c r="AC402" s="42">
        <v>837.35138554000014</v>
      </c>
      <c r="AD402" s="42">
        <v>844.71015647278546</v>
      </c>
      <c r="AE402" s="60">
        <v>12.863174695058886</v>
      </c>
      <c r="AF402" s="60">
        <v>18.23853848492821</v>
      </c>
      <c r="AG402" s="60">
        <v>6.8007589237074217</v>
      </c>
      <c r="AH402" s="60">
        <v>25.939765396183688</v>
      </c>
      <c r="AI402" s="60">
        <v>1.11215701753942</v>
      </c>
      <c r="AJ402" s="32" t="s">
        <v>493</v>
      </c>
      <c r="AK402" s="32" t="s">
        <v>525</v>
      </c>
      <c r="AL402" s="32" t="s">
        <v>558</v>
      </c>
      <c r="AM402" s="32" t="s">
        <v>496</v>
      </c>
      <c r="AN402" s="46" t="e">
        <v>#VALUE!</v>
      </c>
      <c r="AO402" s="46">
        <v>0.14419200000000001</v>
      </c>
      <c r="AP402" s="46">
        <v>1.3486430000000001E-2</v>
      </c>
      <c r="AQ402" t="s">
        <v>4205</v>
      </c>
      <c r="AR402" t="s">
        <v>3443</v>
      </c>
      <c r="AS402" t="str">
        <f t="shared" si="84"/>
        <v>19/09/2006</v>
      </c>
      <c r="AT402" s="63">
        <v>1.8765432108576896</v>
      </c>
      <c r="AU402" s="63">
        <f t="shared" si="85"/>
        <v>1.8765432108576896</v>
      </c>
      <c r="AV402" s="63">
        <f t="shared" si="82"/>
        <v>0</v>
      </c>
      <c r="AW402" s="63">
        <f t="shared" si="81"/>
        <v>1.8765432108576896</v>
      </c>
      <c r="AX402" s="63">
        <v>52.94701368089261</v>
      </c>
      <c r="AY402" s="63">
        <f t="shared" si="86"/>
        <v>0</v>
      </c>
      <c r="AZ402" s="63">
        <v>52.94701368089261</v>
      </c>
      <c r="BA402" s="63">
        <f>_xll.BDP($G402,BA$1)</f>
        <v>15.583226808000001</v>
      </c>
      <c r="BB402" s="63">
        <f t="shared" si="83"/>
        <v>837.35138554000014</v>
      </c>
      <c r="BC402">
        <v>34.017000000000003</v>
      </c>
      <c r="BD402">
        <v>41.65</v>
      </c>
      <c r="BE402">
        <v>67.599999999999994</v>
      </c>
      <c r="BF402">
        <v>48.45</v>
      </c>
      <c r="BG402">
        <v>47.9</v>
      </c>
      <c r="BH402">
        <v>60.7</v>
      </c>
      <c r="BI402" s="47">
        <f t="shared" si="87"/>
        <v>4.062452225843366E-2</v>
      </c>
      <c r="BJ402" s="47">
        <f t="shared" si="88"/>
        <v>4.9740169681740359E-2</v>
      </c>
      <c r="BK402" s="47">
        <f t="shared" si="89"/>
        <v>8.07307435890912E-2</v>
      </c>
      <c r="BL402" s="47">
        <f t="shared" si="90"/>
        <v>5.7861013711412258E-2</v>
      </c>
      <c r="BM402" s="47">
        <f t="shared" si="91"/>
        <v>5.7204180738424086E-2</v>
      </c>
      <c r="BN402" s="47">
        <f t="shared" si="92"/>
        <v>7.2490475382512368E-2</v>
      </c>
      <c r="BO402" s="30">
        <f t="shared" si="93"/>
        <v>8.07307435890912E-2</v>
      </c>
    </row>
    <row r="403" spans="1:67" x14ac:dyDescent="0.3">
      <c r="A403">
        <v>14</v>
      </c>
      <c r="B403" s="48" t="s">
        <v>3421</v>
      </c>
      <c r="C403" s="48">
        <v>1</v>
      </c>
      <c r="D403" s="48">
        <v>1</v>
      </c>
      <c r="E403" s="48" t="s">
        <v>3247</v>
      </c>
      <c r="F403" s="48" t="s">
        <v>3246</v>
      </c>
      <c r="G403" s="49" t="s">
        <v>2338</v>
      </c>
      <c r="H403" s="49" t="s">
        <v>2339</v>
      </c>
      <c r="I403" s="50">
        <v>0.39905232918793343</v>
      </c>
      <c r="J403" s="50">
        <v>0.58360048893423078</v>
      </c>
      <c r="K403" s="50">
        <v>0.29818618529994939</v>
      </c>
      <c r="L403" s="50">
        <v>0.45224240243680069</v>
      </c>
      <c r="M403" s="51">
        <v>36.720338358665764</v>
      </c>
      <c r="N403" s="51">
        <v>31.61076208276004</v>
      </c>
      <c r="O403" s="51">
        <v>43.370632435374532</v>
      </c>
      <c r="P403" s="52">
        <v>31.580506611275155</v>
      </c>
      <c r="Q403" s="52">
        <v>35.772022010006289</v>
      </c>
      <c r="R403" s="50">
        <v>3.3750342618642286E-2</v>
      </c>
      <c r="S403" s="53">
        <v>9.0010952795407606E-2</v>
      </c>
      <c r="T403" s="50">
        <v>0.61211842615152656</v>
      </c>
      <c r="U403" s="54">
        <v>1.7880311768995464E-2</v>
      </c>
      <c r="V403" s="53">
        <v>12.236231121682149</v>
      </c>
      <c r="W403" s="53">
        <v>21.499004125352485</v>
      </c>
      <c r="X403" s="53">
        <v>633214000</v>
      </c>
      <c r="Y403" s="53">
        <v>817137000</v>
      </c>
      <c r="Z403" s="53">
        <v>2177000</v>
      </c>
      <c r="AA403" s="55">
        <v>231843000.00000003</v>
      </c>
      <c r="AB403" s="50">
        <v>9.3899751124683507E-3</v>
      </c>
      <c r="AC403" s="42">
        <v>11121</v>
      </c>
      <c r="AD403" s="42">
        <v>11157.816999999999</v>
      </c>
      <c r="AE403" s="60">
        <v>27.083634118425131</v>
      </c>
      <c r="AF403" s="60">
        <v>30.031111315567294</v>
      </c>
      <c r="AG403" s="60">
        <v>2.0973328829582432</v>
      </c>
      <c r="AH403" s="60">
        <v>36.033571932226323</v>
      </c>
      <c r="AI403" s="60">
        <v>14.174954334389657</v>
      </c>
      <c r="AJ403" s="48" t="s">
        <v>498</v>
      </c>
      <c r="AK403" s="48" t="s">
        <v>681</v>
      </c>
      <c r="AL403" s="48" t="s">
        <v>910</v>
      </c>
      <c r="AM403" s="48" t="s">
        <v>2471</v>
      </c>
      <c r="AN403" s="46" t="e">
        <v>#VALUE!</v>
      </c>
      <c r="AO403" s="46" t="e">
        <v>#VALUE!</v>
      </c>
      <c r="AP403" s="46">
        <v>0.24426690000000001</v>
      </c>
      <c r="AQ403" t="s">
        <v>3705</v>
      </c>
      <c r="AR403" t="s">
        <v>3705</v>
      </c>
      <c r="AS403" t="str">
        <f t="shared" si="84"/>
        <v>14/04/2016</v>
      </c>
      <c r="AT403" s="63">
        <v>1.6942260775277853</v>
      </c>
      <c r="AU403" s="63">
        <f t="shared" si="85"/>
        <v>1.6942260775277853</v>
      </c>
      <c r="AV403" s="63">
        <f t="shared" si="82"/>
        <v>0</v>
      </c>
      <c r="AW403" s="63">
        <f t="shared" si="81"/>
        <v>1.6942260775277853</v>
      </c>
      <c r="AX403" s="63">
        <v>60.994738678095693</v>
      </c>
      <c r="AY403" s="63">
        <f t="shared" si="86"/>
        <v>0</v>
      </c>
      <c r="AZ403" s="63">
        <v>60.994738678095693</v>
      </c>
      <c r="BA403" s="63">
        <f>_xll.BDP($G403,BA$1)</f>
        <v>187.5</v>
      </c>
      <c r="BB403" s="63">
        <f t="shared" si="83"/>
        <v>11121</v>
      </c>
      <c r="BC403">
        <v>205.733</v>
      </c>
      <c r="BD403">
        <v>257.39999999999998</v>
      </c>
      <c r="BE403">
        <v>308.23099999999999</v>
      </c>
      <c r="BF403">
        <v>215.79300000000001</v>
      </c>
      <c r="BG403">
        <v>231.774</v>
      </c>
      <c r="BH403">
        <v>287.64400000000001</v>
      </c>
      <c r="BI403" s="47">
        <f t="shared" si="87"/>
        <v>1.849950544015826E-2</v>
      </c>
      <c r="BJ403" s="47">
        <f t="shared" si="88"/>
        <v>2.3145400593471806E-2</v>
      </c>
      <c r="BK403" s="47">
        <f t="shared" si="89"/>
        <v>2.7716122650840752E-2</v>
      </c>
      <c r="BL403" s="47">
        <f t="shared" si="90"/>
        <v>1.9404100350687889E-2</v>
      </c>
      <c r="BM403" s="47">
        <f t="shared" si="91"/>
        <v>2.0841111410844347E-2</v>
      </c>
      <c r="BN403" s="47">
        <f t="shared" si="92"/>
        <v>2.5864940203219135E-2</v>
      </c>
      <c r="BO403" s="30">
        <f t="shared" si="93"/>
        <v>2.7716122650840752E-2</v>
      </c>
    </row>
    <row r="404" spans="1:67" x14ac:dyDescent="0.3">
      <c r="A404">
        <v>14</v>
      </c>
      <c r="B404" s="48" t="s">
        <v>3421</v>
      </c>
      <c r="C404" s="48">
        <v>9</v>
      </c>
      <c r="D404" s="48">
        <v>3</v>
      </c>
      <c r="E404" s="56">
        <v>0.2</v>
      </c>
      <c r="F404" s="48" t="s">
        <v>2861</v>
      </c>
      <c r="G404" s="57" t="s">
        <v>2862</v>
      </c>
      <c r="H404" s="57" t="s">
        <v>2863</v>
      </c>
      <c r="I404" s="50">
        <v>0.22814422780970248</v>
      </c>
      <c r="J404" s="50">
        <v>0.29689219777508397</v>
      </c>
      <c r="K404" s="50">
        <v>0.19525108773471897</v>
      </c>
      <c r="L404" s="50">
        <v>0.26545737300594119</v>
      </c>
      <c r="M404" s="51">
        <v>14.76310448325647</v>
      </c>
      <c r="N404" s="51">
        <v>12.075024765206882</v>
      </c>
      <c r="O404" s="51">
        <v>14.584084332081146</v>
      </c>
      <c r="P404" s="52">
        <v>10.087244116600408</v>
      </c>
      <c r="Q404" s="52">
        <v>13.516346541361173</v>
      </c>
      <c r="R404" s="50">
        <v>0.17330960854092528</v>
      </c>
      <c r="S404" s="53">
        <v>1.0428265524625269</v>
      </c>
      <c r="T404" s="50">
        <v>0.74972287537789717</v>
      </c>
      <c r="U404" s="54" t="e">
        <v>#N/A</v>
      </c>
      <c r="V404" s="53">
        <v>27.646933059084041</v>
      </c>
      <c r="W404" s="53">
        <v>37.413786783090153</v>
      </c>
      <c r="X404" s="53">
        <v>1398255000</v>
      </c>
      <c r="Y404" s="53">
        <v>1563833000</v>
      </c>
      <c r="Z404" s="53" t="e">
        <v>#N/A</v>
      </c>
      <c r="AA404" s="55">
        <v>69282750</v>
      </c>
      <c r="AB404" s="50">
        <v>0</v>
      </c>
      <c r="AC404" s="42">
        <v>6701.0083199999999</v>
      </c>
      <c r="AD404" s="42">
        <v>7188.0083199999999</v>
      </c>
      <c r="AE404" s="60">
        <v>15.751848394004284</v>
      </c>
      <c r="AF404" s="60">
        <v>19.307383727034122</v>
      </c>
      <c r="AG404" s="60" t="s">
        <v>3443</v>
      </c>
      <c r="AH404" s="60">
        <v>24.307692307692307</v>
      </c>
      <c r="AI404" s="60">
        <v>5.7675969773299745</v>
      </c>
      <c r="AJ404" s="48" t="s">
        <v>544</v>
      </c>
      <c r="AK404" s="48" t="s">
        <v>593</v>
      </c>
      <c r="AL404" s="48" t="s">
        <v>766</v>
      </c>
      <c r="AM404" s="48" t="s">
        <v>2739</v>
      </c>
      <c r="AN404" s="46" t="e">
        <v>#VALUE!</v>
      </c>
      <c r="AO404" s="46">
        <v>0.4807863</v>
      </c>
      <c r="AP404" s="46">
        <v>0.62953910000000002</v>
      </c>
      <c r="AQ404" t="s">
        <v>3465</v>
      </c>
      <c r="AR404" t="s">
        <v>3465</v>
      </c>
      <c r="AS404" t="str">
        <f t="shared" si="84"/>
        <v>23/06/2004</v>
      </c>
      <c r="AT404" s="63" t="s">
        <v>3443</v>
      </c>
      <c r="AU404" s="63">
        <f t="shared" si="85"/>
        <v>0</v>
      </c>
      <c r="AV404" s="63">
        <f t="shared" si="82"/>
        <v>-0.17406335648304344</v>
      </c>
      <c r="AW404" s="63">
        <f t="shared" si="81"/>
        <v>-0.17406335648304344</v>
      </c>
      <c r="AX404" s="63">
        <v>0</v>
      </c>
      <c r="AY404" s="63">
        <f t="shared" si="86"/>
        <v>-4.5877369288436647</v>
      </c>
      <c r="AZ404" s="63">
        <v>-4.5877369288436647</v>
      </c>
      <c r="BA404" s="63">
        <f>_xll.BDP($G404,BA$1)</f>
        <v>-11.664</v>
      </c>
      <c r="BB404" s="63">
        <f t="shared" si="83"/>
        <v>6701.0083199999999</v>
      </c>
      <c r="BC404">
        <v>337</v>
      </c>
      <c r="BD404">
        <v>381</v>
      </c>
      <c r="BE404">
        <v>427</v>
      </c>
      <c r="BF404">
        <v>267</v>
      </c>
      <c r="BG404">
        <v>252</v>
      </c>
      <c r="BH404">
        <v>358</v>
      </c>
      <c r="BI404" s="47">
        <f t="shared" si="87"/>
        <v>5.0290938901565191E-2</v>
      </c>
      <c r="BJ404" s="47">
        <f t="shared" si="88"/>
        <v>5.6857114900582602E-2</v>
      </c>
      <c r="BK404" s="47">
        <f t="shared" si="89"/>
        <v>6.3721753445009896E-2</v>
      </c>
      <c r="BL404" s="47">
        <f t="shared" si="90"/>
        <v>3.9844749812219304E-2</v>
      </c>
      <c r="BM404" s="47">
        <f t="shared" si="91"/>
        <v>3.7606280721645187E-2</v>
      </c>
      <c r="BN404" s="47">
        <f t="shared" si="92"/>
        <v>5.3424795628368958E-2</v>
      </c>
      <c r="BO404" s="30">
        <f t="shared" si="93"/>
        <v>6.3721753445009896E-2</v>
      </c>
    </row>
    <row r="405" spans="1:67" x14ac:dyDescent="0.3">
      <c r="A405">
        <v>14</v>
      </c>
      <c r="B405" s="48" t="s">
        <v>3421</v>
      </c>
      <c r="C405" s="48">
        <v>2</v>
      </c>
      <c r="D405" s="48">
        <v>2</v>
      </c>
      <c r="E405" s="56">
        <v>0.12</v>
      </c>
      <c r="F405" s="48"/>
      <c r="G405" s="49" t="s">
        <v>38</v>
      </c>
      <c r="H405" s="49" t="s">
        <v>648</v>
      </c>
      <c r="I405" s="50">
        <v>2.3704879195857163</v>
      </c>
      <c r="J405" s="50">
        <v>2.1817647058823528</v>
      </c>
      <c r="K405" s="50">
        <v>0.21299854443324148</v>
      </c>
      <c r="L405" s="50">
        <v>0.25889086657592575</v>
      </c>
      <c r="M405" s="51">
        <v>16.02178517397882</v>
      </c>
      <c r="N405" s="51">
        <v>12.07569206829479</v>
      </c>
      <c r="O405" s="51">
        <v>25.675886635539218</v>
      </c>
      <c r="P405" s="52">
        <v>17.077198395057838</v>
      </c>
      <c r="Q405" s="52">
        <v>18.526144329142188</v>
      </c>
      <c r="R405" s="50">
        <v>0.2411596900828227</v>
      </c>
      <c r="S405" s="53">
        <v>1.7527090510491699</v>
      </c>
      <c r="T405" s="50">
        <v>0.21953780882255869</v>
      </c>
      <c r="U405" s="54">
        <v>4.2691508612023331E-2</v>
      </c>
      <c r="V405" s="53">
        <v>3.9909141979126646</v>
      </c>
      <c r="W405" s="53">
        <v>12.184724439155437</v>
      </c>
      <c r="X405" s="53">
        <v>680000000</v>
      </c>
      <c r="Y405" s="53">
        <v>5730600000</v>
      </c>
      <c r="Z405" s="53">
        <v>54300000</v>
      </c>
      <c r="AA405" s="55">
        <v>514500000</v>
      </c>
      <c r="AB405" s="50">
        <v>0.1055393586005831</v>
      </c>
      <c r="AC405" s="42">
        <v>15290.758574239997</v>
      </c>
      <c r="AD405" s="42">
        <v>18188.05857424</v>
      </c>
      <c r="AE405" s="60">
        <v>10.64471763910004</v>
      </c>
      <c r="AF405" s="60">
        <v>12.675225823335197</v>
      </c>
      <c r="AG405" s="60">
        <v>3.3533567204302548</v>
      </c>
      <c r="AH405" s="60">
        <v>15.816223539677932</v>
      </c>
      <c r="AI405" s="60">
        <v>4.3409191520960357</v>
      </c>
      <c r="AJ405" s="48" t="s">
        <v>544</v>
      </c>
      <c r="AK405" s="48" t="s">
        <v>649</v>
      </c>
      <c r="AL405" s="48" t="s">
        <v>650</v>
      </c>
      <c r="AM405" s="48" t="s">
        <v>583</v>
      </c>
      <c r="AN405" s="46">
        <v>7.0966719999999997E-2</v>
      </c>
      <c r="AO405" s="46">
        <v>0.13722780000000001</v>
      </c>
      <c r="AP405" s="46">
        <v>0.14997840000000001</v>
      </c>
      <c r="AQ405" t="s">
        <v>4124</v>
      </c>
      <c r="AR405" t="s">
        <v>3706</v>
      </c>
      <c r="AS405" t="str">
        <f t="shared" si="84"/>
        <v>01/03/1971</v>
      </c>
      <c r="AT405" s="63">
        <v>3.1400354761629354</v>
      </c>
      <c r="AU405" s="63">
        <f t="shared" si="85"/>
        <v>3.1400354761629354</v>
      </c>
      <c r="AV405" s="63">
        <f t="shared" si="82"/>
        <v>2.4632193418867452</v>
      </c>
      <c r="AW405" s="63">
        <f t="shared" si="81"/>
        <v>5.6032548180496811</v>
      </c>
      <c r="AX405" s="63">
        <v>44.898360011784355</v>
      </c>
      <c r="AY405" s="63">
        <f t="shared" si="86"/>
        <v>35.220783217126588</v>
      </c>
      <c r="AZ405" s="63">
        <v>80.119143228910943</v>
      </c>
      <c r="BA405" s="63">
        <f>_xll.BDP($G405,BA$1)</f>
        <v>815.85323549999998</v>
      </c>
      <c r="BB405" s="63">
        <f t="shared" si="83"/>
        <v>15290.758574239997</v>
      </c>
      <c r="BC405">
        <v>1121.9000000000001</v>
      </c>
      <c r="BD405">
        <v>1163.7270000000001</v>
      </c>
      <c r="BE405">
        <v>1211.1110000000001</v>
      </c>
      <c r="BF405">
        <v>973.51800000000003</v>
      </c>
      <c r="BG405">
        <v>1157.943</v>
      </c>
      <c r="BH405">
        <v>1398.0730000000001</v>
      </c>
      <c r="BI405" s="47">
        <f t="shared" si="87"/>
        <v>7.3371114621483866E-2</v>
      </c>
      <c r="BJ405" s="47">
        <f t="shared" si="88"/>
        <v>7.610655771915105E-2</v>
      </c>
      <c r="BK405" s="47">
        <f t="shared" si="89"/>
        <v>7.920542294352434E-2</v>
      </c>
      <c r="BL405" s="47">
        <f t="shared" si="90"/>
        <v>6.3667083308742073E-2</v>
      </c>
      <c r="BM405" s="47">
        <f t="shared" si="91"/>
        <v>7.5728290024195455E-2</v>
      </c>
      <c r="BN405" s="47">
        <f t="shared" si="92"/>
        <v>9.1432546868884759E-2</v>
      </c>
      <c r="BO405" s="30">
        <f t="shared" si="93"/>
        <v>9.1432546868884759E-2</v>
      </c>
    </row>
    <row r="406" spans="1:67" x14ac:dyDescent="0.3">
      <c r="A406">
        <v>14</v>
      </c>
      <c r="B406" s="48" t="s">
        <v>3421</v>
      </c>
      <c r="C406" s="48">
        <v>2</v>
      </c>
      <c r="D406" s="48">
        <v>2</v>
      </c>
      <c r="E406" s="56">
        <v>0.3</v>
      </c>
      <c r="F406" s="48" t="s">
        <v>2599</v>
      </c>
      <c r="G406" s="48" t="s">
        <v>2250</v>
      </c>
      <c r="H406" s="49" t="s">
        <v>2251</v>
      </c>
      <c r="I406" s="50">
        <v>0.56891236300860437</v>
      </c>
      <c r="J406" s="50">
        <v>0.47086963089782968</v>
      </c>
      <c r="K406" s="50">
        <v>0.22249853337839137</v>
      </c>
      <c r="L406" s="50">
        <v>0.24467208289179324</v>
      </c>
      <c r="M406" s="51">
        <v>18.523341344403175</v>
      </c>
      <c r="N406" s="51">
        <v>14.166563256546683</v>
      </c>
      <c r="O406" s="51">
        <v>25.160707478446138</v>
      </c>
      <c r="P406" s="52">
        <v>25.193685283135078</v>
      </c>
      <c r="Q406" s="52">
        <v>26.013874066168622</v>
      </c>
      <c r="R406" s="50">
        <v>0.33120126045257769</v>
      </c>
      <c r="S406" s="53">
        <v>1.1698065043140862</v>
      </c>
      <c r="T406" s="50">
        <v>0.49117720664271108</v>
      </c>
      <c r="U406" s="54" t="e">
        <v>#N/A</v>
      </c>
      <c r="V406" s="53">
        <v>25.530735845325459</v>
      </c>
      <c r="W406" s="53" t="e">
        <v>#N/A</v>
      </c>
      <c r="X406" s="53">
        <v>79436000</v>
      </c>
      <c r="Y406" s="53">
        <v>152874000</v>
      </c>
      <c r="Z406" s="53" t="e">
        <v>#N/A</v>
      </c>
      <c r="AA406" s="55">
        <v>27001000</v>
      </c>
      <c r="AB406" s="50">
        <v>0</v>
      </c>
      <c r="AC406" s="42">
        <v>418.75088639999996</v>
      </c>
      <c r="AD406" s="42">
        <v>465.65088639999999</v>
      </c>
      <c r="AE406" s="60">
        <v>11.122738143661167</v>
      </c>
      <c r="AF406" s="60">
        <v>13.498846801539754</v>
      </c>
      <c r="AG406" s="60">
        <v>6.4413666036565749</v>
      </c>
      <c r="AH406" s="60">
        <v>17.261538872352009</v>
      </c>
      <c r="AI406" s="60">
        <v>4.0702662048077132</v>
      </c>
      <c r="AJ406" s="48" t="s">
        <v>534</v>
      </c>
      <c r="AK406" s="48" t="s">
        <v>1395</v>
      </c>
      <c r="AL406" s="48" t="s">
        <v>1396</v>
      </c>
      <c r="AM406" s="48" t="s">
        <v>2229</v>
      </c>
      <c r="AN406" s="46" t="e">
        <v>#VALUE!</v>
      </c>
      <c r="AO406" s="46" t="e">
        <v>#VALUE!</v>
      </c>
      <c r="AP406" s="46">
        <v>0.3360206</v>
      </c>
      <c r="AQ406" t="s">
        <v>3707</v>
      </c>
      <c r="AR406" t="s">
        <v>3707</v>
      </c>
      <c r="AS406" t="str">
        <f t="shared" si="84"/>
        <v>22/03/2018</v>
      </c>
      <c r="AT406" s="63">
        <v>2.8571427932807381</v>
      </c>
      <c r="AU406" s="63">
        <f t="shared" si="85"/>
        <v>2.8571427932807381</v>
      </c>
      <c r="AV406" s="63">
        <f t="shared" si="82"/>
        <v>0</v>
      </c>
      <c r="AW406" s="63">
        <f t="shared" si="81"/>
        <v>2.8571427932807381</v>
      </c>
      <c r="AX406" s="63">
        <v>40.842436570428688</v>
      </c>
      <c r="AY406" s="63">
        <f t="shared" si="86"/>
        <v>0</v>
      </c>
      <c r="AZ406" s="63">
        <v>40.842436570428688</v>
      </c>
      <c r="BA406" s="63">
        <f>_xll.BDP($G406,BA$1)</f>
        <v>11.950823679999999</v>
      </c>
      <c r="BB406" s="63">
        <f t="shared" si="83"/>
        <v>418.75088639999996</v>
      </c>
      <c r="BC406">
        <v>23.625</v>
      </c>
      <c r="BD406">
        <v>27.275000000000002</v>
      </c>
      <c r="BE406">
        <v>29.55</v>
      </c>
      <c r="BF406">
        <v>35.832999999999998</v>
      </c>
      <c r="BG406">
        <v>27.8</v>
      </c>
      <c r="BH406">
        <v>29.400000000000002</v>
      </c>
      <c r="BI406" s="47">
        <f t="shared" si="87"/>
        <v>5.6417791023928451E-2</v>
      </c>
      <c r="BJ406" s="47">
        <f t="shared" si="88"/>
        <v>6.5134190483709997E-2</v>
      </c>
      <c r="BK406" s="47">
        <f t="shared" si="89"/>
        <v>7.0567014804532729E-2</v>
      </c>
      <c r="BL406" s="47">
        <f t="shared" si="90"/>
        <v>8.557116214858955E-2</v>
      </c>
      <c r="BM406" s="47">
        <f t="shared" si="91"/>
        <v>6.6387919173130625E-2</v>
      </c>
      <c r="BN406" s="47">
        <f t="shared" si="92"/>
        <v>7.0208806607555407E-2</v>
      </c>
      <c r="BO406" s="30">
        <f t="shared" si="93"/>
        <v>7.0567014804532729E-2</v>
      </c>
    </row>
    <row r="407" spans="1:67" x14ac:dyDescent="0.3">
      <c r="A407">
        <v>14</v>
      </c>
      <c r="B407" s="48" t="s">
        <v>3421</v>
      </c>
      <c r="C407" s="48">
        <v>4</v>
      </c>
      <c r="D407" s="48">
        <v>1</v>
      </c>
      <c r="E407" s="56">
        <v>0.11</v>
      </c>
      <c r="F407" s="48" t="s">
        <v>2674</v>
      </c>
      <c r="G407" s="49" t="s">
        <v>261</v>
      </c>
      <c r="H407" s="49" t="s">
        <v>968</v>
      </c>
      <c r="I407" s="50" t="e">
        <v>#N/A</v>
      </c>
      <c r="J407" s="50" t="e">
        <v>#N/A</v>
      </c>
      <c r="K407" s="50" t="e">
        <v>#N/A</v>
      </c>
      <c r="L407" s="50" t="e">
        <v>#N/A</v>
      </c>
      <c r="M407" s="51" t="e">
        <v>#N/A</v>
      </c>
      <c r="N407" s="51" t="e">
        <v>#N/A</v>
      </c>
      <c r="O407" s="51">
        <v>26.654286376475021</v>
      </c>
      <c r="P407" s="52" t="e">
        <v>#N/A</v>
      </c>
      <c r="Q407" s="52" t="e">
        <v>#N/A</v>
      </c>
      <c r="R407" s="50" t="e">
        <v>#N/A</v>
      </c>
      <c r="S407" s="53">
        <v>1.8908048626799963</v>
      </c>
      <c r="T407" s="50" t="e">
        <v>#N/A</v>
      </c>
      <c r="U407" s="54" t="e">
        <v>#N/A</v>
      </c>
      <c r="V407" s="53">
        <v>5.5131128237050522</v>
      </c>
      <c r="W407" s="53">
        <v>1.9495182237875053</v>
      </c>
      <c r="X407" s="53" t="e">
        <v>#N/A</v>
      </c>
      <c r="Y407" s="53" t="e">
        <v>#N/A</v>
      </c>
      <c r="Z407" s="53" t="e">
        <v>#N/A</v>
      </c>
      <c r="AA407" s="55">
        <v>658263346.44344795</v>
      </c>
      <c r="AB407" s="50">
        <v>0</v>
      </c>
      <c r="AC407" s="42">
        <v>31299.356911109997</v>
      </c>
      <c r="AD407" s="42">
        <v>33899.356911109993</v>
      </c>
      <c r="AE407" s="60">
        <v>28.417075030153526</v>
      </c>
      <c r="AF407" s="60">
        <v>30.383829113873112</v>
      </c>
      <c r="AG407" s="60">
        <v>1.5011678308792769</v>
      </c>
      <c r="AH407" s="60">
        <v>36.632998696538749</v>
      </c>
      <c r="AI407" s="60">
        <v>10.330058099426509</v>
      </c>
      <c r="AJ407" s="48" t="s">
        <v>493</v>
      </c>
      <c r="AK407" s="48" t="s">
        <v>689</v>
      </c>
      <c r="AL407" s="48" t="s">
        <v>969</v>
      </c>
      <c r="AM407" s="48" t="s">
        <v>583</v>
      </c>
      <c r="AN407" s="46">
        <v>0.12941839999999999</v>
      </c>
      <c r="AO407" s="46">
        <v>0.1011281</v>
      </c>
      <c r="AP407" s="46">
        <v>3.1906259999999999E-2</v>
      </c>
      <c r="AQ407" t="s">
        <v>4124</v>
      </c>
      <c r="AR407" t="s">
        <v>3443</v>
      </c>
      <c r="AS407" t="str">
        <f t="shared" si="84"/>
        <v>#N/A N/A</v>
      </c>
      <c r="AT407" s="63">
        <v>1.2515416292922865</v>
      </c>
      <c r="AU407" s="63">
        <f t="shared" si="85"/>
        <v>1.2515416292922865</v>
      </c>
      <c r="AV407" s="63">
        <f t="shared" si="82"/>
        <v>0</v>
      </c>
      <c r="AW407" s="63">
        <f t="shared" si="81"/>
        <v>1.2515416292922865</v>
      </c>
      <c r="AX407" s="63">
        <v>93.809899005856522</v>
      </c>
      <c r="AY407" s="63">
        <f t="shared" si="86"/>
        <v>0</v>
      </c>
      <c r="AZ407" s="63">
        <v>93.809899005856522</v>
      </c>
      <c r="BA407" s="63">
        <f>_xll.BDP($G407,BA$1)</f>
        <v>377.57414</v>
      </c>
      <c r="BB407" s="63">
        <f t="shared" si="83"/>
        <v>31299.356911109997</v>
      </c>
      <c r="BC407">
        <v>992.84199999999998</v>
      </c>
      <c r="BD407">
        <v>1075.059</v>
      </c>
      <c r="BE407">
        <v>1162.7</v>
      </c>
      <c r="BF407">
        <v>730.11800000000005</v>
      </c>
      <c r="BG407">
        <v>875.822</v>
      </c>
      <c r="BH407">
        <v>991.16700000000003</v>
      </c>
      <c r="BI407" s="47">
        <f t="shared" si="87"/>
        <v>3.1720843428817591E-2</v>
      </c>
      <c r="BJ407" s="47">
        <f t="shared" si="88"/>
        <v>3.4347638612932579E-2</v>
      </c>
      <c r="BK407" s="47">
        <f t="shared" si="89"/>
        <v>3.7147728092371407E-2</v>
      </c>
      <c r="BL407" s="47">
        <f t="shared" si="90"/>
        <v>2.3326932948607576E-2</v>
      </c>
      <c r="BM407" s="47">
        <f t="shared" si="91"/>
        <v>2.7982108465912883E-2</v>
      </c>
      <c r="BN407" s="47">
        <f t="shared" si="92"/>
        <v>3.1667327952293364E-2</v>
      </c>
      <c r="BO407" s="30">
        <f t="shared" si="93"/>
        <v>3.7147728092371407E-2</v>
      </c>
    </row>
    <row r="408" spans="1:67" x14ac:dyDescent="0.3">
      <c r="A408">
        <v>14</v>
      </c>
      <c r="B408" s="48" t="s">
        <v>3421</v>
      </c>
      <c r="C408" s="48">
        <v>4</v>
      </c>
      <c r="D408" s="48">
        <v>1</v>
      </c>
      <c r="E408" s="56">
        <v>0.15</v>
      </c>
      <c r="F408" s="48" t="s">
        <v>2602</v>
      </c>
      <c r="G408" s="49" t="s">
        <v>1276</v>
      </c>
      <c r="H408" s="49" t="s">
        <v>1277</v>
      </c>
      <c r="I408" s="50">
        <v>0.44041118513300787</v>
      </c>
      <c r="J408" s="50">
        <v>0.32349361365341178</v>
      </c>
      <c r="K408" s="50">
        <v>0.31911161526619991</v>
      </c>
      <c r="L408" s="50">
        <v>0.23423633711143529</v>
      </c>
      <c r="M408" s="51">
        <v>17.063955606002761</v>
      </c>
      <c r="N408" s="51">
        <v>12.18707175040303</v>
      </c>
      <c r="O408" s="51">
        <v>16.151424522656104</v>
      </c>
      <c r="P408" s="52">
        <v>14.065151396726302</v>
      </c>
      <c r="Q408" s="52">
        <v>13.179788739295436</v>
      </c>
      <c r="R408" s="50">
        <v>0.21777023440442081</v>
      </c>
      <c r="S408" s="53">
        <v>1.4305203779022588</v>
      </c>
      <c r="T408" s="50">
        <v>0.48526825802504464</v>
      </c>
      <c r="U408" s="54">
        <v>3.9266532207421857E-2</v>
      </c>
      <c r="V408" s="53">
        <v>17.425842740369003</v>
      </c>
      <c r="W408" s="53">
        <v>11.718002757832991</v>
      </c>
      <c r="X408" s="53">
        <v>483923000</v>
      </c>
      <c r="Y408" s="53">
        <v>668325000</v>
      </c>
      <c r="Z408" s="53" t="e">
        <v>#N/A</v>
      </c>
      <c r="AA408" s="55">
        <v>-58786000</v>
      </c>
      <c r="AB408" s="50">
        <v>0</v>
      </c>
      <c r="AC408" s="42">
        <v>2765.67504005</v>
      </c>
      <c r="AD408" s="42">
        <v>3056.5470400499999</v>
      </c>
      <c r="AE408" s="60">
        <v>15.032223200611803</v>
      </c>
      <c r="AF408" s="60">
        <v>18.508486826871255</v>
      </c>
      <c r="AG408" s="60">
        <v>-2.1506226371044153</v>
      </c>
      <c r="AH408" s="60">
        <v>25.517497782511622</v>
      </c>
      <c r="AI408" s="60">
        <v>3.749310525570956</v>
      </c>
      <c r="AJ408" s="48" t="s">
        <v>534</v>
      </c>
      <c r="AK408" s="48" t="s">
        <v>1278</v>
      </c>
      <c r="AL408" s="48" t="s">
        <v>1278</v>
      </c>
      <c r="AM408" s="48" t="s">
        <v>2465</v>
      </c>
      <c r="AN408" s="46">
        <v>0.18244270000000001</v>
      </c>
      <c r="AO408" s="46">
        <v>0.1367786</v>
      </c>
      <c r="AP408" s="46">
        <v>0.13475910000000002</v>
      </c>
      <c r="AQ408" t="s">
        <v>3679</v>
      </c>
      <c r="AR408" t="s">
        <v>3679</v>
      </c>
      <c r="AS408" t="str">
        <f t="shared" si="84"/>
        <v>25/05/1999</v>
      </c>
      <c r="AT408" s="63">
        <v>2.212555493407478</v>
      </c>
      <c r="AU408" s="63">
        <f t="shared" si="85"/>
        <v>2.212555493407478</v>
      </c>
      <c r="AV408" s="63">
        <f t="shared" si="82"/>
        <v>0</v>
      </c>
      <c r="AW408" s="63">
        <f t="shared" si="81"/>
        <v>2.212555493407478</v>
      </c>
      <c r="AX408" s="63">
        <v>39.986000359450223</v>
      </c>
      <c r="AY408" s="63">
        <f t="shared" si="86"/>
        <v>0</v>
      </c>
      <c r="AZ408" s="63">
        <v>39.986000359450223</v>
      </c>
      <c r="BA408" s="63">
        <f>_xll.BDP($G408,BA$1)</f>
        <v>42.271999999999998</v>
      </c>
      <c r="BB408" s="63">
        <f t="shared" si="83"/>
        <v>2765.67504005</v>
      </c>
      <c r="BC408">
        <v>107.733</v>
      </c>
      <c r="BD408">
        <v>123</v>
      </c>
      <c r="BE408">
        <v>140.267</v>
      </c>
      <c r="BF408">
        <v>136.273</v>
      </c>
      <c r="BG408">
        <v>188.94200000000001</v>
      </c>
      <c r="BH408">
        <v>182.03399999999999</v>
      </c>
      <c r="BI408" s="47">
        <f t="shared" si="87"/>
        <v>3.895360027476414E-2</v>
      </c>
      <c r="BJ408" s="47">
        <f t="shared" si="88"/>
        <v>4.4473771581558012E-2</v>
      </c>
      <c r="BK408" s="47">
        <f t="shared" si="89"/>
        <v>5.0717093645775584E-2</v>
      </c>
      <c r="BL408" s="47">
        <f t="shared" si="90"/>
        <v>4.9272961583200443E-2</v>
      </c>
      <c r="BM408" s="47">
        <f t="shared" si="91"/>
        <v>6.8316775204575075E-2</v>
      </c>
      <c r="BN408" s="47">
        <f t="shared" si="92"/>
        <v>6.5819012488433581E-2</v>
      </c>
      <c r="BO408" s="30">
        <f t="shared" si="93"/>
        <v>6.5819012488433581E-2</v>
      </c>
    </row>
    <row r="409" spans="1:67" x14ac:dyDescent="0.3">
      <c r="A409">
        <v>14</v>
      </c>
      <c r="B409" s="48" t="s">
        <v>3421</v>
      </c>
      <c r="C409" s="48">
        <v>4</v>
      </c>
      <c r="D409" s="48">
        <v>2</v>
      </c>
      <c r="E409" s="56">
        <v>0.14000000000000001</v>
      </c>
      <c r="F409" s="48" t="s">
        <v>2483</v>
      </c>
      <c r="G409" s="48" t="s">
        <v>1941</v>
      </c>
      <c r="H409" s="49" t="s">
        <v>1942</v>
      </c>
      <c r="I409" s="50">
        <v>0.24908780783039292</v>
      </c>
      <c r="J409" s="50">
        <v>0.22474977252047315</v>
      </c>
      <c r="K409" s="50">
        <v>0.24052814323411567</v>
      </c>
      <c r="L409" s="50">
        <v>0.21766909010795329</v>
      </c>
      <c r="M409" s="51">
        <v>15.36907822254866</v>
      </c>
      <c r="N409" s="51">
        <v>13.17085669792932</v>
      </c>
      <c r="O409" s="51">
        <v>15.104221221326073</v>
      </c>
      <c r="P409" s="52">
        <v>39.182529625324023</v>
      </c>
      <c r="Q409" s="52">
        <v>35.307917888563047</v>
      </c>
      <c r="R409" s="50">
        <v>9.0497737556561111E-3</v>
      </c>
      <c r="S409" s="53">
        <v>5.3435114503816813E-2</v>
      </c>
      <c r="T409" s="50">
        <v>0.77175801611119887</v>
      </c>
      <c r="U409" s="54">
        <v>1.3636363636363636E-2</v>
      </c>
      <c r="V409" s="53">
        <v>1.6062816230822521</v>
      </c>
      <c r="W409" s="53">
        <v>-9.24759285100839</v>
      </c>
      <c r="X409" s="53">
        <v>439600000</v>
      </c>
      <c r="Y409" s="53">
        <v>453900000</v>
      </c>
      <c r="Z409" s="53" t="e">
        <v>#N/A</v>
      </c>
      <c r="AA409" s="55">
        <v>28800000.000000007</v>
      </c>
      <c r="AB409" s="50">
        <v>0</v>
      </c>
      <c r="AC409" s="42">
        <v>1340.9531895699999</v>
      </c>
      <c r="AD409" s="42">
        <v>1348.85318957</v>
      </c>
      <c r="AE409" s="60">
        <v>11.911192655838455</v>
      </c>
      <c r="AF409" s="60">
        <v>14.619448744612068</v>
      </c>
      <c r="AG409" s="60">
        <v>2.1380437362216993</v>
      </c>
      <c r="AH409" s="60">
        <v>18.677849275781455</v>
      </c>
      <c r="AI409" s="60">
        <v>2.7735653783672634</v>
      </c>
      <c r="AJ409" s="48" t="s">
        <v>552</v>
      </c>
      <c r="AK409" s="48" t="s">
        <v>917</v>
      </c>
      <c r="AL409" s="48" t="s">
        <v>918</v>
      </c>
      <c r="AM409" s="48" t="s">
        <v>1706</v>
      </c>
      <c r="AN409" s="46">
        <v>0.1221763</v>
      </c>
      <c r="AO409" s="46">
        <v>2.870402E-2</v>
      </c>
      <c r="AP409" s="46">
        <v>-7.6868759999999994E-2</v>
      </c>
      <c r="AQ409" t="s">
        <v>4124</v>
      </c>
      <c r="AR409" t="s">
        <v>3708</v>
      </c>
      <c r="AS409" t="str">
        <f t="shared" si="84"/>
        <v>21/12/1995</v>
      </c>
      <c r="AT409" s="63">
        <v>3.8425807337607107</v>
      </c>
      <c r="AU409" s="63">
        <f t="shared" si="85"/>
        <v>3.8425807337607107</v>
      </c>
      <c r="AV409" s="63">
        <f t="shared" si="82"/>
        <v>-2.9672438098538586E-2</v>
      </c>
      <c r="AW409" s="63">
        <f t="shared" si="81"/>
        <v>3.8129082956621723</v>
      </c>
      <c r="AX409" s="63">
        <v>61.269871309613933</v>
      </c>
      <c r="AY409" s="63">
        <f t="shared" si="86"/>
        <v>-0.47312641937926259</v>
      </c>
      <c r="AZ409" s="63">
        <v>60.79674489023467</v>
      </c>
      <c r="BA409" s="63">
        <f>_xll.BDP($G409,BA$1)</f>
        <v>51.4</v>
      </c>
      <c r="BB409" s="63">
        <f t="shared" si="83"/>
        <v>1340.9531895699999</v>
      </c>
      <c r="BC409">
        <v>79.856999999999999</v>
      </c>
      <c r="BD409">
        <v>89.070999999999998</v>
      </c>
      <c r="BE409">
        <v>98.938000000000002</v>
      </c>
      <c r="BF409">
        <v>47.722000000000001</v>
      </c>
      <c r="BG409">
        <v>90.789000000000001</v>
      </c>
      <c r="BH409">
        <v>99.608000000000004</v>
      </c>
      <c r="BI409" s="47">
        <f t="shared" si="87"/>
        <v>5.9552414372948795E-2</v>
      </c>
      <c r="BJ409" s="47">
        <f t="shared" si="88"/>
        <v>6.6423646024931088E-2</v>
      </c>
      <c r="BK409" s="47">
        <f t="shared" si="89"/>
        <v>7.3781844712809255E-2</v>
      </c>
      <c r="BL409" s="47">
        <f t="shared" si="90"/>
        <v>3.5588117744291201E-2</v>
      </c>
      <c r="BM409" s="47">
        <f t="shared" si="91"/>
        <v>6.7704824229631075E-2</v>
      </c>
      <c r="BN409" s="47">
        <f t="shared" si="92"/>
        <v>7.4281489297878506E-2</v>
      </c>
      <c r="BO409" s="30">
        <f t="shared" si="93"/>
        <v>7.4281489297878506E-2</v>
      </c>
    </row>
    <row r="410" spans="1:67" x14ac:dyDescent="0.3">
      <c r="A410">
        <v>14</v>
      </c>
      <c r="B410" s="48" t="s">
        <v>3421</v>
      </c>
      <c r="C410" s="48">
        <v>4</v>
      </c>
      <c r="D410" s="48">
        <v>2</v>
      </c>
      <c r="E410" s="56">
        <v>0.1</v>
      </c>
      <c r="F410" s="48" t="s">
        <v>2524</v>
      </c>
      <c r="G410" s="49" t="s">
        <v>442</v>
      </c>
      <c r="H410" s="49" t="s">
        <v>1194</v>
      </c>
      <c r="I410" s="50">
        <v>-1.6211041027083357</v>
      </c>
      <c r="J410" s="50">
        <v>-1.9770623186403207</v>
      </c>
      <c r="K410" s="50">
        <v>0.54065016100610719</v>
      </c>
      <c r="L410" s="50">
        <v>0.4605529983583867</v>
      </c>
      <c r="M410" s="51">
        <v>28.954445440469399</v>
      </c>
      <c r="N410" s="51">
        <v>23.284546673363529</v>
      </c>
      <c r="O410" s="51">
        <v>27.740492170022375</v>
      </c>
      <c r="P410" s="52">
        <v>32.227484037751786</v>
      </c>
      <c r="Q410" s="52">
        <v>32.304051826134184</v>
      </c>
      <c r="R410" s="50">
        <v>-0.23378972278566598</v>
      </c>
      <c r="S410" s="53">
        <v>-0.8462432697014195</v>
      </c>
      <c r="T410" s="50">
        <v>0.43366588399347888</v>
      </c>
      <c r="U410" s="54">
        <v>4.3248387437876706E-2</v>
      </c>
      <c r="V410" s="53">
        <v>2.5426068792014558</v>
      </c>
      <c r="W410" s="53" t="e">
        <v>#N/A</v>
      </c>
      <c r="X410" s="53">
        <v>-7237000000</v>
      </c>
      <c r="Y410" s="53">
        <v>31067000000</v>
      </c>
      <c r="Z410" s="53">
        <v>3103000000</v>
      </c>
      <c r="AA410" s="55">
        <v>16914000000</v>
      </c>
      <c r="AB410" s="50">
        <v>0.18345749083599386</v>
      </c>
      <c r="AC410" s="42">
        <v>202856.3949559</v>
      </c>
      <c r="AD410" s="42">
        <v>189025.3949559</v>
      </c>
      <c r="AE410" s="60">
        <v>11.174549200437273</v>
      </c>
      <c r="AF410" s="60">
        <v>12.785267806030694</v>
      </c>
      <c r="AG410" s="60">
        <v>8.2734167512720092</v>
      </c>
      <c r="AH410" s="60">
        <v>16.950709934225983</v>
      </c>
      <c r="AI410" s="60">
        <v>4.798084806502465</v>
      </c>
      <c r="AJ410" s="48" t="s">
        <v>544</v>
      </c>
      <c r="AK410" s="48" t="s">
        <v>593</v>
      </c>
      <c r="AL410" s="48" t="s">
        <v>646</v>
      </c>
      <c r="AM410" s="48" t="s">
        <v>583</v>
      </c>
      <c r="AN410" s="46">
        <v>7.5927259999999996E-2</v>
      </c>
      <c r="AO410" s="46">
        <v>0.1088829</v>
      </c>
      <c r="AP410" s="46">
        <v>6.2231090000000003E-2</v>
      </c>
      <c r="AQ410" t="s">
        <v>3709</v>
      </c>
      <c r="AR410" t="s">
        <v>3709</v>
      </c>
      <c r="AS410" t="str">
        <f t="shared" si="84"/>
        <v>16/02/1990</v>
      </c>
      <c r="AT410" s="63">
        <v>3.1369393580927838</v>
      </c>
      <c r="AU410" s="63">
        <f t="shared" si="85"/>
        <v>3.1369393580927838</v>
      </c>
      <c r="AV410" s="63">
        <f t="shared" si="82"/>
        <v>3.5653452794261495</v>
      </c>
      <c r="AW410" s="63">
        <f t="shared" si="81"/>
        <v>6.7022846375189333</v>
      </c>
      <c r="AX410" s="63">
        <v>53.185008258246782</v>
      </c>
      <c r="AY410" s="63">
        <f t="shared" si="86"/>
        <v>60.448385028733568</v>
      </c>
      <c r="AZ410" s="63">
        <v>113.63339328698035</v>
      </c>
      <c r="BA410" s="63">
        <f>_xll.BDP($G410,BA$1)</f>
        <v>13298</v>
      </c>
      <c r="BB410" s="63">
        <f t="shared" si="83"/>
        <v>189025.3949559</v>
      </c>
      <c r="BC410">
        <v>15630.85</v>
      </c>
      <c r="BD410">
        <v>16373.85</v>
      </c>
      <c r="BE410">
        <v>17022.077000000001</v>
      </c>
      <c r="BF410">
        <v>16971.492999999999</v>
      </c>
      <c r="BG410">
        <v>16967.763999999999</v>
      </c>
      <c r="BH410">
        <v>18046.315999999999</v>
      </c>
      <c r="BI410" s="47">
        <f t="shared" si="87"/>
        <v>8.2691799182044876E-2</v>
      </c>
      <c r="BJ410" s="47">
        <f t="shared" si="88"/>
        <v>8.6622487966868431E-2</v>
      </c>
      <c r="BK410" s="47">
        <f t="shared" si="89"/>
        <v>9.0051799674701297E-2</v>
      </c>
      <c r="BL410" s="47">
        <f t="shared" si="90"/>
        <v>8.9784195419665605E-2</v>
      </c>
      <c r="BM410" s="47">
        <f t="shared" si="91"/>
        <v>8.9764467911619031E-2</v>
      </c>
      <c r="BN410" s="47">
        <f t="shared" si="92"/>
        <v>9.5470325583555796E-2</v>
      </c>
      <c r="BO410" s="30">
        <f t="shared" si="93"/>
        <v>9.5470325583555796E-2</v>
      </c>
    </row>
    <row r="411" spans="1:67" x14ac:dyDescent="0.3">
      <c r="A411">
        <v>14</v>
      </c>
      <c r="B411" s="48" t="s">
        <v>3421</v>
      </c>
      <c r="C411" s="48">
        <v>4</v>
      </c>
      <c r="D411" s="48">
        <v>3</v>
      </c>
      <c r="E411" s="56">
        <v>0.17</v>
      </c>
      <c r="F411" s="48" t="s">
        <v>3026</v>
      </c>
      <c r="G411" s="48" t="s">
        <v>1419</v>
      </c>
      <c r="H411" s="49" t="s">
        <v>1420</v>
      </c>
      <c r="I411" s="50">
        <v>0.3271676090792216</v>
      </c>
      <c r="J411" s="50">
        <v>0.25091254367083915</v>
      </c>
      <c r="K411" s="50">
        <v>0.23087672195094866</v>
      </c>
      <c r="L411" s="50">
        <v>0.18518928930965867</v>
      </c>
      <c r="M411" s="51">
        <v>15.748540028947252</v>
      </c>
      <c r="N411" s="51">
        <v>10.410757218309886</v>
      </c>
      <c r="O411" s="51">
        <v>21.877874405224649</v>
      </c>
      <c r="P411" s="52">
        <v>37.648136154762987</v>
      </c>
      <c r="Q411" s="52">
        <v>36.543109155687645</v>
      </c>
      <c r="R411" s="50">
        <v>0.42205886722115632</v>
      </c>
      <c r="S411" s="53">
        <v>2.0700049389987636</v>
      </c>
      <c r="T411" s="50">
        <v>0.41547967992542578</v>
      </c>
      <c r="U411" s="54" t="e">
        <v>#N/A</v>
      </c>
      <c r="V411" s="53">
        <v>9.1484707580033398</v>
      </c>
      <c r="W411" s="53">
        <v>2.9572474253338088</v>
      </c>
      <c r="X411" s="53">
        <v>2197977000</v>
      </c>
      <c r="Y411" s="53">
        <v>2978034000</v>
      </c>
      <c r="Z411" s="53" t="e">
        <v>#N/A</v>
      </c>
      <c r="AA411" s="55">
        <v>437299935.65644526</v>
      </c>
      <c r="AB411" s="50">
        <v>0</v>
      </c>
      <c r="AC411" s="42">
        <v>9299.7956873200001</v>
      </c>
      <c r="AD411" s="42">
        <v>10649.343687320001</v>
      </c>
      <c r="AE411" s="60" t="s">
        <v>3443</v>
      </c>
      <c r="AF411" s="60" t="s">
        <v>3443</v>
      </c>
      <c r="AG411" s="60" t="s">
        <v>3443</v>
      </c>
      <c r="AH411" s="60">
        <v>26.865684666363183</v>
      </c>
      <c r="AI411" s="60">
        <v>5.6071080453558331</v>
      </c>
      <c r="AJ411" s="48" t="s">
        <v>493</v>
      </c>
      <c r="AK411" s="48" t="s">
        <v>668</v>
      </c>
      <c r="AL411" s="48" t="s">
        <v>669</v>
      </c>
      <c r="AM411" s="48" t="s">
        <v>1380</v>
      </c>
      <c r="AN411" s="46">
        <v>0.16506340000000003</v>
      </c>
      <c r="AO411" s="46">
        <v>0.20577470000000003</v>
      </c>
      <c r="AP411" s="46">
        <v>7.7645270000000002E-2</v>
      </c>
      <c r="AQ411" t="s">
        <v>4124</v>
      </c>
      <c r="AR411" t="s">
        <v>3443</v>
      </c>
      <c r="AS411" t="str">
        <f t="shared" si="84"/>
        <v>#N/A N/A</v>
      </c>
      <c r="AT411" s="63">
        <v>2.5924255549101489</v>
      </c>
      <c r="AU411" s="63">
        <f t="shared" si="85"/>
        <v>2.5924255549101489</v>
      </c>
      <c r="AV411" s="63">
        <f t="shared" si="82"/>
        <v>0.42383329384502172</v>
      </c>
      <c r="AW411" s="63">
        <f t="shared" si="81"/>
        <v>3.0162588487551707</v>
      </c>
      <c r="AX411" s="63">
        <v>59.905277794539238</v>
      </c>
      <c r="AY411" s="63">
        <f t="shared" si="86"/>
        <v>9.7938593292568399</v>
      </c>
      <c r="AZ411" s="63">
        <v>69.699137123796078</v>
      </c>
      <c r="BA411" s="63">
        <f>_xll.BDP($G411,BA$1)</f>
        <v>275.07144604999996</v>
      </c>
      <c r="BB411" s="63">
        <f t="shared" si="83"/>
        <v>9299.7956873200001</v>
      </c>
      <c r="BC411">
        <v>475.44400000000002</v>
      </c>
      <c r="BD411">
        <v>514.79999999999995</v>
      </c>
      <c r="BE411">
        <v>559</v>
      </c>
      <c r="BF411">
        <v>417.58500000000004</v>
      </c>
      <c r="BG411">
        <v>480.11200000000002</v>
      </c>
      <c r="BH411">
        <v>522.07600000000002</v>
      </c>
      <c r="BI411" s="47">
        <f t="shared" si="87"/>
        <v>5.112413390417319E-2</v>
      </c>
      <c r="BJ411" s="47">
        <f t="shared" si="88"/>
        <v>5.5356054832679254E-2</v>
      </c>
      <c r="BK411" s="47">
        <f t="shared" si="89"/>
        <v>6.0108847419323437E-2</v>
      </c>
      <c r="BL411" s="47">
        <f t="shared" si="90"/>
        <v>4.4902599373163113E-2</v>
      </c>
      <c r="BM411" s="47">
        <f t="shared" si="91"/>
        <v>5.1626080415359953E-2</v>
      </c>
      <c r="BN411" s="47">
        <f t="shared" si="92"/>
        <v>5.6138437612326841E-2</v>
      </c>
      <c r="BO411" s="30">
        <f t="shared" si="93"/>
        <v>6.0108847419323437E-2</v>
      </c>
    </row>
    <row r="412" spans="1:67" x14ac:dyDescent="0.3">
      <c r="A412">
        <v>14</v>
      </c>
      <c r="B412" s="48" t="s">
        <v>3421</v>
      </c>
      <c r="C412" s="48">
        <v>4</v>
      </c>
      <c r="D412" s="48">
        <v>4</v>
      </c>
      <c r="E412" s="56">
        <v>0.14000000000000001</v>
      </c>
      <c r="F412" s="48" t="s">
        <v>2546</v>
      </c>
      <c r="G412" s="49" t="s">
        <v>305</v>
      </c>
      <c r="H412" s="49" t="s">
        <v>1027</v>
      </c>
      <c r="I412" s="50">
        <v>0.29533268286438863</v>
      </c>
      <c r="J412" s="50">
        <v>0.21435889929742388</v>
      </c>
      <c r="K412" s="50">
        <v>0.25730084569464645</v>
      </c>
      <c r="L412" s="50">
        <v>0.18298244518023365</v>
      </c>
      <c r="M412" s="51">
        <v>20.265489401590518</v>
      </c>
      <c r="N412" s="51">
        <v>15.312753572450044</v>
      </c>
      <c r="O412" s="51">
        <v>27.941746497591229</v>
      </c>
      <c r="P412" s="52">
        <v>15.062675806420852</v>
      </c>
      <c r="Q412" s="52">
        <v>13.795682838213294</v>
      </c>
      <c r="R412" s="50">
        <v>0.19987615247007018</v>
      </c>
      <c r="S412" s="53">
        <v>1.3767772511848342</v>
      </c>
      <c r="T412" s="50">
        <v>0.34616485858810803</v>
      </c>
      <c r="U412" s="54">
        <v>3.2610013334949693E-2</v>
      </c>
      <c r="V412" s="53">
        <v>7.8439869896385854</v>
      </c>
      <c r="W412" s="53">
        <v>26.208547954982819</v>
      </c>
      <c r="X412" s="53">
        <v>13664000000</v>
      </c>
      <c r="Y412" s="53">
        <v>16007000000</v>
      </c>
      <c r="Z412" s="53" t="e">
        <v>#N/A</v>
      </c>
      <c r="AA412" s="55">
        <v>1288000000</v>
      </c>
      <c r="AB412" s="50">
        <v>0</v>
      </c>
      <c r="AC412" s="42">
        <v>32096.303286319995</v>
      </c>
      <c r="AD412" s="42">
        <v>39164.303286319991</v>
      </c>
      <c r="AE412" s="60">
        <v>9.1711320510096037</v>
      </c>
      <c r="AF412" s="60">
        <v>11.515165507576471</v>
      </c>
      <c r="AG412" s="60">
        <v>4.0224177737023377</v>
      </c>
      <c r="AH412" s="60">
        <v>12.561291269578227</v>
      </c>
      <c r="AI412" s="60">
        <v>3.3349500066064861</v>
      </c>
      <c r="AJ412" s="48" t="s">
        <v>534</v>
      </c>
      <c r="AK412" s="48" t="s">
        <v>864</v>
      </c>
      <c r="AL412" s="48" t="s">
        <v>865</v>
      </c>
      <c r="AM412" s="48" t="s">
        <v>583</v>
      </c>
      <c r="AN412" s="46">
        <v>0.19700610000000002</v>
      </c>
      <c r="AO412" s="46">
        <v>8.3964499999999997E-2</v>
      </c>
      <c r="AP412" s="46">
        <v>0.10507659999999999</v>
      </c>
      <c r="AQ412" t="s">
        <v>4206</v>
      </c>
      <c r="AR412" t="s">
        <v>3443</v>
      </c>
      <c r="AS412" t="str">
        <f t="shared" si="84"/>
        <v>10/09/1964</v>
      </c>
      <c r="AT412" s="63">
        <v>2.7753227018774749</v>
      </c>
      <c r="AU412" s="63">
        <f t="shared" si="85"/>
        <v>2.7753227018774749</v>
      </c>
      <c r="AV412" s="63">
        <f t="shared" si="82"/>
        <v>1.2146548743201144</v>
      </c>
      <c r="AW412" s="63">
        <f t="shared" si="81"/>
        <v>3.9899775761975893</v>
      </c>
      <c r="AX412" s="63">
        <v>39.748953974895393</v>
      </c>
      <c r="AY412" s="63">
        <f t="shared" si="86"/>
        <v>17.396629466573685</v>
      </c>
      <c r="AZ412" s="63">
        <v>57.145583441469078</v>
      </c>
      <c r="BA412" s="63">
        <f>_xll.BDP($G412,BA$1)</f>
        <v>1229.2014998259999</v>
      </c>
      <c r="BB412" s="63">
        <f t="shared" si="83"/>
        <v>32096.303286319995</v>
      </c>
      <c r="BC412">
        <v>2818.9470000000001</v>
      </c>
      <c r="BD412">
        <v>2706.9</v>
      </c>
      <c r="BE412">
        <v>2965.143</v>
      </c>
      <c r="BF412">
        <v>2186.0990000000002</v>
      </c>
      <c r="BG412">
        <v>2671.884</v>
      </c>
      <c r="BH412">
        <v>2577.3760000000002</v>
      </c>
      <c r="BI412" s="47">
        <f t="shared" si="87"/>
        <v>8.7827778010855367E-2</v>
      </c>
      <c r="BJ412" s="47">
        <f t="shared" si="88"/>
        <v>8.4336815235470694E-2</v>
      </c>
      <c r="BK412" s="47">
        <f t="shared" si="89"/>
        <v>9.2382695089493247E-2</v>
      </c>
      <c r="BL412" s="47">
        <f t="shared" si="90"/>
        <v>6.8110616369074312E-2</v>
      </c>
      <c r="BM412" s="47">
        <f t="shared" si="91"/>
        <v>8.3245848475603221E-2</v>
      </c>
      <c r="BN412" s="47">
        <f t="shared" si="92"/>
        <v>8.0301334923468359E-2</v>
      </c>
      <c r="BO412" s="30">
        <f t="shared" si="93"/>
        <v>9.2382695089493247E-2</v>
      </c>
    </row>
    <row r="413" spans="1:67" x14ac:dyDescent="0.3">
      <c r="A413">
        <v>14</v>
      </c>
      <c r="B413" s="48" t="s">
        <v>3421</v>
      </c>
      <c r="C413" s="48">
        <v>5</v>
      </c>
      <c r="D413" s="48">
        <v>1</v>
      </c>
      <c r="E413" s="56" t="s">
        <v>2480</v>
      </c>
      <c r="F413" s="48" t="s">
        <v>2835</v>
      </c>
      <c r="G413" s="57" t="s">
        <v>2836</v>
      </c>
      <c r="H413" s="57" t="s">
        <v>2837</v>
      </c>
      <c r="I413" s="50">
        <v>1.8188259082160543</v>
      </c>
      <c r="J413" s="50">
        <v>2.2545454545454544</v>
      </c>
      <c r="K413" s="50">
        <v>1.8188259082160543</v>
      </c>
      <c r="L413" s="50">
        <v>2.2545454545454544</v>
      </c>
      <c r="M413" s="51">
        <v>25.579761068165848</v>
      </c>
      <c r="N413" s="51">
        <v>20.068099843533428</v>
      </c>
      <c r="O413" s="51">
        <v>22.327044025157232</v>
      </c>
      <c r="P413" s="52">
        <v>47.441127867296579</v>
      </c>
      <c r="Q413" s="52">
        <v>47.069271758436948</v>
      </c>
      <c r="R413" s="50">
        <v>-0.64120054570259211</v>
      </c>
      <c r="S413" s="53">
        <v>-2.2765802857834827</v>
      </c>
      <c r="T413" s="50">
        <v>0.87994542974079126</v>
      </c>
      <c r="U413" s="54" t="e">
        <v>#N/A</v>
      </c>
      <c r="V413" s="53">
        <v>36.917128829103127</v>
      </c>
      <c r="W413" s="53">
        <v>44.580949318237593</v>
      </c>
      <c r="X413" s="53">
        <v>110000000</v>
      </c>
      <c r="Y413" s="53">
        <v>110000000</v>
      </c>
      <c r="Z413" s="53" t="e">
        <v>#N/A</v>
      </c>
      <c r="AA413" s="55">
        <v>150000000</v>
      </c>
      <c r="AB413" s="50">
        <v>0</v>
      </c>
      <c r="AC413" s="42">
        <v>14751.851508</v>
      </c>
      <c r="AD413" s="42">
        <v>14281.851508</v>
      </c>
      <c r="AE413" s="60" t="s">
        <v>3443</v>
      </c>
      <c r="AF413" s="60">
        <v>79.018402549450556</v>
      </c>
      <c r="AG413" s="60">
        <v>1.0099945614603885</v>
      </c>
      <c r="AH413" s="60">
        <v>105.03703929759837</v>
      </c>
      <c r="AI413" s="60">
        <v>23.015237081990563</v>
      </c>
      <c r="AJ413" s="48" t="s">
        <v>534</v>
      </c>
      <c r="AK413" s="48" t="s">
        <v>617</v>
      </c>
      <c r="AL413" s="48" t="s">
        <v>762</v>
      </c>
      <c r="AM413" s="48" t="s">
        <v>2739</v>
      </c>
      <c r="AN413" s="46" t="e">
        <v>#VALUE!</v>
      </c>
      <c r="AO413" s="46" t="e">
        <v>#VALUE!</v>
      </c>
      <c r="AP413" s="46">
        <v>0.52470600000000001</v>
      </c>
      <c r="AQ413" t="s">
        <v>3710</v>
      </c>
      <c r="AR413" t="s">
        <v>3710</v>
      </c>
      <c r="AS413" t="str">
        <f t="shared" si="84"/>
        <v>23/03/2017</v>
      </c>
      <c r="AT413" s="63">
        <v>0.97138820204874587</v>
      </c>
      <c r="AU413" s="63">
        <f t="shared" si="85"/>
        <v>0.97138820204874587</v>
      </c>
      <c r="AV413" s="63">
        <f t="shared" si="82"/>
        <v>0</v>
      </c>
      <c r="AW413" s="63">
        <f t="shared" si="81"/>
        <v>0.97138820204874587</v>
      </c>
      <c r="AX413" s="63">
        <v>82.273308857142865</v>
      </c>
      <c r="AY413" s="63">
        <f t="shared" si="86"/>
        <v>0</v>
      </c>
      <c r="AZ413" s="63">
        <v>82.273308857142865</v>
      </c>
      <c r="BA413" s="63">
        <f>_xll.BDP($G413,BA$1)</f>
        <v>143.97829050000001</v>
      </c>
      <c r="BB413" s="63">
        <f t="shared" si="83"/>
        <v>14281.851508</v>
      </c>
      <c r="BC413">
        <v>180</v>
      </c>
      <c r="BD413">
        <v>272.85700000000003</v>
      </c>
      <c r="BE413">
        <v>353.42900000000003</v>
      </c>
      <c r="BF413">
        <v>146.32</v>
      </c>
      <c r="BG413">
        <v>240.76</v>
      </c>
      <c r="BH413">
        <v>316.45999999999998</v>
      </c>
      <c r="BI413" s="47">
        <f t="shared" si="87"/>
        <v>1.2603407891418892E-2</v>
      </c>
      <c r="BJ413" s="47">
        <f t="shared" si="88"/>
        <v>1.9105155927938249E-2</v>
      </c>
      <c r="BK413" s="47">
        <f t="shared" si="89"/>
        <v>2.4746721375868266E-2</v>
      </c>
      <c r="BL413" s="47">
        <f t="shared" si="90"/>
        <v>1.0245170237068956E-2</v>
      </c>
      <c r="BM413" s="47">
        <f t="shared" si="91"/>
        <v>1.6857758244100067E-2</v>
      </c>
      <c r="BN413" s="47">
        <f t="shared" si="92"/>
        <v>2.2158191451769012E-2</v>
      </c>
      <c r="BO413" s="30">
        <f t="shared" si="93"/>
        <v>2.4746721375868266E-2</v>
      </c>
    </row>
    <row r="414" spans="1:67" x14ac:dyDescent="0.3">
      <c r="A414">
        <v>14</v>
      </c>
      <c r="B414" s="48" t="s">
        <v>3421</v>
      </c>
      <c r="C414" s="48">
        <v>5</v>
      </c>
      <c r="D414" s="48">
        <v>1</v>
      </c>
      <c r="E414" s="56">
        <v>0.15</v>
      </c>
      <c r="F414" s="48" t="s">
        <v>3013</v>
      </c>
      <c r="G414" s="49" t="s">
        <v>313</v>
      </c>
      <c r="H414" s="49" t="s">
        <v>1036</v>
      </c>
      <c r="I414" s="50">
        <v>0.28990427072248964</v>
      </c>
      <c r="J414" s="50">
        <v>0.36339255782769025</v>
      </c>
      <c r="K414" s="50">
        <v>0.11280523303807048</v>
      </c>
      <c r="L414" s="50">
        <v>0.12446358091137424</v>
      </c>
      <c r="M414" s="51">
        <v>9.6299318142082875</v>
      </c>
      <c r="N414" s="51">
        <v>7.8528914520622966</v>
      </c>
      <c r="O414" s="51">
        <v>14.906887149653929</v>
      </c>
      <c r="P414" s="52">
        <v>8.5922538540664313</v>
      </c>
      <c r="Q414" s="52">
        <v>6.4997008575417139</v>
      </c>
      <c r="R414" s="50">
        <v>0.23190916654431556</v>
      </c>
      <c r="S414" s="53">
        <v>2.1096073368355444</v>
      </c>
      <c r="T414" s="50">
        <v>0.30137319565334919</v>
      </c>
      <c r="U414" s="54">
        <v>3.9548890664372199E-2</v>
      </c>
      <c r="V414" s="53">
        <v>39.686561441313785</v>
      </c>
      <c r="W414" s="53">
        <v>16.666331170153235</v>
      </c>
      <c r="X414" s="53">
        <v>23864000000</v>
      </c>
      <c r="Y414" s="53">
        <v>69675000000</v>
      </c>
      <c r="Z414" s="53" t="e">
        <v>#N/A</v>
      </c>
      <c r="AA414" s="55">
        <v>10239000000</v>
      </c>
      <c r="AB414" s="50">
        <v>0</v>
      </c>
      <c r="AC414" s="42">
        <v>77456.391353490006</v>
      </c>
      <c r="AD414" s="42">
        <v>101243.39135349001</v>
      </c>
      <c r="AE414" s="60">
        <v>8.9588787754004802</v>
      </c>
      <c r="AF414" s="60">
        <v>12.136059075968776</v>
      </c>
      <c r="AG414" s="60">
        <v>12.908419266210855</v>
      </c>
      <c r="AH414" s="60">
        <v>14.298089394699357</v>
      </c>
      <c r="AI414" s="60">
        <v>1.7485595423351759</v>
      </c>
      <c r="AJ414" s="48" t="s">
        <v>493</v>
      </c>
      <c r="AK414" s="48" t="s">
        <v>668</v>
      </c>
      <c r="AL414" s="48" t="s">
        <v>1037</v>
      </c>
      <c r="AM414" s="48" t="s">
        <v>583</v>
      </c>
      <c r="AN414" s="46">
        <v>0.14211550000000001</v>
      </c>
      <c r="AO414" s="46">
        <v>0.14257880000000001</v>
      </c>
      <c r="AP414" s="46">
        <v>8.7131989999999993E-2</v>
      </c>
      <c r="AQ414" t="s">
        <v>4207</v>
      </c>
      <c r="AR414" t="s">
        <v>3443</v>
      </c>
      <c r="AS414" t="str">
        <f t="shared" si="84"/>
        <v>21/12/2018</v>
      </c>
      <c r="AT414" s="63">
        <v>1.873857433079656</v>
      </c>
      <c r="AU414" s="63">
        <f t="shared" si="85"/>
        <v>1.873857433079656</v>
      </c>
      <c r="AV414" s="63">
        <f t="shared" si="82"/>
        <v>10.33856215117715</v>
      </c>
      <c r="AW414" s="63">
        <f t="shared" si="81"/>
        <v>12.212419584256807</v>
      </c>
      <c r="AX414" s="63">
        <v>23.217217273556468</v>
      </c>
      <c r="AY414" s="63">
        <f t="shared" si="86"/>
        <v>128.09546741533975</v>
      </c>
      <c r="AZ414" s="63">
        <v>151.31268468889621</v>
      </c>
      <c r="BA414" s="63">
        <f>_xll.BDP($G414,BA$1)</f>
        <v>9140.6631006400003</v>
      </c>
      <c r="BB414" s="63">
        <f t="shared" si="83"/>
        <v>77456.391353490006</v>
      </c>
      <c r="BC414">
        <v>7365</v>
      </c>
      <c r="BD414">
        <v>8136.35</v>
      </c>
      <c r="BE414">
        <v>8714.9380000000001</v>
      </c>
      <c r="BF414">
        <v>7896.9350000000004</v>
      </c>
      <c r="BG414">
        <v>9171.732</v>
      </c>
      <c r="BH414">
        <v>9657.5709999999999</v>
      </c>
      <c r="BI414" s="47">
        <f t="shared" si="87"/>
        <v>9.5085762082410138E-2</v>
      </c>
      <c r="BJ414" s="47">
        <f t="shared" si="88"/>
        <v>0.1050442688824464</v>
      </c>
      <c r="BK414" s="47">
        <f t="shared" si="89"/>
        <v>0.11251412372450173</v>
      </c>
      <c r="BL414" s="47">
        <f t="shared" si="90"/>
        <v>0.10195330381402003</v>
      </c>
      <c r="BM414" s="47">
        <f t="shared" si="91"/>
        <v>0.11841155829404312</v>
      </c>
      <c r="BN414" s="47">
        <f t="shared" si="92"/>
        <v>0.12468397805838204</v>
      </c>
      <c r="BO414" s="30">
        <f t="shared" si="93"/>
        <v>0.12468397805838204</v>
      </c>
    </row>
    <row r="415" spans="1:67" x14ac:dyDescent="0.3">
      <c r="A415">
        <v>14</v>
      </c>
      <c r="B415" s="48" t="s">
        <v>3421</v>
      </c>
      <c r="C415" s="48">
        <v>5</v>
      </c>
      <c r="D415" s="48">
        <v>2</v>
      </c>
      <c r="E415" s="56">
        <v>0.4</v>
      </c>
      <c r="F415" s="48" t="s">
        <v>2826</v>
      </c>
      <c r="G415" s="57" t="s">
        <v>2827</v>
      </c>
      <c r="H415" s="57" t="s">
        <v>2828</v>
      </c>
      <c r="I415" s="50">
        <v>0.22642814152756391</v>
      </c>
      <c r="J415" s="50">
        <v>0.40345945101714109</v>
      </c>
      <c r="K415" s="50">
        <v>0.14443352409444371</v>
      </c>
      <c r="L415" s="50">
        <v>0.22445965026610187</v>
      </c>
      <c r="M415" s="51">
        <v>21.246910627441601</v>
      </c>
      <c r="N415" s="51">
        <v>16.192784660393766</v>
      </c>
      <c r="O415" s="51">
        <v>31.446856569205671</v>
      </c>
      <c r="P415" s="52">
        <v>12.883990397236502</v>
      </c>
      <c r="Q415" s="52">
        <v>18.878916945543047</v>
      </c>
      <c r="R415" s="50">
        <v>0.39850244304841675</v>
      </c>
      <c r="S415" s="53">
        <v>1.9397683397683398</v>
      </c>
      <c r="T415" s="50">
        <v>0.35969326623532233</v>
      </c>
      <c r="U415" s="54" t="e">
        <v>#N/A</v>
      </c>
      <c r="V415" s="53">
        <v>41.638953851719307</v>
      </c>
      <c r="W415" s="53">
        <v>65.640781548227721</v>
      </c>
      <c r="X415" s="53">
        <v>2561100000</v>
      </c>
      <c r="Y415" s="53">
        <v>4603500000</v>
      </c>
      <c r="Z415" s="53" t="e">
        <v>#N/A</v>
      </c>
      <c r="AA415" s="55">
        <v>-31800000.000000015</v>
      </c>
      <c r="AB415" s="50">
        <v>0</v>
      </c>
      <c r="AC415" s="42">
        <v>13296.257622360001</v>
      </c>
      <c r="AD415" s="42">
        <v>15845.257622360001</v>
      </c>
      <c r="AE415" s="60">
        <v>12.106972490278629</v>
      </c>
      <c r="AF415" s="60">
        <v>14.680294098106552</v>
      </c>
      <c r="AG415" s="60">
        <v>-3.3167117330714273</v>
      </c>
      <c r="AH415" s="60">
        <v>10.52032470703125</v>
      </c>
      <c r="AI415" s="60">
        <v>4.4302937765301706</v>
      </c>
      <c r="AJ415" s="48" t="s">
        <v>544</v>
      </c>
      <c r="AK415" s="48" t="s">
        <v>593</v>
      </c>
      <c r="AL415" s="48" t="s">
        <v>766</v>
      </c>
      <c r="AM415" s="48" t="s">
        <v>2739</v>
      </c>
      <c r="AN415" s="46" t="e">
        <v>#VALUE!</v>
      </c>
      <c r="AO415" s="46">
        <v>0.74040430000000002</v>
      </c>
      <c r="AP415" s="46">
        <v>0.39882319999999999</v>
      </c>
      <c r="AQ415" t="s">
        <v>4208</v>
      </c>
      <c r="AR415" t="s">
        <v>3443</v>
      </c>
      <c r="AS415" t="str">
        <f t="shared" si="84"/>
        <v>16/06/2008</v>
      </c>
      <c r="AT415" s="63">
        <v>0.15370427526916094</v>
      </c>
      <c r="AU415" s="63">
        <f t="shared" si="85"/>
        <v>0.15370427526916094</v>
      </c>
      <c r="AV415" s="63">
        <f t="shared" si="82"/>
        <v>-0.28033100544720152</v>
      </c>
      <c r="AW415" s="63">
        <f t="shared" si="81"/>
        <v>-0.12662673017804058</v>
      </c>
      <c r="AX415" s="63">
        <v>2.5664074802090244</v>
      </c>
      <c r="AY415" s="63">
        <f t="shared" si="86"/>
        <v>-4.680699922330418</v>
      </c>
      <c r="AZ415" s="63">
        <v>-2.1142924421213936</v>
      </c>
      <c r="BA415" s="63">
        <f>_xll.BDP($G415,BA$1)</f>
        <v>-16.893742100000001</v>
      </c>
      <c r="BB415" s="63">
        <f t="shared" si="83"/>
        <v>13296.257622360001</v>
      </c>
      <c r="BC415">
        <v>1111.5</v>
      </c>
      <c r="BD415">
        <v>1415.5</v>
      </c>
      <c r="BE415">
        <v>1701.75</v>
      </c>
      <c r="BF415">
        <v>141</v>
      </c>
      <c r="BG415">
        <v>1052</v>
      </c>
      <c r="BH415">
        <v>1491</v>
      </c>
      <c r="BI415" s="47">
        <f t="shared" si="87"/>
        <v>8.3594950667232618E-2</v>
      </c>
      <c r="BJ415" s="47">
        <f t="shared" si="88"/>
        <v>0.10645852691809966</v>
      </c>
      <c r="BK415" s="47">
        <f t="shared" si="89"/>
        <v>0.12798714106879272</v>
      </c>
      <c r="BL415" s="47">
        <f t="shared" si="90"/>
        <v>1.0604487668987674E-2</v>
      </c>
      <c r="BM415" s="47">
        <f t="shared" si="91"/>
        <v>7.9120007289184627E-2</v>
      </c>
      <c r="BN415" s="47">
        <f t="shared" si="92"/>
        <v>0.11213681641461434</v>
      </c>
      <c r="BO415" s="30">
        <f t="shared" si="93"/>
        <v>0.12798714106879272</v>
      </c>
    </row>
    <row r="416" spans="1:67" x14ac:dyDescent="0.3">
      <c r="A416">
        <v>14</v>
      </c>
      <c r="B416" s="48" t="s">
        <v>3421</v>
      </c>
      <c r="C416" s="48">
        <v>5</v>
      </c>
      <c r="D416" s="48">
        <v>5</v>
      </c>
      <c r="E416" s="56">
        <v>0.2</v>
      </c>
      <c r="F416" s="48" t="s">
        <v>2573</v>
      </c>
      <c r="G416" s="48" t="s">
        <v>1625</v>
      </c>
      <c r="H416" s="49" t="s">
        <v>1626</v>
      </c>
      <c r="I416" s="50">
        <v>0.35824200132808937</v>
      </c>
      <c r="J416" s="50">
        <v>0.45889137818891379</v>
      </c>
      <c r="K416" s="50">
        <v>0.14876067825639777</v>
      </c>
      <c r="L416" s="50">
        <v>0.19643637182607793</v>
      </c>
      <c r="M416" s="51">
        <v>18.446498378980884</v>
      </c>
      <c r="N416" s="51">
        <v>13.243714230030564</v>
      </c>
      <c r="O416" s="51">
        <v>19.993741598255312</v>
      </c>
      <c r="P416" s="52">
        <v>10.476186470645896</v>
      </c>
      <c r="Q416" s="52">
        <v>12.772072020972324</v>
      </c>
      <c r="R416" s="50">
        <v>0.3327093370811508</v>
      </c>
      <c r="S416" s="53">
        <v>1.3100194345488358</v>
      </c>
      <c r="T416" s="50">
        <v>0.45928678664255074</v>
      </c>
      <c r="U416" s="54">
        <v>2.8058948562876961E-2</v>
      </c>
      <c r="V416" s="53">
        <v>19.740428072609745</v>
      </c>
      <c r="W416" s="53">
        <v>30.15204668909448</v>
      </c>
      <c r="X416" s="53">
        <v>1037775000</v>
      </c>
      <c r="Y416" s="53">
        <v>2424327000</v>
      </c>
      <c r="Z416" s="53">
        <v>4324000</v>
      </c>
      <c r="AA416" s="55">
        <v>287966000</v>
      </c>
      <c r="AB416" s="50">
        <v>1.5015661571157706E-2</v>
      </c>
      <c r="AC416" s="42">
        <v>8209.1009448999994</v>
      </c>
      <c r="AD416" s="42">
        <v>8961.4629448999985</v>
      </c>
      <c r="AE416" s="60">
        <v>15.185179047346802</v>
      </c>
      <c r="AF416" s="60">
        <v>18.739885762642107</v>
      </c>
      <c r="AG416" s="60">
        <v>3.5281777875332909</v>
      </c>
      <c r="AH416" s="60">
        <v>26.069014883241962</v>
      </c>
      <c r="AI416" s="60">
        <v>4.8876971045289332</v>
      </c>
      <c r="AJ416" s="48" t="s">
        <v>534</v>
      </c>
      <c r="AK416" s="48" t="s">
        <v>888</v>
      </c>
      <c r="AL416" s="48" t="s">
        <v>888</v>
      </c>
      <c r="AM416" s="48" t="s">
        <v>1608</v>
      </c>
      <c r="AN416" s="46" t="e">
        <v>#VALUE!</v>
      </c>
      <c r="AO416" s="46" t="e">
        <v>#VALUE!</v>
      </c>
      <c r="AP416" s="46">
        <v>0.22916149999999999</v>
      </c>
      <c r="AQ416" t="s">
        <v>3711</v>
      </c>
      <c r="AR416" t="s">
        <v>3711</v>
      </c>
      <c r="AS416" t="str">
        <f t="shared" si="84"/>
        <v>27/06/2014</v>
      </c>
      <c r="AT416" s="63">
        <v>1.6515678645011027</v>
      </c>
      <c r="AU416" s="63">
        <f t="shared" si="85"/>
        <v>1.6515678645011027</v>
      </c>
      <c r="AV416" s="63">
        <f t="shared" si="82"/>
        <v>0</v>
      </c>
      <c r="AW416" s="63">
        <f t="shared" si="81"/>
        <v>1.6515678645011027</v>
      </c>
      <c r="AX416" s="63">
        <v>41.709893567544036</v>
      </c>
      <c r="AY416" s="63">
        <f t="shared" si="86"/>
        <v>0</v>
      </c>
      <c r="AZ416" s="63">
        <v>41.709893567544036</v>
      </c>
      <c r="BA416" s="63">
        <f>_xll.BDP($G416,BA$1)</f>
        <v>135.06122346000001</v>
      </c>
      <c r="BB416" s="63">
        <f t="shared" si="83"/>
        <v>8209.1009448999994</v>
      </c>
      <c r="BC416">
        <v>370.58300000000003</v>
      </c>
      <c r="BD416">
        <v>391.16700000000003</v>
      </c>
      <c r="BE416">
        <v>427</v>
      </c>
      <c r="BF416">
        <v>396.71199999999999</v>
      </c>
      <c r="BG416">
        <v>381.51400000000001</v>
      </c>
      <c r="BH416">
        <v>225.18299999999999</v>
      </c>
      <c r="BI416" s="47">
        <f t="shared" si="87"/>
        <v>4.51429459190935E-2</v>
      </c>
      <c r="BJ416" s="47">
        <f t="shared" si="88"/>
        <v>4.7650406862522157E-2</v>
      </c>
      <c r="BK416" s="47">
        <f t="shared" si="89"/>
        <v>5.201544028585478E-2</v>
      </c>
      <c r="BL416" s="47">
        <f t="shared" si="90"/>
        <v>4.8325876690121831E-2</v>
      </c>
      <c r="BM416" s="47">
        <f t="shared" si="91"/>
        <v>4.6474516827207497E-2</v>
      </c>
      <c r="BN416" s="47">
        <f t="shared" si="92"/>
        <v>2.7430896697633812E-2</v>
      </c>
      <c r="BO416" s="30">
        <f t="shared" si="93"/>
        <v>5.201544028585478E-2</v>
      </c>
    </row>
    <row r="417" spans="1:67" x14ac:dyDescent="0.3">
      <c r="A417">
        <v>14</v>
      </c>
      <c r="B417" s="48" t="s">
        <v>3421</v>
      </c>
      <c r="C417" s="48">
        <v>5</v>
      </c>
      <c r="D417" s="48">
        <v>5</v>
      </c>
      <c r="E417" s="56">
        <v>0.14000000000000001</v>
      </c>
      <c r="F417" s="48" t="s">
        <v>2927</v>
      </c>
      <c r="G417" s="49" t="s">
        <v>140</v>
      </c>
      <c r="H417" s="49" t="s">
        <v>809</v>
      </c>
      <c r="I417" s="50">
        <v>0.60519873989281836</v>
      </c>
      <c r="J417" s="50">
        <v>0.47267321167949378</v>
      </c>
      <c r="K417" s="50">
        <v>0.60519873989281836</v>
      </c>
      <c r="L417" s="50">
        <v>0.47267321167949378</v>
      </c>
      <c r="M417" s="51">
        <v>19.160165759605295</v>
      </c>
      <c r="N417" s="51">
        <v>17.213571605279775</v>
      </c>
      <c r="O417" s="51">
        <v>19.270719352037208</v>
      </c>
      <c r="P417" s="52">
        <v>49.205214746797786</v>
      </c>
      <c r="Q417" s="52">
        <v>45.639083538022973</v>
      </c>
      <c r="R417" s="50">
        <v>-0.40999803725228628</v>
      </c>
      <c r="S417" s="53">
        <v>-2.5709785760477293</v>
      </c>
      <c r="T417" s="50">
        <v>0.78161271328247928</v>
      </c>
      <c r="U417" s="54">
        <v>2.3613887038270782E-2</v>
      </c>
      <c r="V417" s="53">
        <v>20.128109078367487</v>
      </c>
      <c r="W417" s="53">
        <v>24.465051219613642</v>
      </c>
      <c r="X417" s="53">
        <v>11031300000</v>
      </c>
      <c r="Y417" s="53">
        <v>11031300000</v>
      </c>
      <c r="Z417" s="53">
        <v>796800000</v>
      </c>
      <c r="AA417" s="55">
        <v>3424000000</v>
      </c>
      <c r="AB417" s="50">
        <v>0.23271028037383176</v>
      </c>
      <c r="AC417" s="42">
        <v>81035.284912019997</v>
      </c>
      <c r="AD417" s="42">
        <v>68710.784912019997</v>
      </c>
      <c r="AE417" s="60">
        <v>13.209618385811968</v>
      </c>
      <c r="AF417" s="60">
        <v>14.201232379635922</v>
      </c>
      <c r="AG417" s="60">
        <v>4.2931490369855885</v>
      </c>
      <c r="AH417" s="60">
        <v>18.530004748495038</v>
      </c>
      <c r="AI417" s="60">
        <v>3.504547285397988</v>
      </c>
      <c r="AJ417" s="48" t="s">
        <v>493</v>
      </c>
      <c r="AK417" s="48" t="s">
        <v>602</v>
      </c>
      <c r="AL417" s="48" t="s">
        <v>603</v>
      </c>
      <c r="AM417" s="48" t="s">
        <v>583</v>
      </c>
      <c r="AN417" s="46">
        <v>0.22003530000000002</v>
      </c>
      <c r="AO417" s="46">
        <v>0.11757160000000001</v>
      </c>
      <c r="AP417" s="46">
        <v>0.19609079999999998</v>
      </c>
      <c r="AQ417" t="s">
        <v>3712</v>
      </c>
      <c r="AR417" t="s">
        <v>3712</v>
      </c>
      <c r="AS417" t="str">
        <f t="shared" si="84"/>
        <v>02/04/1991</v>
      </c>
      <c r="AT417" s="63" t="s">
        <v>3443</v>
      </c>
      <c r="AU417" s="63">
        <f t="shared" si="85"/>
        <v>0</v>
      </c>
      <c r="AV417" s="63">
        <f t="shared" si="82"/>
        <v>0.81711004992947567</v>
      </c>
      <c r="AW417" s="63">
        <f t="shared" si="81"/>
        <v>0.81711004992947567</v>
      </c>
      <c r="AX417" s="63">
        <v>0</v>
      </c>
      <c r="AY417" s="63">
        <f t="shared" si="86"/>
        <v>13.944123212334286</v>
      </c>
      <c r="AZ417" s="63">
        <v>13.944123212334286</v>
      </c>
      <c r="BA417" s="63">
        <f>_xll.BDP($G417,BA$1)</f>
        <v>662.14745700509957</v>
      </c>
      <c r="BB417" s="63">
        <f t="shared" si="83"/>
        <v>68710.784912019997</v>
      </c>
      <c r="BC417">
        <v>4772.5240000000003</v>
      </c>
      <c r="BD417">
        <v>4926.857</v>
      </c>
      <c r="BE417">
        <v>5165.2629999999999</v>
      </c>
      <c r="BF417">
        <v>4891.8450000000003</v>
      </c>
      <c r="BG417">
        <v>4442.692</v>
      </c>
      <c r="BH417">
        <v>4759.0920000000006</v>
      </c>
      <c r="BI417" s="47">
        <f t="shared" si="87"/>
        <v>6.9458149926695328E-2</v>
      </c>
      <c r="BJ417" s="47">
        <f t="shared" si="88"/>
        <v>7.1704274755535716E-2</v>
      </c>
      <c r="BK417" s="47">
        <f t="shared" si="89"/>
        <v>7.5173977514793447E-2</v>
      </c>
      <c r="BL417" s="47">
        <f t="shared" si="90"/>
        <v>7.1194718649535318E-2</v>
      </c>
      <c r="BM417" s="47">
        <f t="shared" si="91"/>
        <v>6.465785546895729E-2</v>
      </c>
      <c r="BN417" s="47">
        <f t="shared" si="92"/>
        <v>6.9262663875747157E-2</v>
      </c>
      <c r="BO417" s="30">
        <f t="shared" si="93"/>
        <v>7.5173977514793447E-2</v>
      </c>
    </row>
    <row r="418" spans="1:67" x14ac:dyDescent="0.3">
      <c r="A418">
        <v>14</v>
      </c>
      <c r="B418" s="48" t="s">
        <v>3421</v>
      </c>
      <c r="C418" s="48">
        <v>5</v>
      </c>
      <c r="D418" s="48">
        <v>5</v>
      </c>
      <c r="E418" s="56">
        <v>0.12</v>
      </c>
      <c r="F418" s="48" t="s">
        <v>2544</v>
      </c>
      <c r="G418" s="49" t="s">
        <v>182</v>
      </c>
      <c r="H418" s="49" t="s">
        <v>863</v>
      </c>
      <c r="I418" s="50">
        <v>0.49690562015364248</v>
      </c>
      <c r="J418" s="50">
        <v>0.53281383525731085</v>
      </c>
      <c r="K418" s="50">
        <v>0.48636334194229247</v>
      </c>
      <c r="L418" s="50">
        <v>0.52489940355583464</v>
      </c>
      <c r="M418" s="51">
        <v>17.659506355288087</v>
      </c>
      <c r="N418" s="51">
        <v>13.520331565973741</v>
      </c>
      <c r="O418" s="51">
        <v>24.168789600888367</v>
      </c>
      <c r="P418" s="52">
        <v>12.134755247555216</v>
      </c>
      <c r="Q418" s="52">
        <v>13.970652019278477</v>
      </c>
      <c r="R418" s="50">
        <v>-0.17055897794788941</v>
      </c>
      <c r="S418" s="53">
        <v>-1.24764573282491</v>
      </c>
      <c r="T418" s="50">
        <v>0.39860565547975102</v>
      </c>
      <c r="U418" s="54" t="e">
        <v>#N/A</v>
      </c>
      <c r="V418" s="53">
        <v>9.6664124046695346</v>
      </c>
      <c r="W418" s="53">
        <v>11.137079754902057</v>
      </c>
      <c r="X418" s="53">
        <v>6904100000</v>
      </c>
      <c r="Y418" s="53">
        <v>7008200000</v>
      </c>
      <c r="Z418" s="53">
        <v>22400000</v>
      </c>
      <c r="AA418" s="55">
        <v>1938800000</v>
      </c>
      <c r="AB418" s="50">
        <v>1.1553538271095523E-2</v>
      </c>
      <c r="AC418" s="42">
        <v>39815.296752839997</v>
      </c>
      <c r="AD418" s="42">
        <v>33893.09675284</v>
      </c>
      <c r="AE418" s="60">
        <v>7.1088077736166193</v>
      </c>
      <c r="AF418" s="60">
        <v>7.6943057482672437</v>
      </c>
      <c r="AG418" s="60">
        <v>4.8846060876907256</v>
      </c>
      <c r="AH418" s="60">
        <v>12.624112253049018</v>
      </c>
      <c r="AI418" s="60">
        <v>2.8552664950917221</v>
      </c>
      <c r="AJ418" s="48" t="s">
        <v>534</v>
      </c>
      <c r="AK418" s="48" t="s">
        <v>864</v>
      </c>
      <c r="AL418" s="48" t="s">
        <v>865</v>
      </c>
      <c r="AM418" s="48" t="s">
        <v>583</v>
      </c>
      <c r="AN418" s="46">
        <v>0.123264</v>
      </c>
      <c r="AO418" s="46">
        <v>0.1066005</v>
      </c>
      <c r="AP418" s="46">
        <v>0.1506827</v>
      </c>
      <c r="AQ418" t="s">
        <v>4124</v>
      </c>
      <c r="AR418" t="s">
        <v>3443</v>
      </c>
      <c r="AS418" t="str">
        <f t="shared" si="84"/>
        <v>#N/A N/A</v>
      </c>
      <c r="AT418" s="63">
        <v>1.3164823591363877</v>
      </c>
      <c r="AU418" s="63">
        <f t="shared" si="85"/>
        <v>1.3164823591363877</v>
      </c>
      <c r="AV418" s="63">
        <f t="shared" si="82"/>
        <v>-2.1463464859093871E-2</v>
      </c>
      <c r="AW418" s="63">
        <f t="shared" si="81"/>
        <v>1.2950188942772938</v>
      </c>
      <c r="AX418" s="63">
        <v>72.708659848585469</v>
      </c>
      <c r="AY418" s="63">
        <f t="shared" si="86"/>
        <v>-1.1854163899588173</v>
      </c>
      <c r="AZ418" s="63">
        <v>71.523243458626652</v>
      </c>
      <c r="BA418" s="63">
        <f>_xll.BDP($G418,BA$1)</f>
        <v>2153.9940000000001</v>
      </c>
      <c r="BB418" s="63">
        <f t="shared" si="83"/>
        <v>33893.09675284</v>
      </c>
      <c r="BC418">
        <v>3969.7370000000001</v>
      </c>
      <c r="BD418">
        <v>3321.1579999999999</v>
      </c>
      <c r="BE418">
        <v>3609.7690000000002</v>
      </c>
      <c r="BF418">
        <v>3179.268</v>
      </c>
      <c r="BG418">
        <v>2919.8110000000001</v>
      </c>
      <c r="BH418">
        <v>3342.3</v>
      </c>
      <c r="BI418" s="47">
        <f t="shared" si="87"/>
        <v>0.11712523729975675</v>
      </c>
      <c r="BJ418" s="47">
        <f t="shared" si="88"/>
        <v>9.7989216630720258E-2</v>
      </c>
      <c r="BK418" s="47">
        <f t="shared" si="89"/>
        <v>0.10650454947577274</v>
      </c>
      <c r="BL418" s="47">
        <f t="shared" si="90"/>
        <v>9.3802818408252997E-2</v>
      </c>
      <c r="BM418" s="47">
        <f t="shared" si="91"/>
        <v>8.614766072549393E-2</v>
      </c>
      <c r="BN418" s="47">
        <f t="shared" si="92"/>
        <v>9.8613001472635853E-2</v>
      </c>
      <c r="BO418" s="30">
        <f t="shared" si="93"/>
        <v>0.10650454947577274</v>
      </c>
    </row>
    <row r="419" spans="1:67" x14ac:dyDescent="0.3">
      <c r="A419">
        <v>14</v>
      </c>
      <c r="B419" s="48" t="s">
        <v>3421</v>
      </c>
      <c r="C419" s="48">
        <v>7</v>
      </c>
      <c r="D419" s="48">
        <v>2</v>
      </c>
      <c r="E419" s="56">
        <v>0.16</v>
      </c>
      <c r="F419" s="48" t="s">
        <v>3215</v>
      </c>
      <c r="G419" s="49" t="s">
        <v>273</v>
      </c>
      <c r="H419" s="49" t="s">
        <v>984</v>
      </c>
      <c r="I419" s="50">
        <v>0.32704377100826315</v>
      </c>
      <c r="J419" s="50">
        <v>0.32162971954181496</v>
      </c>
      <c r="K419" s="50">
        <v>0.25390431474451136</v>
      </c>
      <c r="L419" s="50">
        <v>0.249240036993988</v>
      </c>
      <c r="M419" s="51">
        <v>17.381216987516201</v>
      </c>
      <c r="N419" s="51">
        <v>12.594865306610586</v>
      </c>
      <c r="O419" s="51">
        <v>12.392320208079925</v>
      </c>
      <c r="P419" s="52">
        <v>28.760097408950696</v>
      </c>
      <c r="Q419" s="52">
        <v>28.65598505103917</v>
      </c>
      <c r="R419" s="50">
        <v>-0.19705720183022762</v>
      </c>
      <c r="S419" s="53">
        <v>-1.3317387699361067</v>
      </c>
      <c r="T419" s="50">
        <v>0.73266597975954195</v>
      </c>
      <c r="U419" s="54" t="e">
        <v>#N/A</v>
      </c>
      <c r="V419" s="53">
        <v>4.6045939516411725</v>
      </c>
      <c r="W419" s="53">
        <v>1.3532496400624483</v>
      </c>
      <c r="X419" s="53">
        <v>835383000</v>
      </c>
      <c r="Y419" s="53">
        <v>1078013000</v>
      </c>
      <c r="Z419" s="53" t="e">
        <v>#N/A</v>
      </c>
      <c r="AA419" s="55">
        <v>218949520.4476915</v>
      </c>
      <c r="AB419" s="50">
        <v>0</v>
      </c>
      <c r="AC419" s="42">
        <v>9639.7361509399998</v>
      </c>
      <c r="AD419" s="42">
        <v>9298.4281509399989</v>
      </c>
      <c r="AE419" s="60">
        <v>40.031483055189284</v>
      </c>
      <c r="AF419" s="60">
        <v>45.220131903987301</v>
      </c>
      <c r="AG419" s="60">
        <v>2.0945823094935743</v>
      </c>
      <c r="AH419" s="60">
        <v>49.428507829447213</v>
      </c>
      <c r="AI419" s="60">
        <v>6.612470716359657</v>
      </c>
      <c r="AJ419" s="48" t="s">
        <v>498</v>
      </c>
      <c r="AK419" s="48" t="s">
        <v>499</v>
      </c>
      <c r="AL419" s="48" t="s">
        <v>704</v>
      </c>
      <c r="AM419" s="48" t="s">
        <v>583</v>
      </c>
      <c r="AN419" s="46">
        <v>0.1327498</v>
      </c>
      <c r="AO419" s="46">
        <v>0.17946700000000002</v>
      </c>
      <c r="AP419" s="46">
        <v>4.7310230000000009E-2</v>
      </c>
      <c r="AQ419" t="s">
        <v>4124</v>
      </c>
      <c r="AR419" t="s">
        <v>3713</v>
      </c>
      <c r="AS419" t="str">
        <f t="shared" si="84"/>
        <v>01/07/1989</v>
      </c>
      <c r="AT419" s="63">
        <v>0.50432276871774651</v>
      </c>
      <c r="AU419" s="63">
        <f t="shared" si="85"/>
        <v>0.50432276871774651</v>
      </c>
      <c r="AV419" s="63">
        <f t="shared" si="82"/>
        <v>2.1382440847108763</v>
      </c>
      <c r="AW419" s="63">
        <f t="shared" si="81"/>
        <v>2.6425668534286229</v>
      </c>
      <c r="AX419" s="63">
        <v>19.239486207972725</v>
      </c>
      <c r="AY419" s="63">
        <f t="shared" si="86"/>
        <v>81.572199648392655</v>
      </c>
      <c r="AZ419" s="63">
        <v>100.81168585636537</v>
      </c>
      <c r="BA419" s="63">
        <f>_xll.BDP($G419,BA$1)</f>
        <v>240.61834999999999</v>
      </c>
      <c r="BB419" s="63">
        <f t="shared" si="83"/>
        <v>9298.4281509399989</v>
      </c>
      <c r="BC419">
        <v>179.53800000000001</v>
      </c>
      <c r="BD419">
        <v>241.846</v>
      </c>
      <c r="BE419">
        <v>300.57100000000003</v>
      </c>
      <c r="BF419">
        <v>209.05199999999999</v>
      </c>
      <c r="BG419">
        <v>261.35200000000003</v>
      </c>
      <c r="BH419">
        <v>292.55</v>
      </c>
      <c r="BI419" s="47">
        <f t="shared" si="87"/>
        <v>1.9308424723575468E-2</v>
      </c>
      <c r="BJ419" s="47">
        <f t="shared" si="88"/>
        <v>2.6009342232273015E-2</v>
      </c>
      <c r="BK419" s="47">
        <f t="shared" si="89"/>
        <v>3.2324925796153474E-2</v>
      </c>
      <c r="BL419" s="47">
        <f t="shared" si="90"/>
        <v>2.2482509581887394E-2</v>
      </c>
      <c r="BM419" s="47">
        <f t="shared" si="91"/>
        <v>2.8107116144525931E-2</v>
      </c>
      <c r="BN419" s="47">
        <f t="shared" si="92"/>
        <v>3.1462306881451296E-2</v>
      </c>
      <c r="BO419" s="30">
        <f t="shared" si="93"/>
        <v>3.2324925796153474E-2</v>
      </c>
    </row>
    <row r="420" spans="1:67" x14ac:dyDescent="0.3">
      <c r="A420">
        <v>14</v>
      </c>
      <c r="B420" s="48" t="s">
        <v>3421</v>
      </c>
      <c r="C420" s="48">
        <v>8</v>
      </c>
      <c r="D420" s="48">
        <v>2</v>
      </c>
      <c r="E420" s="48" t="s">
        <v>2480</v>
      </c>
      <c r="F420" s="48" t="s">
        <v>2950</v>
      </c>
      <c r="G420" s="49" t="s">
        <v>2412</v>
      </c>
      <c r="H420" s="49" t="s">
        <v>2413</v>
      </c>
      <c r="I420" s="50" t="e">
        <v>#N/A</v>
      </c>
      <c r="J420" s="50" t="e">
        <v>#N/A</v>
      </c>
      <c r="K420" s="50" t="e">
        <v>#N/A</v>
      </c>
      <c r="L420" s="50" t="e">
        <v>#N/A</v>
      </c>
      <c r="M420" s="51">
        <v>28.796268521124812</v>
      </c>
      <c r="N420" s="51">
        <v>21.061047742798745</v>
      </c>
      <c r="O420" s="51">
        <v>31.317623754492306</v>
      </c>
      <c r="P420" s="52">
        <v>9.5655434347077577</v>
      </c>
      <c r="Q420" s="52">
        <v>9.2083769703310168</v>
      </c>
      <c r="R420" s="50">
        <v>0.1695330027748306</v>
      </c>
      <c r="S420" s="53">
        <v>0.76844780086149245</v>
      </c>
      <c r="T420" s="50">
        <v>0.49914120177759019</v>
      </c>
      <c r="U420" s="54" t="e">
        <v>#N/A</v>
      </c>
      <c r="V420" s="53">
        <v>34.762507223654936</v>
      </c>
      <c r="W420" s="53">
        <v>38.306182990443794</v>
      </c>
      <c r="X420" s="53" t="e">
        <v>#N/A</v>
      </c>
      <c r="Y420" s="53" t="e">
        <v>#N/A</v>
      </c>
      <c r="Z420" s="53" t="e">
        <v>#N/A</v>
      </c>
      <c r="AA420" s="55">
        <v>35721999.999999925</v>
      </c>
      <c r="AB420" s="50">
        <v>0</v>
      </c>
      <c r="AC420" s="42">
        <v>44902.32</v>
      </c>
      <c r="AD420" s="42">
        <v>46411.042000000001</v>
      </c>
      <c r="AE420" s="60">
        <v>23.763755377574604</v>
      </c>
      <c r="AF420" s="60">
        <v>28.293515620523035</v>
      </c>
      <c r="AG420" s="60">
        <v>7.9554909412252947E-2</v>
      </c>
      <c r="AH420" s="60">
        <v>37.062050774362191</v>
      </c>
      <c r="AI420" s="60">
        <v>10.035300530547197</v>
      </c>
      <c r="AJ420" s="48" t="s">
        <v>493</v>
      </c>
      <c r="AK420" s="48" t="s">
        <v>513</v>
      </c>
      <c r="AL420" s="48" t="s">
        <v>514</v>
      </c>
      <c r="AM420" s="48" t="s">
        <v>2392</v>
      </c>
      <c r="AN420" s="46" t="e">
        <v>#VALUE!</v>
      </c>
      <c r="AO420" s="46" t="e">
        <v>#VALUE!</v>
      </c>
      <c r="AP420" s="46">
        <v>0.3013671</v>
      </c>
      <c r="AQ420" t="s">
        <v>3714</v>
      </c>
      <c r="AR420" t="s">
        <v>3714</v>
      </c>
      <c r="AS420" t="str">
        <f t="shared" si="84"/>
        <v>19/04/2017</v>
      </c>
      <c r="AT420" s="63" t="s">
        <v>3443</v>
      </c>
      <c r="AU420" s="63">
        <f t="shared" si="85"/>
        <v>0</v>
      </c>
      <c r="AV420" s="63">
        <f t="shared" si="82"/>
        <v>0</v>
      </c>
      <c r="AW420" s="63">
        <f t="shared" si="81"/>
        <v>0</v>
      </c>
      <c r="AX420" s="63">
        <v>0</v>
      </c>
      <c r="AY420" s="63">
        <f t="shared" si="86"/>
        <v>0</v>
      </c>
      <c r="AZ420" s="63">
        <v>0</v>
      </c>
      <c r="BA420" s="63">
        <f>_xll.BDP($G420,BA$1)</f>
        <v>0</v>
      </c>
      <c r="BB420" s="63">
        <f t="shared" si="83"/>
        <v>44902.32</v>
      </c>
      <c r="BC420">
        <v>1502.3</v>
      </c>
      <c r="BD420">
        <v>1938.3330000000001</v>
      </c>
      <c r="BE420">
        <v>2311.5709999999999</v>
      </c>
      <c r="BF420">
        <v>688.32600000000002</v>
      </c>
      <c r="BG420">
        <v>1595.297</v>
      </c>
      <c r="BH420">
        <v>1507.1310000000001</v>
      </c>
      <c r="BI420" s="47">
        <f t="shared" si="87"/>
        <v>3.3457068587992779E-2</v>
      </c>
      <c r="BJ420" s="47">
        <f t="shared" si="88"/>
        <v>4.3167769505005532E-2</v>
      </c>
      <c r="BK420" s="47">
        <f t="shared" si="89"/>
        <v>5.1479990343483363E-2</v>
      </c>
      <c r="BL420" s="47">
        <f t="shared" si="90"/>
        <v>1.5329408369099859E-2</v>
      </c>
      <c r="BM420" s="47">
        <f t="shared" si="91"/>
        <v>3.5528164246301751E-2</v>
      </c>
      <c r="BN420" s="47">
        <f t="shared" si="92"/>
        <v>3.3564657683611894E-2</v>
      </c>
      <c r="BO420" s="30">
        <f t="shared" si="93"/>
        <v>5.1479990343483363E-2</v>
      </c>
    </row>
    <row r="421" spans="1:67" x14ac:dyDescent="0.3">
      <c r="A421">
        <v>14</v>
      </c>
      <c r="B421" s="48" t="s">
        <v>3421</v>
      </c>
      <c r="C421" s="48">
        <v>8</v>
      </c>
      <c r="D421" s="48">
        <v>2</v>
      </c>
      <c r="E421" s="56">
        <v>0.2</v>
      </c>
      <c r="F421" s="48" t="s">
        <v>3151</v>
      </c>
      <c r="G421" s="49" t="s">
        <v>233</v>
      </c>
      <c r="H421" s="49" t="s">
        <v>932</v>
      </c>
      <c r="I421" s="50">
        <v>0.40380826899887745</v>
      </c>
      <c r="J421" s="50">
        <v>0.54677103718199604</v>
      </c>
      <c r="K421" s="50">
        <v>0.24129578342185151</v>
      </c>
      <c r="L421" s="50">
        <v>0.33768431230360163</v>
      </c>
      <c r="M421" s="51">
        <v>22.329406183284572</v>
      </c>
      <c r="N421" s="51">
        <v>18.313205691115161</v>
      </c>
      <c r="O421" s="51">
        <v>27.817067421027819</v>
      </c>
      <c r="P421" s="52">
        <v>26.041005842865751</v>
      </c>
      <c r="Q421" s="52">
        <v>30.830258302583026</v>
      </c>
      <c r="R421" s="50">
        <v>-6.7404569320278135E-2</v>
      </c>
      <c r="S421" s="53">
        <v>-0.28223410576351754</v>
      </c>
      <c r="T421" s="50">
        <v>0.54030776297657324</v>
      </c>
      <c r="U421" s="54">
        <v>3.9050914483440433E-2</v>
      </c>
      <c r="V421" s="53">
        <v>9.7077947991198439</v>
      </c>
      <c r="W421" s="53">
        <v>64.779058050446153</v>
      </c>
      <c r="X421" s="53">
        <v>2555000000</v>
      </c>
      <c r="Y421" s="53">
        <v>4137000000</v>
      </c>
      <c r="Z421" s="53">
        <v>135000000</v>
      </c>
      <c r="AA421" s="55">
        <v>1208000000</v>
      </c>
      <c r="AB421" s="50">
        <v>0.11175496688741722</v>
      </c>
      <c r="AC421" s="42">
        <v>28801.041722789996</v>
      </c>
      <c r="AD421" s="42">
        <v>28326.041722789996</v>
      </c>
      <c r="AE421" s="60">
        <v>16.355566377781955</v>
      </c>
      <c r="AF421" s="60">
        <v>19.395592775847049</v>
      </c>
      <c r="AG421" s="60">
        <v>4.1995097988273242</v>
      </c>
      <c r="AH421" s="60">
        <v>23.962904706120103</v>
      </c>
      <c r="AI421" s="60">
        <v>6.0918702073457016</v>
      </c>
      <c r="AJ421" s="48" t="s">
        <v>498</v>
      </c>
      <c r="AK421" s="48" t="s">
        <v>599</v>
      </c>
      <c r="AL421" s="48" t="s">
        <v>600</v>
      </c>
      <c r="AM421" s="48" t="s">
        <v>583</v>
      </c>
      <c r="AN421" s="46" t="e">
        <v>#VALUE!</v>
      </c>
      <c r="AO421" s="46" t="e">
        <v>#VALUE!</v>
      </c>
      <c r="AP421" s="46">
        <v>0.22450539999999999</v>
      </c>
      <c r="AQ421" t="s">
        <v>4209</v>
      </c>
      <c r="AR421" t="s">
        <v>3443</v>
      </c>
      <c r="AS421" t="str">
        <f t="shared" si="84"/>
        <v>20/10/2014</v>
      </c>
      <c r="AT421" s="63" t="s">
        <v>3443</v>
      </c>
      <c r="AU421" s="63">
        <f t="shared" si="85"/>
        <v>0</v>
      </c>
      <c r="AV421" s="63">
        <f t="shared" si="82"/>
        <v>2.2991210853805937</v>
      </c>
      <c r="AW421" s="63">
        <f t="shared" si="81"/>
        <v>2.2991210853805937</v>
      </c>
      <c r="AX421" s="63">
        <v>0</v>
      </c>
      <c r="AY421" s="63">
        <f t="shared" si="86"/>
        <v>56.070606754702098</v>
      </c>
      <c r="AZ421" s="63">
        <v>56.070606754702098</v>
      </c>
      <c r="BA421" s="63">
        <f>_xll.BDP($G421,BA$1)</f>
        <v>662.17082305792701</v>
      </c>
      <c r="BB421" s="63">
        <f t="shared" si="83"/>
        <v>28326.041722789996</v>
      </c>
      <c r="BC421">
        <v>1438.769</v>
      </c>
      <c r="BD421">
        <v>1500.923</v>
      </c>
      <c r="BE421">
        <v>1641.7</v>
      </c>
      <c r="BF421">
        <v>1219.7260000000001</v>
      </c>
      <c r="BG421">
        <v>1340.2670000000001</v>
      </c>
      <c r="BH421">
        <v>1385.154</v>
      </c>
      <c r="BI421" s="47">
        <f t="shared" si="87"/>
        <v>5.0793154019907562E-2</v>
      </c>
      <c r="BJ421" s="47">
        <f t="shared" si="88"/>
        <v>5.2987389296698578E-2</v>
      </c>
      <c r="BK421" s="47">
        <f t="shared" si="89"/>
        <v>5.7957268299832873E-2</v>
      </c>
      <c r="BL421" s="47">
        <f t="shared" si="90"/>
        <v>4.3060234533886799E-2</v>
      </c>
      <c r="BM421" s="47">
        <f t="shared" si="91"/>
        <v>4.7315717921917591E-2</v>
      </c>
      <c r="BN421" s="47">
        <f t="shared" si="92"/>
        <v>4.890037279319407E-2</v>
      </c>
      <c r="BO421" s="30">
        <f t="shared" si="93"/>
        <v>5.7957268299832873E-2</v>
      </c>
    </row>
    <row r="422" spans="1:67" x14ac:dyDescent="0.3">
      <c r="A422">
        <v>14</v>
      </c>
      <c r="B422" s="48" t="s">
        <v>3421</v>
      </c>
      <c r="C422" s="48">
        <v>8</v>
      </c>
      <c r="D422" s="48">
        <v>5</v>
      </c>
      <c r="E422" s="56">
        <v>0.13</v>
      </c>
      <c r="F422" s="48" t="s">
        <v>3251</v>
      </c>
      <c r="G422" s="49" t="s">
        <v>130</v>
      </c>
      <c r="H422" s="49" t="s">
        <v>794</v>
      </c>
      <c r="I422" s="50">
        <v>0.63546823398639563</v>
      </c>
      <c r="J422" s="50">
        <v>0.63685239491691104</v>
      </c>
      <c r="K422" s="50">
        <v>0.37972348321892968</v>
      </c>
      <c r="L422" s="50">
        <v>0.3966031533451026</v>
      </c>
      <c r="M422" s="51">
        <v>30.895850190729394</v>
      </c>
      <c r="N422" s="51">
        <v>27.356005086117214</v>
      </c>
      <c r="O422" s="51">
        <v>13.492261954377483</v>
      </c>
      <c r="P422" s="52">
        <v>19.253120768633259</v>
      </c>
      <c r="Q422" s="52">
        <v>19.800740563147659</v>
      </c>
      <c r="R422" s="50">
        <v>-4.4433809453688723E-2</v>
      </c>
      <c r="S422" s="53">
        <v>-0.15594315245478041</v>
      </c>
      <c r="T422" s="50">
        <v>0.53658244162695201</v>
      </c>
      <c r="U422" s="54">
        <v>3.1707966959765521E-2</v>
      </c>
      <c r="V422" s="53">
        <v>4.7294483019338163</v>
      </c>
      <c r="W422" s="53">
        <v>-2.2454987812719263</v>
      </c>
      <c r="X422" s="53">
        <v>1023000000</v>
      </c>
      <c r="Y422" s="53">
        <v>1642700000</v>
      </c>
      <c r="Z422" s="53">
        <v>10500000</v>
      </c>
      <c r="AA422" s="55">
        <v>426700000</v>
      </c>
      <c r="AB422" s="50">
        <v>2.4607452542770095E-2</v>
      </c>
      <c r="AC422" s="42">
        <v>10542.94368384</v>
      </c>
      <c r="AD422" s="42">
        <v>10422.243683839999</v>
      </c>
      <c r="AE422" s="60">
        <v>13.131109704023427</v>
      </c>
      <c r="AF422" s="60">
        <v>15.151559811592941</v>
      </c>
      <c r="AG422" s="60">
        <v>4.0204646146426999</v>
      </c>
      <c r="AH422" s="60">
        <v>21.149376819007511</v>
      </c>
      <c r="AI422" s="60">
        <v>5.8466903190220707</v>
      </c>
      <c r="AJ422" s="48" t="s">
        <v>498</v>
      </c>
      <c r="AK422" s="48" t="s">
        <v>758</v>
      </c>
      <c r="AL422" s="48" t="s">
        <v>759</v>
      </c>
      <c r="AM422" s="48" t="s">
        <v>583</v>
      </c>
      <c r="AN422" s="46">
        <v>0.1513245</v>
      </c>
      <c r="AO422" s="46">
        <v>0.14214209999999999</v>
      </c>
      <c r="AP422" s="46">
        <v>2.1058900000000002E-2</v>
      </c>
      <c r="AQ422" t="s">
        <v>4210</v>
      </c>
      <c r="AR422" t="s">
        <v>3443</v>
      </c>
      <c r="AS422" t="str">
        <f t="shared" si="84"/>
        <v>14/12/1994</v>
      </c>
      <c r="AT422" s="63">
        <v>1.7307276955126789</v>
      </c>
      <c r="AU422" s="63">
        <f t="shared" si="85"/>
        <v>1.7307276955126789</v>
      </c>
      <c r="AV422" s="63">
        <f t="shared" si="82"/>
        <v>3.9410193292289288</v>
      </c>
      <c r="AW422" s="63">
        <f t="shared" si="81"/>
        <v>5.6717470247416077</v>
      </c>
      <c r="AX422" s="63">
        <v>36.259463883773272</v>
      </c>
      <c r="AY422" s="63">
        <f t="shared" si="86"/>
        <v>82.565991405770433</v>
      </c>
      <c r="AZ422" s="63">
        <v>118.82545528954371</v>
      </c>
      <c r="BA422" s="63">
        <f>_xll.BDP($G422,BA$1)</f>
        <v>580.70000000000005</v>
      </c>
      <c r="BB422" s="63">
        <f t="shared" si="83"/>
        <v>10422.243683839999</v>
      </c>
      <c r="BC422">
        <v>523.72699999999998</v>
      </c>
      <c r="BD422">
        <v>543.846</v>
      </c>
      <c r="BE422">
        <v>578.875</v>
      </c>
      <c r="BF422">
        <v>598.971</v>
      </c>
      <c r="BG422">
        <v>542.14</v>
      </c>
      <c r="BH422">
        <v>567.76300000000003</v>
      </c>
      <c r="BI422" s="47">
        <f t="shared" si="87"/>
        <v>5.0250887993729641E-2</v>
      </c>
      <c r="BJ422" s="47">
        <f t="shared" si="88"/>
        <v>5.2181278474926616E-2</v>
      </c>
      <c r="BK422" s="47">
        <f t="shared" si="89"/>
        <v>5.5542263025145248E-2</v>
      </c>
      <c r="BL422" s="47">
        <f t="shared" si="90"/>
        <v>5.747044668785882E-2</v>
      </c>
      <c r="BM422" s="47">
        <f t="shared" si="91"/>
        <v>5.2017590112636139E-2</v>
      </c>
      <c r="BN422" s="47">
        <f t="shared" si="92"/>
        <v>5.4476081851773779E-2</v>
      </c>
      <c r="BO422" s="30">
        <f t="shared" si="93"/>
        <v>5.5542263025145248E-2</v>
      </c>
    </row>
    <row r="423" spans="1:67" x14ac:dyDescent="0.3">
      <c r="A423">
        <v>14</v>
      </c>
      <c r="B423" s="48" t="s">
        <v>3421</v>
      </c>
      <c r="C423" s="48">
        <v>8</v>
      </c>
      <c r="D423" s="48">
        <v>7</v>
      </c>
      <c r="E423" s="56">
        <v>0.17</v>
      </c>
      <c r="F423" s="48" t="s">
        <v>2572</v>
      </c>
      <c r="G423" s="49" t="s">
        <v>2401</v>
      </c>
      <c r="H423" s="49" t="s">
        <v>2402</v>
      </c>
      <c r="I423" s="50">
        <v>0.30952498923875138</v>
      </c>
      <c r="J423" s="50">
        <v>0.40898761000344641</v>
      </c>
      <c r="K423" s="50">
        <v>0.17131407193707457</v>
      </c>
      <c r="L423" s="50">
        <v>0.18262789437957255</v>
      </c>
      <c r="M423" s="51">
        <v>14.521703645275288</v>
      </c>
      <c r="N423" s="51">
        <v>10.565351908245493</v>
      </c>
      <c r="O423" s="51">
        <v>13.270517146870397</v>
      </c>
      <c r="P423" s="52">
        <v>2.7897175826303022</v>
      </c>
      <c r="Q423" s="52">
        <v>3.0058383945216307</v>
      </c>
      <c r="R423" s="50">
        <v>0.12828742315327921</v>
      </c>
      <c r="S423" s="53">
        <v>1.5326744922900508</v>
      </c>
      <c r="T423" s="50">
        <v>0.20542454576061939</v>
      </c>
      <c r="U423" s="54" t="e">
        <v>#N/A</v>
      </c>
      <c r="V423" s="53">
        <v>8.532299812197051</v>
      </c>
      <c r="W423" s="53">
        <v>7.8075793361316759</v>
      </c>
      <c r="X423" s="53">
        <v>586118000</v>
      </c>
      <c r="Y423" s="53">
        <v>1312587000</v>
      </c>
      <c r="Z423" s="53" t="e">
        <v>#N/A</v>
      </c>
      <c r="AA423" s="55">
        <v>214545000</v>
      </c>
      <c r="AB423" s="50">
        <v>0</v>
      </c>
      <c r="AC423" s="42">
        <v>3384.6384479999997</v>
      </c>
      <c r="AD423" s="42">
        <v>3948.0054479999999</v>
      </c>
      <c r="AE423" s="60">
        <v>11.855373792092823</v>
      </c>
      <c r="AF423" s="60">
        <v>17.185639685365672</v>
      </c>
      <c r="AG423" s="60">
        <v>6.5610960651618502</v>
      </c>
      <c r="AH423" s="60">
        <v>26.507655513135866</v>
      </c>
      <c r="AI423" s="60">
        <v>3.5522839133686874</v>
      </c>
      <c r="AJ423" s="48" t="s">
        <v>534</v>
      </c>
      <c r="AK423" s="48" t="s">
        <v>888</v>
      </c>
      <c r="AL423" s="48" t="s">
        <v>888</v>
      </c>
      <c r="AM423" s="48" t="s">
        <v>2392</v>
      </c>
      <c r="AN423" s="46" t="e">
        <v>#VALUE!</v>
      </c>
      <c r="AO423" s="46">
        <v>0.19546430000000001</v>
      </c>
      <c r="AP423" s="46">
        <v>0.2224672</v>
      </c>
      <c r="AQ423" t="s">
        <v>3715</v>
      </c>
      <c r="AR423" t="s">
        <v>3715</v>
      </c>
      <c r="AS423" t="str">
        <f t="shared" si="84"/>
        <v>22/11/2004</v>
      </c>
      <c r="AT423" s="63">
        <v>1.7287234042553192</v>
      </c>
      <c r="AU423" s="63">
        <f t="shared" si="85"/>
        <v>1.7287234042553192</v>
      </c>
      <c r="AV423" s="63">
        <f t="shared" si="82"/>
        <v>-0.5184854299078353</v>
      </c>
      <c r="AW423" s="63">
        <f t="shared" si="81"/>
        <v>1.2102379743474838</v>
      </c>
      <c r="AX423" s="63">
        <v>42.788090823983417</v>
      </c>
      <c r="AY423" s="63">
        <f t="shared" si="86"/>
        <v>-12.833170194375402</v>
      </c>
      <c r="AZ423" s="63">
        <v>29.954920629608015</v>
      </c>
      <c r="BA423" s="63">
        <f>_xll.BDP($G423,BA$1)</f>
        <v>40.453661999999994</v>
      </c>
      <c r="BB423" s="63">
        <f t="shared" si="83"/>
        <v>3384.6384479999997</v>
      </c>
      <c r="BC423">
        <v>132.75</v>
      </c>
      <c r="BD423">
        <v>182.5</v>
      </c>
      <c r="BE423">
        <v>212.6</v>
      </c>
      <c r="BF423">
        <v>87.5</v>
      </c>
      <c r="BG423">
        <v>166.5</v>
      </c>
      <c r="BH423">
        <v>211</v>
      </c>
      <c r="BI423" s="47">
        <f t="shared" si="87"/>
        <v>3.9221323647860427E-2</v>
      </c>
      <c r="BJ423" s="47">
        <f t="shared" si="88"/>
        <v>5.3920087124177236E-2</v>
      </c>
      <c r="BK423" s="47">
        <f t="shared" si="89"/>
        <v>6.281320834301414E-2</v>
      </c>
      <c r="BL423" s="47">
        <f t="shared" si="90"/>
        <v>2.5852096566386346E-2</v>
      </c>
      <c r="BM423" s="47">
        <f t="shared" si="91"/>
        <v>4.9192846609180871E-2</v>
      </c>
      <c r="BN423" s="47">
        <f t="shared" si="92"/>
        <v>6.2340484291514502E-2</v>
      </c>
      <c r="BO423" s="30">
        <f t="shared" si="93"/>
        <v>6.281320834301414E-2</v>
      </c>
    </row>
    <row r="424" spans="1:67" x14ac:dyDescent="0.3">
      <c r="A424">
        <v>14</v>
      </c>
      <c r="B424" s="48" t="s">
        <v>3421</v>
      </c>
      <c r="C424" s="48">
        <v>9</v>
      </c>
      <c r="D424" s="48">
        <v>1</v>
      </c>
      <c r="E424" s="48" t="s">
        <v>2575</v>
      </c>
      <c r="F424" s="48" t="s">
        <v>2574</v>
      </c>
      <c r="G424" s="49" t="s">
        <v>1242</v>
      </c>
      <c r="H424" s="49" t="s">
        <v>1243</v>
      </c>
      <c r="I424" s="50">
        <v>0.5702546937342946</v>
      </c>
      <c r="J424" s="50">
        <v>0.58120866939337179</v>
      </c>
      <c r="K424" s="50">
        <v>0.22265547132146574</v>
      </c>
      <c r="L424" s="50">
        <v>0.26276678475762549</v>
      </c>
      <c r="M424" s="51">
        <v>20.826207166951711</v>
      </c>
      <c r="N424" s="51">
        <v>15.276855921037091</v>
      </c>
      <c r="O424" s="51">
        <v>18.963910206712718</v>
      </c>
      <c r="P424" s="52">
        <v>33.404876262903741</v>
      </c>
      <c r="Q424" s="52">
        <v>34.196314835746449</v>
      </c>
      <c r="R424" s="50">
        <v>-1.7583863187897352E-2</v>
      </c>
      <c r="S424" s="53">
        <v>-6.273466833541913E-2</v>
      </c>
      <c r="T424" s="50">
        <v>0.61458863951897247</v>
      </c>
      <c r="U424" s="54">
        <v>5.699797933584963E-2</v>
      </c>
      <c r="V424" s="53">
        <v>17.733162183464554</v>
      </c>
      <c r="W424" s="53">
        <v>15.981592016722622</v>
      </c>
      <c r="X424" s="53">
        <v>2616100000</v>
      </c>
      <c r="Y424" s="53">
        <v>5786500000</v>
      </c>
      <c r="Z424" s="53" t="e">
        <v>#N/A</v>
      </c>
      <c r="AA424" s="55">
        <v>944100000</v>
      </c>
      <c r="AB424" s="50">
        <v>0</v>
      </c>
      <c r="AC424" s="42">
        <v>24604.179959519999</v>
      </c>
      <c r="AD424" s="42">
        <v>24483.87995952</v>
      </c>
      <c r="AE424" s="60">
        <v>12.397528968312319</v>
      </c>
      <c r="AF424" s="60">
        <v>15.3244538771484</v>
      </c>
      <c r="AG424" s="60">
        <v>3.8072313216238496</v>
      </c>
      <c r="AH424" s="60">
        <v>22.757158592746141</v>
      </c>
      <c r="AI424" s="60">
        <v>3.9985991451121197</v>
      </c>
      <c r="AJ424" s="48" t="s">
        <v>534</v>
      </c>
      <c r="AK424" s="48" t="s">
        <v>843</v>
      </c>
      <c r="AL424" s="48" t="s">
        <v>1244</v>
      </c>
      <c r="AM424" s="48" t="s">
        <v>2465</v>
      </c>
      <c r="AN424" s="46">
        <v>0.23800249999999998</v>
      </c>
      <c r="AO424" s="46">
        <v>0.2668431</v>
      </c>
      <c r="AP424" s="46">
        <v>6.3541619999999993E-2</v>
      </c>
      <c r="AQ424" t="s">
        <v>4124</v>
      </c>
      <c r="AR424" t="s">
        <v>3716</v>
      </c>
      <c r="AS424" t="str">
        <f t="shared" si="84"/>
        <v>09/07/1996</v>
      </c>
      <c r="AT424" s="63">
        <v>2.1321961938191065</v>
      </c>
      <c r="AU424" s="63">
        <f t="shared" si="85"/>
        <v>2.1321961938191065</v>
      </c>
      <c r="AV424" s="63">
        <f t="shared" si="82"/>
        <v>-15.155377027787118</v>
      </c>
      <c r="AW424" s="63">
        <f t="shared" si="81"/>
        <v>-13.023180833968011</v>
      </c>
      <c r="AX424" s="63">
        <v>17.158064290216402</v>
      </c>
      <c r="AY424" s="63">
        <f t="shared" si="86"/>
        <v>-121.95731994037197</v>
      </c>
      <c r="AZ424" s="63">
        <v>-104.79925565015557</v>
      </c>
      <c r="BA424" s="63">
        <f>_xll.BDP($G424,BA$1)</f>
        <v>-1047.5</v>
      </c>
      <c r="BB424" s="63">
        <f t="shared" si="83"/>
        <v>24483.87995952</v>
      </c>
      <c r="BC424">
        <v>1277.5630000000001</v>
      </c>
      <c r="BD424">
        <v>1351.25</v>
      </c>
      <c r="BE424">
        <v>1456.5330000000001</v>
      </c>
      <c r="BF424">
        <v>1217.914</v>
      </c>
      <c r="BG424">
        <v>1379.182</v>
      </c>
      <c r="BH424">
        <v>1475.6420000000001</v>
      </c>
      <c r="BI424" s="47">
        <f t="shared" si="87"/>
        <v>5.2179760810469454E-2</v>
      </c>
      <c r="BJ424" s="47">
        <f t="shared" si="88"/>
        <v>5.5189373670924129E-2</v>
      </c>
      <c r="BK424" s="47">
        <f t="shared" si="89"/>
        <v>5.9489468270884104E-2</v>
      </c>
      <c r="BL424" s="47">
        <f t="shared" si="90"/>
        <v>4.974350478819603E-2</v>
      </c>
      <c r="BM424" s="47">
        <f t="shared" si="91"/>
        <v>5.6330205926521729E-2</v>
      </c>
      <c r="BN424" s="47">
        <f t="shared" si="92"/>
        <v>6.0269940975030398E-2</v>
      </c>
      <c r="BO424" s="30">
        <f t="shared" si="93"/>
        <v>6.0269940975030398E-2</v>
      </c>
    </row>
    <row r="425" spans="1:67" x14ac:dyDescent="0.3">
      <c r="A425">
        <v>14</v>
      </c>
      <c r="B425" s="48" t="s">
        <v>3421</v>
      </c>
      <c r="C425" s="48">
        <v>9</v>
      </c>
      <c r="D425" s="48">
        <v>4</v>
      </c>
      <c r="E425" s="56">
        <v>0.12</v>
      </c>
      <c r="F425" s="48" t="s">
        <v>2521</v>
      </c>
      <c r="G425" s="49" t="s">
        <v>422</v>
      </c>
      <c r="H425" s="49" t="s">
        <v>1170</v>
      </c>
      <c r="I425" s="50">
        <v>-7.8582379907931862E-2</v>
      </c>
      <c r="J425" s="50">
        <v>1.073976248163006</v>
      </c>
      <c r="K425" s="50">
        <v>-8.0584872524610246E-2</v>
      </c>
      <c r="L425" s="50">
        <v>1.0468051334662511</v>
      </c>
      <c r="M425" s="51">
        <v>24.665116793977639</v>
      </c>
      <c r="N425" s="51">
        <v>21.696838806837079</v>
      </c>
      <c r="O425" s="51">
        <v>23.967502786167689</v>
      </c>
      <c r="P425" s="52">
        <v>11.648301073564474</v>
      </c>
      <c r="Q425" s="52">
        <v>23.478087166206507</v>
      </c>
      <c r="R425" s="50">
        <v>-0.34859176690694371</v>
      </c>
      <c r="S425" s="53">
        <v>-1.9608589848934961</v>
      </c>
      <c r="T425" s="50">
        <v>0.51919615992834856</v>
      </c>
      <c r="U425" s="54" t="e">
        <v>#N/A</v>
      </c>
      <c r="V425" s="53">
        <v>4.4137839748322971</v>
      </c>
      <c r="W425" s="53" t="e">
        <v>#N/A</v>
      </c>
      <c r="X425" s="53">
        <v>50354000</v>
      </c>
      <c r="Y425" s="53">
        <v>51661000</v>
      </c>
      <c r="Z425" s="53">
        <v>13974000</v>
      </c>
      <c r="AA425" s="55">
        <v>39009000</v>
      </c>
      <c r="AB425" s="50">
        <v>0.35822502499423209</v>
      </c>
      <c r="AC425" s="42">
        <v>1073.27311173</v>
      </c>
      <c r="AD425" s="42">
        <v>949.18211172999997</v>
      </c>
      <c r="AE425" s="60">
        <v>13.930871625381494</v>
      </c>
      <c r="AF425" s="60">
        <v>16.738566383383258</v>
      </c>
      <c r="AG425" s="60">
        <v>3.6358274921919267</v>
      </c>
      <c r="AH425" s="60">
        <v>22.516250102993851</v>
      </c>
      <c r="AI425" s="60">
        <v>5.7557363867230826</v>
      </c>
      <c r="AJ425" s="48" t="s">
        <v>544</v>
      </c>
      <c r="AK425" s="48" t="s">
        <v>593</v>
      </c>
      <c r="AL425" s="48" t="s">
        <v>646</v>
      </c>
      <c r="AM425" s="48" t="s">
        <v>583</v>
      </c>
      <c r="AN425" s="46" t="e">
        <v>#VALUE!</v>
      </c>
      <c r="AO425" s="46" t="e">
        <v>#VALUE!</v>
      </c>
      <c r="AP425" s="46">
        <v>0.18862870000000001</v>
      </c>
      <c r="AQ425" t="s">
        <v>3717</v>
      </c>
      <c r="AR425" t="s">
        <v>3717</v>
      </c>
      <c r="AS425" t="str">
        <f t="shared" si="84"/>
        <v>21/03/2014</v>
      </c>
      <c r="AT425" s="63">
        <v>1.6689846636688592</v>
      </c>
      <c r="AU425" s="63">
        <f t="shared" si="85"/>
        <v>1.6689846636688592</v>
      </c>
      <c r="AV425" s="63">
        <f t="shared" si="82"/>
        <v>0</v>
      </c>
      <c r="AW425" s="63">
        <f t="shared" si="81"/>
        <v>1.6689846636688592</v>
      </c>
      <c r="AX425" s="63">
        <v>0</v>
      </c>
      <c r="AY425" s="63">
        <f t="shared" si="86"/>
        <v>0</v>
      </c>
      <c r="AZ425" s="63" t="s">
        <v>3443</v>
      </c>
      <c r="BA425" s="63" t="str">
        <f>_xll.BDP($G425,BA$1)</f>
        <v>#N/A N/A</v>
      </c>
      <c r="BB425" s="63">
        <f t="shared" si="83"/>
        <v>949.18211172999997</v>
      </c>
      <c r="BC425">
        <v>60.367000000000004</v>
      </c>
      <c r="BD425">
        <v>71.400000000000006</v>
      </c>
      <c r="BE425">
        <v>76</v>
      </c>
      <c r="BF425">
        <v>45.170999999999999</v>
      </c>
      <c r="BG425">
        <v>63.701999999999998</v>
      </c>
      <c r="BH425">
        <v>77.113</v>
      </c>
      <c r="BI425" s="47">
        <f t="shared" si="87"/>
        <v>6.3598965102675389E-2</v>
      </c>
      <c r="BJ425" s="47">
        <f t="shared" si="88"/>
        <v>7.5222656556248005E-2</v>
      </c>
      <c r="BK425" s="47">
        <f t="shared" si="89"/>
        <v>8.0068934149507665E-2</v>
      </c>
      <c r="BL425" s="47">
        <f t="shared" si="90"/>
        <v>4.7589392427202774E-2</v>
      </c>
      <c r="BM425" s="47">
        <f t="shared" si="91"/>
        <v>6.7112516357788657E-2</v>
      </c>
      <c r="BN425" s="47">
        <f t="shared" si="92"/>
        <v>8.1241522619355064E-2</v>
      </c>
      <c r="BO425" s="30">
        <f t="shared" si="93"/>
        <v>8.1241522619355064E-2</v>
      </c>
    </row>
    <row r="426" spans="1:67" x14ac:dyDescent="0.3">
      <c r="A426">
        <v>14</v>
      </c>
      <c r="B426" s="48" t="s">
        <v>3421</v>
      </c>
      <c r="C426" s="48">
        <v>9</v>
      </c>
      <c r="D426" s="48">
        <v>4</v>
      </c>
      <c r="E426" s="56">
        <v>0.11</v>
      </c>
      <c r="F426" s="48" t="s">
        <v>2676</v>
      </c>
      <c r="G426" s="48" t="s">
        <v>1593</v>
      </c>
      <c r="H426" s="49" t="s">
        <v>1594</v>
      </c>
      <c r="I426" s="50">
        <v>0.14472483859486224</v>
      </c>
      <c r="J426" s="50">
        <v>0.16152450090744103</v>
      </c>
      <c r="K426" s="50">
        <v>0.10950436334397839</v>
      </c>
      <c r="L426" s="50">
        <v>0.12162868282487238</v>
      </c>
      <c r="M426" s="51">
        <v>11.654292848883005</v>
      </c>
      <c r="N426" s="51">
        <v>8.8515395861607402</v>
      </c>
      <c r="O426" s="51">
        <v>14.907372870819346</v>
      </c>
      <c r="P426" s="52">
        <v>30.96451671936186</v>
      </c>
      <c r="Q426" s="52">
        <v>31.838145967666573</v>
      </c>
      <c r="R426" s="50">
        <v>0.32681882069473261</v>
      </c>
      <c r="S426" s="53">
        <v>2.5215595145881746</v>
      </c>
      <c r="T426" s="50">
        <v>0.45445423728813561</v>
      </c>
      <c r="U426" s="54">
        <v>2.4476734129043418E-2</v>
      </c>
      <c r="V426" s="53">
        <v>6.9306517449650924</v>
      </c>
      <c r="W426" s="53">
        <v>8.7226000434410764</v>
      </c>
      <c r="X426" s="53">
        <v>18734000000</v>
      </c>
      <c r="Y426" s="53">
        <v>24879000000</v>
      </c>
      <c r="Z426" s="53">
        <v>44000000</v>
      </c>
      <c r="AA426" s="55">
        <v>1344000000</v>
      </c>
      <c r="AB426" s="50">
        <v>3.273809523809524E-2</v>
      </c>
      <c r="AC426" s="42">
        <v>51357.318380500001</v>
      </c>
      <c r="AD426" s="42">
        <v>61466.318380500001</v>
      </c>
      <c r="AE426" s="60">
        <v>16.000389117073805</v>
      </c>
      <c r="AF426" s="60">
        <v>17.835891460747394</v>
      </c>
      <c r="AG426" s="60">
        <v>2.6205960684977985</v>
      </c>
      <c r="AH426" s="60">
        <v>21.382024758776996</v>
      </c>
      <c r="AI426" s="60">
        <v>3.1058827835820897</v>
      </c>
      <c r="AJ426" s="48" t="s">
        <v>493</v>
      </c>
      <c r="AK426" s="48" t="s">
        <v>689</v>
      </c>
      <c r="AL426" s="48" t="s">
        <v>969</v>
      </c>
      <c r="AM426" s="48" t="s">
        <v>1480</v>
      </c>
      <c r="AN426" s="46">
        <v>0.11513429999999999</v>
      </c>
      <c r="AO426" s="46">
        <v>0.1007671</v>
      </c>
      <c r="AP426" s="46">
        <v>9.0289220000000003E-2</v>
      </c>
      <c r="AQ426" t="s">
        <v>4124</v>
      </c>
      <c r="AR426" t="s">
        <v>3443</v>
      </c>
      <c r="AS426" t="str">
        <f t="shared" si="84"/>
        <v>#N/A N/A</v>
      </c>
      <c r="AT426" s="63">
        <v>2.3152091633971845</v>
      </c>
      <c r="AU426" s="63">
        <f t="shared" si="85"/>
        <v>2.3152091633971845</v>
      </c>
      <c r="AV426" s="63">
        <f t="shared" si="82"/>
        <v>0</v>
      </c>
      <c r="AW426" s="63">
        <f t="shared" si="81"/>
        <v>2.3152091633971845</v>
      </c>
      <c r="AX426" s="63">
        <v>51.807799740609326</v>
      </c>
      <c r="AY426" s="63">
        <f t="shared" si="86"/>
        <v>0</v>
      </c>
      <c r="AZ426" s="63">
        <v>51.807799740609326</v>
      </c>
      <c r="BA426" s="63">
        <f>_xll.BDP($G426,BA$1)</f>
        <v>1058.5628682000001</v>
      </c>
      <c r="BB426" s="63">
        <f t="shared" si="83"/>
        <v>51357.318380500001</v>
      </c>
      <c r="BC426">
        <v>2433.348</v>
      </c>
      <c r="BD426">
        <v>2560.4780000000001</v>
      </c>
      <c r="BE426">
        <v>2750.5909999999999</v>
      </c>
      <c r="BF426">
        <v>1837.3110000000001</v>
      </c>
      <c r="BG426">
        <v>2027.6659999999999</v>
      </c>
      <c r="BH426">
        <v>2235.5329999999999</v>
      </c>
      <c r="BI426" s="47">
        <f t="shared" si="87"/>
        <v>4.7380744881802953E-2</v>
      </c>
      <c r="BJ426" s="47">
        <f t="shared" si="88"/>
        <v>4.9856146713692026E-2</v>
      </c>
      <c r="BK426" s="47">
        <f t="shared" si="89"/>
        <v>5.355791709413666E-2</v>
      </c>
      <c r="BL426" s="47">
        <f t="shared" si="90"/>
        <v>3.5775057147407717E-2</v>
      </c>
      <c r="BM426" s="47">
        <f t="shared" si="91"/>
        <v>3.948153961188694E-2</v>
      </c>
      <c r="BN426" s="47">
        <f t="shared" si="92"/>
        <v>4.3529005611959978E-2</v>
      </c>
      <c r="BO426" s="30">
        <f t="shared" si="93"/>
        <v>5.355791709413666E-2</v>
      </c>
    </row>
    <row r="427" spans="1:67" x14ac:dyDescent="0.3">
      <c r="A427">
        <v>14</v>
      </c>
      <c r="B427" s="48" t="s">
        <v>3421</v>
      </c>
      <c r="C427" s="48">
        <v>10</v>
      </c>
      <c r="D427" s="48">
        <v>1</v>
      </c>
      <c r="E427" s="56">
        <v>0.3</v>
      </c>
      <c r="F427" s="48" t="s">
        <v>2871</v>
      </c>
      <c r="G427" s="57" t="s">
        <v>2872</v>
      </c>
      <c r="H427" s="57" t="s">
        <v>2873</v>
      </c>
      <c r="I427" s="50">
        <v>0.25894733214373317</v>
      </c>
      <c r="J427" s="50">
        <v>5.9062199963671276</v>
      </c>
      <c r="K427" s="50">
        <v>4.3815568064176933</v>
      </c>
      <c r="L427" s="50">
        <v>3.5007998031253846</v>
      </c>
      <c r="M427" s="51">
        <v>32.861007557305051</v>
      </c>
      <c r="N427" s="51">
        <v>25.811669816808113</v>
      </c>
      <c r="O427" s="51">
        <v>33.919597306058833</v>
      </c>
      <c r="P427" s="52">
        <v>15.484511925852811</v>
      </c>
      <c r="Q427" s="52">
        <v>16.923759772109801</v>
      </c>
      <c r="R427" s="50">
        <v>-0.47025802196484434</v>
      </c>
      <c r="S427" s="53">
        <v>-1.8715622783585111</v>
      </c>
      <c r="T427" s="50">
        <v>0.48188676508811568</v>
      </c>
      <c r="U427" s="54" t="e">
        <v>#N/A</v>
      </c>
      <c r="V427" s="53">
        <v>11.14906031987613</v>
      </c>
      <c r="W427" s="53">
        <v>18.048777648060145</v>
      </c>
      <c r="X427" s="53">
        <v>38537000</v>
      </c>
      <c r="Y427" s="53">
        <v>65016000</v>
      </c>
      <c r="Z427" s="53" t="e">
        <v>#N/A</v>
      </c>
      <c r="AA427" s="55">
        <v>283898000</v>
      </c>
      <c r="AB427" s="50">
        <v>0</v>
      </c>
      <c r="AC427" s="42">
        <v>4775.8917720000009</v>
      </c>
      <c r="AD427" s="42">
        <v>4211.2487720000008</v>
      </c>
      <c r="AE427" s="60">
        <v>13.99284544586811</v>
      </c>
      <c r="AF427" s="60">
        <v>17.85195531942783</v>
      </c>
      <c r="AG427" s="60">
        <v>5.9310394893574268</v>
      </c>
      <c r="AH427" s="60">
        <v>25.574712643678165</v>
      </c>
      <c r="AI427" s="60">
        <v>8.0942093234827084</v>
      </c>
      <c r="AJ427" s="48" t="s">
        <v>544</v>
      </c>
      <c r="AK427" s="48" t="s">
        <v>576</v>
      </c>
      <c r="AL427" s="48" t="s">
        <v>2874</v>
      </c>
      <c r="AM427" s="48" t="s">
        <v>2739</v>
      </c>
      <c r="AN427" s="46" t="e">
        <v>#VALUE!</v>
      </c>
      <c r="AO427" s="46">
        <v>0.2728621</v>
      </c>
      <c r="AP427" s="46">
        <v>8.3314869999999999E-2</v>
      </c>
      <c r="AQ427" t="s">
        <v>4211</v>
      </c>
      <c r="AR427" t="s">
        <v>3443</v>
      </c>
      <c r="AS427" t="str">
        <f t="shared" si="84"/>
        <v>19/12/2007</v>
      </c>
      <c r="AT427" s="63">
        <v>2.8089887640449436</v>
      </c>
      <c r="AU427" s="63">
        <f t="shared" si="85"/>
        <v>2.8089887640449436</v>
      </c>
      <c r="AV427" s="63">
        <f t="shared" si="82"/>
        <v>0</v>
      </c>
      <c r="AW427" s="63">
        <f t="shared" si="81"/>
        <v>2.8089887640449436</v>
      </c>
      <c r="AX427" s="63">
        <v>105.13383524996229</v>
      </c>
      <c r="AY427" s="63">
        <f t="shared" si="86"/>
        <v>0</v>
      </c>
      <c r="AZ427" s="63">
        <v>105.13383524996229</v>
      </c>
      <c r="BA427" s="63">
        <f>_xll.BDP($G427,BA$1)</f>
        <v>188.238978</v>
      </c>
      <c r="BB427" s="63">
        <f t="shared" si="83"/>
        <v>4211.2487720000008</v>
      </c>
      <c r="BC427" t="s">
        <v>3443</v>
      </c>
      <c r="BD427" t="s">
        <v>3443</v>
      </c>
      <c r="BE427" t="s">
        <v>3443</v>
      </c>
      <c r="BF427" t="s">
        <v>3443</v>
      </c>
      <c r="BG427" t="s">
        <v>3443</v>
      </c>
      <c r="BH427" t="s">
        <v>3443</v>
      </c>
      <c r="BI427" s="47">
        <f t="shared" si="87"/>
        <v>0</v>
      </c>
      <c r="BJ427" s="47">
        <f t="shared" si="88"/>
        <v>0</v>
      </c>
      <c r="BK427" s="47">
        <f t="shared" si="89"/>
        <v>0</v>
      </c>
      <c r="BL427" s="47">
        <f t="shared" si="90"/>
        <v>0</v>
      </c>
      <c r="BM427" s="47">
        <f t="shared" si="91"/>
        <v>0</v>
      </c>
      <c r="BN427" s="47">
        <f t="shared" si="92"/>
        <v>0</v>
      </c>
      <c r="BO427" s="30">
        <f t="shared" si="93"/>
        <v>0</v>
      </c>
    </row>
    <row r="428" spans="1:67" x14ac:dyDescent="0.3">
      <c r="A428">
        <v>14</v>
      </c>
      <c r="B428" s="48" t="s">
        <v>3421</v>
      </c>
      <c r="C428" s="48">
        <v>10</v>
      </c>
      <c r="D428" s="48">
        <v>5</v>
      </c>
      <c r="E428" s="56">
        <v>0.13</v>
      </c>
      <c r="F428" s="48" t="s">
        <v>3229</v>
      </c>
      <c r="G428" s="49" t="s">
        <v>2175</v>
      </c>
      <c r="H428" s="49" t="s">
        <v>2176</v>
      </c>
      <c r="I428" s="50">
        <v>1.171094733638923</v>
      </c>
      <c r="J428" s="50">
        <v>2.071558963125228</v>
      </c>
      <c r="K428" s="50">
        <v>0.36338466918929807</v>
      </c>
      <c r="L428" s="50">
        <v>0.53482891884249217</v>
      </c>
      <c r="M428" s="51">
        <v>19.99542886995135</v>
      </c>
      <c r="N428" s="51">
        <v>14.915972582404532</v>
      </c>
      <c r="O428" s="51">
        <v>25.471182343970305</v>
      </c>
      <c r="P428" s="52">
        <v>9.9084284180557312</v>
      </c>
      <c r="Q428" s="52">
        <v>10.64444709594453</v>
      </c>
      <c r="R428" s="50">
        <v>-8.4908347141673585E-2</v>
      </c>
      <c r="S428" s="53">
        <v>-0.7760293421675345</v>
      </c>
      <c r="T428" s="50">
        <v>0.2047241318526353</v>
      </c>
      <c r="U428" s="54">
        <v>3.0893682588597843E-2</v>
      </c>
      <c r="V428" s="53">
        <v>6.9671499193686515</v>
      </c>
      <c r="W428" s="53">
        <v>13.297191063202707</v>
      </c>
      <c r="X428" s="53">
        <v>273900000</v>
      </c>
      <c r="Y428" s="53">
        <v>1060900000</v>
      </c>
      <c r="Z428" s="53" t="e">
        <v>#N/A</v>
      </c>
      <c r="AA428" s="55">
        <v>299200000</v>
      </c>
      <c r="AB428" s="50">
        <v>0</v>
      </c>
      <c r="AC428" s="42">
        <v>5574.4000000000005</v>
      </c>
      <c r="AD428" s="42">
        <v>4903.3</v>
      </c>
      <c r="AE428" s="60">
        <v>5.7603822557810274</v>
      </c>
      <c r="AF428" s="60">
        <v>7.9416070266753396</v>
      </c>
      <c r="AG428" s="60">
        <v>5.8959670481905242</v>
      </c>
      <c r="AH428" s="60">
        <v>11.83714778964079</v>
      </c>
      <c r="AI428" s="60">
        <v>3.1603028274576945</v>
      </c>
      <c r="AJ428" s="48" t="s">
        <v>498</v>
      </c>
      <c r="AK428" s="48" t="s">
        <v>499</v>
      </c>
      <c r="AL428" s="48" t="s">
        <v>500</v>
      </c>
      <c r="AM428" s="48" t="s">
        <v>2469</v>
      </c>
      <c r="AN428" s="46">
        <v>0.18259460000000002</v>
      </c>
      <c r="AO428" s="46">
        <v>4.6767969999999999E-2</v>
      </c>
      <c r="AP428" s="46">
        <v>6.5842209999999998E-2</v>
      </c>
      <c r="AQ428" t="s">
        <v>3718</v>
      </c>
      <c r="AR428" t="s">
        <v>3718</v>
      </c>
      <c r="AS428" t="str">
        <f t="shared" si="84"/>
        <v>25/06/2001</v>
      </c>
      <c r="AT428" s="63">
        <v>3.9325840910722256</v>
      </c>
      <c r="AU428" s="63">
        <f t="shared" si="85"/>
        <v>3.9325840910722256</v>
      </c>
      <c r="AV428" s="63">
        <f t="shared" si="82"/>
        <v>0</v>
      </c>
      <c r="AW428" s="63">
        <f t="shared" si="81"/>
        <v>3.9325840910722256</v>
      </c>
      <c r="AX428" s="63">
        <v>50.884433613033629</v>
      </c>
      <c r="AY428" s="63">
        <f t="shared" si="86"/>
        <v>0</v>
      </c>
      <c r="AZ428" s="63" t="s">
        <v>3443</v>
      </c>
      <c r="BA428" s="63" t="str">
        <f>_xll.BDP($G428,BA$1)</f>
        <v>#N/A N/A</v>
      </c>
      <c r="BB428" s="63">
        <f t="shared" si="83"/>
        <v>4903.3</v>
      </c>
      <c r="BC428">
        <v>498.57100000000003</v>
      </c>
      <c r="BD428">
        <v>528.14300000000003</v>
      </c>
      <c r="BE428">
        <v>558.5</v>
      </c>
      <c r="BF428">
        <v>519.64300000000003</v>
      </c>
      <c r="BG428">
        <v>509.89600000000002</v>
      </c>
      <c r="BH428">
        <v>597</v>
      </c>
      <c r="BI428" s="47">
        <f t="shared" si="87"/>
        <v>0.10168070483144005</v>
      </c>
      <c r="BJ428" s="47">
        <f t="shared" si="88"/>
        <v>0.10771174515122468</v>
      </c>
      <c r="BK428" s="47">
        <f t="shared" si="89"/>
        <v>0.11390288173271063</v>
      </c>
      <c r="BL428" s="47">
        <f t="shared" si="90"/>
        <v>0.10597821875063733</v>
      </c>
      <c r="BM428" s="47">
        <f t="shared" si="91"/>
        <v>0.10399037382986968</v>
      </c>
      <c r="BN428" s="47">
        <f t="shared" si="92"/>
        <v>0.12175473660595924</v>
      </c>
      <c r="BO428" s="30">
        <f t="shared" si="93"/>
        <v>0.12175473660595924</v>
      </c>
    </row>
    <row r="429" spans="1:67" x14ac:dyDescent="0.3">
      <c r="A429">
        <v>14</v>
      </c>
      <c r="B429" s="48" t="s">
        <v>3421</v>
      </c>
      <c r="C429" s="48">
        <v>10</v>
      </c>
      <c r="D429" s="48">
        <v>8</v>
      </c>
      <c r="E429" s="56">
        <v>0.12</v>
      </c>
      <c r="F429" s="48" t="s">
        <v>3029</v>
      </c>
      <c r="G429" s="49" t="s">
        <v>216</v>
      </c>
      <c r="H429" s="49" t="s">
        <v>906</v>
      </c>
      <c r="I429" s="50">
        <v>0.43453942402569529</v>
      </c>
      <c r="J429" s="50">
        <v>0.46408687882328681</v>
      </c>
      <c r="K429" s="50">
        <v>0.26938227167302797</v>
      </c>
      <c r="L429" s="50">
        <v>0.31234676412083084</v>
      </c>
      <c r="M429" s="51">
        <v>20.390628460073522</v>
      </c>
      <c r="N429" s="51">
        <v>17.326412152528224</v>
      </c>
      <c r="O429" s="51">
        <v>29.709178380473567</v>
      </c>
      <c r="P429" s="52">
        <v>39.670260388608597</v>
      </c>
      <c r="Q429" s="52">
        <v>41.325506468970872</v>
      </c>
      <c r="R429" s="50">
        <v>0.23512767505514684</v>
      </c>
      <c r="S429" s="53">
        <v>1.0233738815723334</v>
      </c>
      <c r="T429" s="50">
        <v>0.43512746298563953</v>
      </c>
      <c r="U429" s="54">
        <v>3.1256098354257467E-2</v>
      </c>
      <c r="V429" s="53">
        <v>8.5252191658009782</v>
      </c>
      <c r="W429" s="53">
        <v>55.124009360069515</v>
      </c>
      <c r="X429" s="53">
        <v>43647000000</v>
      </c>
      <c r="Y429" s="53">
        <v>64851000000</v>
      </c>
      <c r="Z429" s="53">
        <v>962000000</v>
      </c>
      <c r="AA429" s="55">
        <v>11262000000</v>
      </c>
      <c r="AB429" s="50">
        <v>8.541999644823299E-2</v>
      </c>
      <c r="AC429" s="42">
        <v>275590.91896394</v>
      </c>
      <c r="AD429" s="42">
        <v>296020.91896394</v>
      </c>
      <c r="AE429" s="60">
        <v>13.417672245080951</v>
      </c>
      <c r="AF429" s="60">
        <v>16.165765065107284</v>
      </c>
      <c r="AG429" s="60">
        <v>4.0585325713341973</v>
      </c>
      <c r="AH429" s="60">
        <v>17.872906836561846</v>
      </c>
      <c r="AI429" s="60">
        <v>5.9343030412923099</v>
      </c>
      <c r="AJ429" s="48" t="s">
        <v>493</v>
      </c>
      <c r="AK429" s="48" t="s">
        <v>668</v>
      </c>
      <c r="AL429" s="48" t="s">
        <v>669</v>
      </c>
      <c r="AM429" s="48" t="s">
        <v>583</v>
      </c>
      <c r="AN429" s="46">
        <v>7.8819850000000011E-2</v>
      </c>
      <c r="AO429" s="46">
        <v>0.12995660000000001</v>
      </c>
      <c r="AP429" s="46">
        <v>0.17782019999999998</v>
      </c>
      <c r="AQ429" t="s">
        <v>4124</v>
      </c>
      <c r="AR429" t="s">
        <v>3443</v>
      </c>
      <c r="AS429" t="str">
        <f t="shared" si="84"/>
        <v>#N/A N/A</v>
      </c>
      <c r="AT429" s="63">
        <v>2.6686164104313153</v>
      </c>
      <c r="AU429" s="63">
        <f t="shared" si="85"/>
        <v>2.6686164104313153</v>
      </c>
      <c r="AV429" s="63">
        <f t="shared" si="82"/>
        <v>-0.14364293546476378</v>
      </c>
      <c r="AW429" s="63">
        <f t="shared" si="81"/>
        <v>2.5249734749665516</v>
      </c>
      <c r="AX429" s="63">
        <v>41.1705313058116</v>
      </c>
      <c r="AY429" s="63">
        <f t="shared" si="86"/>
        <v>-2.216075696864543</v>
      </c>
      <c r="AZ429" s="63">
        <v>38.954455608947057</v>
      </c>
      <c r="BA429" s="63">
        <f>_xll.BDP($G429,BA$1)</f>
        <v>6750</v>
      </c>
      <c r="BB429" s="63">
        <f t="shared" si="83"/>
        <v>275590.91896394</v>
      </c>
      <c r="BC429">
        <v>17780.618999999999</v>
      </c>
      <c r="BD429">
        <v>21726.652000000002</v>
      </c>
      <c r="BE429">
        <v>24197.238000000001</v>
      </c>
      <c r="BF429">
        <v>15878.184999999999</v>
      </c>
      <c r="BG429">
        <v>19548.144</v>
      </c>
      <c r="BH429">
        <v>22374.744999999999</v>
      </c>
      <c r="BI429" s="47">
        <f t="shared" si="87"/>
        <v>6.4518159984533169E-2</v>
      </c>
      <c r="BJ429" s="47">
        <f t="shared" si="88"/>
        <v>7.8836603476193826E-2</v>
      </c>
      <c r="BK429" s="47">
        <f t="shared" si="89"/>
        <v>8.7801289284013442E-2</v>
      </c>
      <c r="BL429" s="47">
        <f t="shared" si="90"/>
        <v>5.7615051539770069E-2</v>
      </c>
      <c r="BM429" s="47">
        <f t="shared" si="91"/>
        <v>7.0931742139724849E-2</v>
      </c>
      <c r="BN429" s="47">
        <f t="shared" si="92"/>
        <v>8.1188252080714049E-2</v>
      </c>
      <c r="BO429" s="30">
        <f t="shared" si="93"/>
        <v>8.7801289284013442E-2</v>
      </c>
    </row>
    <row r="430" spans="1:67" x14ac:dyDescent="0.3">
      <c r="A430">
        <v>14</v>
      </c>
      <c r="B430" s="48" t="s">
        <v>3421</v>
      </c>
      <c r="C430" s="48">
        <v>11</v>
      </c>
      <c r="D430" s="48">
        <v>2</v>
      </c>
      <c r="E430" s="56">
        <v>0.2</v>
      </c>
      <c r="F430" s="48" t="s">
        <v>3088</v>
      </c>
      <c r="G430" s="48" t="s">
        <v>2219</v>
      </c>
      <c r="H430" s="49" t="s">
        <v>2220</v>
      </c>
      <c r="I430" s="50">
        <v>0.14852167312818823</v>
      </c>
      <c r="J430" s="50">
        <v>0.22534217094485651</v>
      </c>
      <c r="K430" s="50">
        <v>0.14852167312818823</v>
      </c>
      <c r="L430" s="50">
        <v>0.22534217094485651</v>
      </c>
      <c r="M430" s="51" t="e">
        <v>#N/A</v>
      </c>
      <c r="N430" s="51" t="e">
        <v>#N/A</v>
      </c>
      <c r="O430" s="51">
        <v>44.644182833875178</v>
      </c>
      <c r="P430" s="52" t="e">
        <v>#N/A</v>
      </c>
      <c r="Q430" s="52" t="e">
        <v>#N/A</v>
      </c>
      <c r="R430" s="50">
        <v>5.2443998872145112E-2</v>
      </c>
      <c r="S430" s="53" t="e">
        <v>#N/A</v>
      </c>
      <c r="T430" s="50">
        <v>0.17267368025314075</v>
      </c>
      <c r="U430" s="54" t="e">
        <v>#N/A</v>
      </c>
      <c r="V430" s="53">
        <v>16.182200748210999</v>
      </c>
      <c r="W430" s="53">
        <v>30.702536808277301</v>
      </c>
      <c r="X430" s="53">
        <v>4490957000</v>
      </c>
      <c r="Y430" s="53">
        <v>4490957000</v>
      </c>
      <c r="Z430" s="53" t="e">
        <v>#N/A</v>
      </c>
      <c r="AA430" s="55" t="e">
        <v>#N/A</v>
      </c>
      <c r="AB430" s="50">
        <v>0</v>
      </c>
      <c r="AC430" s="42">
        <v>14025</v>
      </c>
      <c r="AD430" s="42">
        <v>15071.225</v>
      </c>
      <c r="AE430" s="60" t="s">
        <v>3443</v>
      </c>
      <c r="AF430" s="60">
        <v>14.778355181116243</v>
      </c>
      <c r="AG430" s="60">
        <v>-1.1872753372932536</v>
      </c>
      <c r="AH430" s="60">
        <v>9.3427526731584738</v>
      </c>
      <c r="AI430" s="60">
        <v>4.0319068084809055</v>
      </c>
      <c r="AJ430" s="48" t="s">
        <v>502</v>
      </c>
      <c r="AK430" s="48" t="s">
        <v>503</v>
      </c>
      <c r="AL430" s="48" t="s">
        <v>504</v>
      </c>
      <c r="AM430" s="48" t="s">
        <v>2196</v>
      </c>
      <c r="AN430" s="46" t="e">
        <v>#VALUE!</v>
      </c>
      <c r="AO430" s="46">
        <v>0.32217829999999997</v>
      </c>
      <c r="AP430" s="46">
        <v>0.25297710000000001</v>
      </c>
      <c r="AQ430" t="s">
        <v>4212</v>
      </c>
      <c r="AR430" t="s">
        <v>3719</v>
      </c>
      <c r="AS430" t="str">
        <f t="shared" si="84"/>
        <v>29/06/2006</v>
      </c>
      <c r="AT430" s="63" t="s">
        <v>3443</v>
      </c>
      <c r="AU430" s="63">
        <f t="shared" si="85"/>
        <v>0</v>
      </c>
      <c r="AV430" s="63">
        <f t="shared" si="82"/>
        <v>-4.2825487264163906E-16</v>
      </c>
      <c r="AW430" s="63">
        <f t="shared" si="81"/>
        <v>-4.2825487264163906E-16</v>
      </c>
      <c r="AX430" s="63">
        <v>58.471550488106118</v>
      </c>
      <c r="AY430" s="63">
        <f t="shared" si="86"/>
        <v>-7.1054273576010019E-15</v>
      </c>
      <c r="AZ430" s="63">
        <v>58.471550488106111</v>
      </c>
      <c r="BA430" s="63">
        <f>_xll.BDP($G430,BA$1)</f>
        <v>494.26469400000002</v>
      </c>
      <c r="BB430" s="63">
        <f t="shared" si="83"/>
        <v>14025</v>
      </c>
      <c r="BC430">
        <v>1513.75</v>
      </c>
      <c r="BD430">
        <v>1222.75</v>
      </c>
      <c r="BE430">
        <v>1286</v>
      </c>
      <c r="BF430" t="s">
        <v>3443</v>
      </c>
      <c r="BG430" t="s">
        <v>3443</v>
      </c>
      <c r="BH430" t="s">
        <v>3443</v>
      </c>
      <c r="BI430" s="47">
        <f t="shared" si="87"/>
        <v>0.10793226381461675</v>
      </c>
      <c r="BJ430" s="47">
        <f t="shared" si="88"/>
        <v>8.7183600713012482E-2</v>
      </c>
      <c r="BK430" s="47">
        <f t="shared" si="89"/>
        <v>9.1693404634581102E-2</v>
      </c>
      <c r="BL430" s="47">
        <f t="shared" si="90"/>
        <v>0</v>
      </c>
      <c r="BM430" s="47">
        <f t="shared" si="91"/>
        <v>0</v>
      </c>
      <c r="BN430" s="47">
        <f t="shared" si="92"/>
        <v>0</v>
      </c>
      <c r="BO430" s="30">
        <f t="shared" si="93"/>
        <v>9.1693404634581102E-2</v>
      </c>
    </row>
    <row r="431" spans="1:67" x14ac:dyDescent="0.3">
      <c r="A431">
        <v>14</v>
      </c>
      <c r="B431" s="48" t="s">
        <v>3421</v>
      </c>
      <c r="C431" s="48">
        <v>11</v>
      </c>
      <c r="D431" s="48">
        <v>6</v>
      </c>
      <c r="E431" s="56">
        <v>0.14000000000000001</v>
      </c>
      <c r="F431" s="48" t="s">
        <v>3232</v>
      </c>
      <c r="G431" s="49" t="s">
        <v>114</v>
      </c>
      <c r="H431" s="49" t="s">
        <v>769</v>
      </c>
      <c r="I431" s="50">
        <v>0.69491356188725095</v>
      </c>
      <c r="J431" s="50">
        <v>0.49929405724553971</v>
      </c>
      <c r="K431" s="50">
        <v>0.21676281597048713</v>
      </c>
      <c r="L431" s="50">
        <v>0.18540142506493815</v>
      </c>
      <c r="M431" s="51">
        <v>15.783156422540209</v>
      </c>
      <c r="N431" s="51">
        <v>12.374752863253661</v>
      </c>
      <c r="O431" s="51">
        <v>19.147547403805358</v>
      </c>
      <c r="P431" s="52">
        <v>28.3801772531219</v>
      </c>
      <c r="Q431" s="52">
        <v>29.180678211131713</v>
      </c>
      <c r="R431" s="50">
        <v>0.36038798706709774</v>
      </c>
      <c r="S431" s="53">
        <v>1.1799628942486085</v>
      </c>
      <c r="T431" s="50">
        <v>0.57078472958642634</v>
      </c>
      <c r="U431" s="54">
        <v>2.7828381179722344E-2</v>
      </c>
      <c r="V431" s="53">
        <v>7.2295249288555983</v>
      </c>
      <c r="W431" s="53">
        <v>10.718416015406973</v>
      </c>
      <c r="X431" s="53">
        <v>1558200000</v>
      </c>
      <c r="Y431" s="53">
        <v>4196300000</v>
      </c>
      <c r="Z431" s="53">
        <v>29200000</v>
      </c>
      <c r="AA431" s="55">
        <v>499600000</v>
      </c>
      <c r="AB431" s="50">
        <v>5.844675740592474E-2</v>
      </c>
      <c r="AC431" s="42">
        <v>15734.243637539998</v>
      </c>
      <c r="AD431" s="42">
        <v>16815.743637539999</v>
      </c>
      <c r="AE431" s="60">
        <v>17.63315762432946</v>
      </c>
      <c r="AF431" s="60">
        <v>21.064815879893342</v>
      </c>
      <c r="AG431" s="60">
        <v>3.2003570731167579</v>
      </c>
      <c r="AH431" s="60">
        <v>25.744989966835561</v>
      </c>
      <c r="AI431" s="60">
        <v>4.8430704652937084</v>
      </c>
      <c r="AJ431" s="48" t="s">
        <v>498</v>
      </c>
      <c r="AK431" s="48" t="s">
        <v>499</v>
      </c>
      <c r="AL431" s="48" t="s">
        <v>500</v>
      </c>
      <c r="AM431" s="48" t="s">
        <v>583</v>
      </c>
      <c r="AN431" s="46">
        <v>0.15306400000000001</v>
      </c>
      <c r="AO431" s="46">
        <v>0.15193129999999999</v>
      </c>
      <c r="AP431" s="46">
        <v>8.6896210000000015E-2</v>
      </c>
      <c r="AQ431" t="s">
        <v>4124</v>
      </c>
      <c r="AR431" t="s">
        <v>3720</v>
      </c>
      <c r="AS431" t="str">
        <f t="shared" si="84"/>
        <v>01/06/1989</v>
      </c>
      <c r="AT431" s="63">
        <v>1.2390493890806547</v>
      </c>
      <c r="AU431" s="63">
        <f t="shared" si="85"/>
        <v>1.2390493890806547</v>
      </c>
      <c r="AV431" s="63">
        <f t="shared" si="82"/>
        <v>-0.13162512774800003</v>
      </c>
      <c r="AW431" s="63">
        <f t="shared" si="81"/>
        <v>1.1074242613326546</v>
      </c>
      <c r="AX431" s="63">
        <v>32.178533475026569</v>
      </c>
      <c r="AY431" s="63">
        <f t="shared" si="86"/>
        <v>-3.4183492738221766</v>
      </c>
      <c r="AZ431" s="63">
        <v>28.760184201204392</v>
      </c>
      <c r="BA431" s="63">
        <f>_xll.BDP($G431,BA$1)</f>
        <v>162.38</v>
      </c>
      <c r="BB431" s="63">
        <f t="shared" si="83"/>
        <v>15734.243637539998</v>
      </c>
      <c r="BC431">
        <v>618.46199999999999</v>
      </c>
      <c r="BD431">
        <v>648.5</v>
      </c>
      <c r="BE431">
        <v>689.44399999999996</v>
      </c>
      <c r="BF431">
        <v>678.06100000000004</v>
      </c>
      <c r="BG431">
        <v>714.15</v>
      </c>
      <c r="BH431">
        <v>738.67399999999998</v>
      </c>
      <c r="BI431" s="47">
        <f t="shared" si="87"/>
        <v>3.9306751201209612E-2</v>
      </c>
      <c r="BJ431" s="47">
        <f t="shared" si="88"/>
        <v>4.1215835660047724E-2</v>
      </c>
      <c r="BK431" s="47">
        <f t="shared" si="89"/>
        <v>4.3818057981196513E-2</v>
      </c>
      <c r="BL431" s="47">
        <f t="shared" si="90"/>
        <v>4.3094604076310904E-2</v>
      </c>
      <c r="BM431" s="47">
        <f t="shared" si="91"/>
        <v>4.5388263741901434E-2</v>
      </c>
      <c r="BN431" s="47">
        <f t="shared" si="92"/>
        <v>4.6946902375250718E-2</v>
      </c>
      <c r="BO431" s="30">
        <f t="shared" si="93"/>
        <v>4.6946902375250718E-2</v>
      </c>
    </row>
    <row r="432" spans="1:67" x14ac:dyDescent="0.3">
      <c r="A432">
        <v>14</v>
      </c>
      <c r="B432" s="48" t="s">
        <v>3421</v>
      </c>
      <c r="C432" s="48">
        <v>12</v>
      </c>
      <c r="D432" s="48">
        <v>1</v>
      </c>
      <c r="E432" s="48" t="s">
        <v>2480</v>
      </c>
      <c r="F432" s="48" t="s">
        <v>3388</v>
      </c>
      <c r="G432" s="48" t="s">
        <v>2197</v>
      </c>
      <c r="H432" s="49" t="s">
        <v>2198</v>
      </c>
      <c r="I432" s="50" t="e">
        <v>#N/A</v>
      </c>
      <c r="J432" s="50">
        <v>0.36852924686974398</v>
      </c>
      <c r="K432" s="50" t="e">
        <v>#N/A</v>
      </c>
      <c r="L432" s="50">
        <v>0.12087036469506589</v>
      </c>
      <c r="M432" s="51">
        <v>9.4899169632265714</v>
      </c>
      <c r="N432" s="51">
        <v>7.441130716751494</v>
      </c>
      <c r="O432" s="51">
        <v>7.2015626727601072</v>
      </c>
      <c r="P432" s="52" t="e">
        <v>#N/A</v>
      </c>
      <c r="Q432" s="52">
        <v>43.572649572649567</v>
      </c>
      <c r="R432" s="50">
        <v>0.27484892685976248</v>
      </c>
      <c r="S432" s="53">
        <v>1.0946058091286308</v>
      </c>
      <c r="T432" s="50">
        <v>0.64738955823293176</v>
      </c>
      <c r="U432" s="54" t="e">
        <v>#N/A</v>
      </c>
      <c r="V432" s="53" t="e">
        <v>#N/A</v>
      </c>
      <c r="W432" s="53" t="e">
        <v>#N/A</v>
      </c>
      <c r="X432" s="53">
        <v>535100000</v>
      </c>
      <c r="Y432" s="53">
        <v>1631500000</v>
      </c>
      <c r="Z432" s="53" t="e">
        <v>#N/A</v>
      </c>
      <c r="AA432" s="55">
        <v>168200000</v>
      </c>
      <c r="AB432" s="50">
        <v>0</v>
      </c>
      <c r="AC432" s="42">
        <v>81084.98114584999</v>
      </c>
      <c r="AD432" s="42">
        <v>7657.6797850594503</v>
      </c>
      <c r="AE432" s="60">
        <v>29.041283307680779</v>
      </c>
      <c r="AF432" s="60">
        <v>36.980626945751787</v>
      </c>
      <c r="AG432" s="60">
        <v>2.318702357688323</v>
      </c>
      <c r="AH432" s="60">
        <v>73.031684078213061</v>
      </c>
      <c r="AI432" s="60">
        <v>5.7743955510419065</v>
      </c>
      <c r="AJ432" s="48" t="s">
        <v>506</v>
      </c>
      <c r="AK432" s="48" t="s">
        <v>640</v>
      </c>
      <c r="AL432" s="48" t="s">
        <v>1025</v>
      </c>
      <c r="AM432" s="48" t="s">
        <v>2196</v>
      </c>
      <c r="AN432" s="46" t="e">
        <v>#VALUE!</v>
      </c>
      <c r="AO432" s="46" t="e">
        <v>#VALUE!</v>
      </c>
      <c r="AP432" s="46" t="e">
        <v>#VALUE!</v>
      </c>
      <c r="AQ432" t="s">
        <v>3721</v>
      </c>
      <c r="AR432" t="s">
        <v>3721</v>
      </c>
      <c r="AS432" t="str">
        <f t="shared" si="84"/>
        <v>20/10/2021</v>
      </c>
      <c r="AT432" s="63" t="s">
        <v>3443</v>
      </c>
      <c r="AU432" s="63">
        <f t="shared" si="85"/>
        <v>0</v>
      </c>
      <c r="AV432" s="63">
        <f t="shared" si="82"/>
        <v>0</v>
      </c>
      <c r="AW432" s="63">
        <f t="shared" si="81"/>
        <v>0</v>
      </c>
      <c r="AX432" s="63" t="s">
        <v>3443</v>
      </c>
      <c r="AY432" s="63">
        <f t="shared" si="86"/>
        <v>0</v>
      </c>
      <c r="AZ432" s="63" t="s">
        <v>3443</v>
      </c>
      <c r="BA432" s="63" t="str">
        <f>_xll.BDP($G432,BA$1)</f>
        <v>#N/A N/A</v>
      </c>
      <c r="BB432" s="63">
        <f t="shared" si="83"/>
        <v>7657.6797850594503</v>
      </c>
      <c r="BC432">
        <v>206.273</v>
      </c>
      <c r="BD432">
        <v>271</v>
      </c>
      <c r="BE432">
        <v>347.6</v>
      </c>
      <c r="BF432">
        <v>187.5</v>
      </c>
      <c r="BG432">
        <v>234.75</v>
      </c>
      <c r="BH432">
        <v>318</v>
      </c>
      <c r="BI432" s="47">
        <f t="shared" si="87"/>
        <v>2.6936749222976109E-2</v>
      </c>
      <c r="BJ432" s="47">
        <f t="shared" si="88"/>
        <v>3.5389309504523257E-2</v>
      </c>
      <c r="BK432" s="47">
        <f t="shared" si="89"/>
        <v>4.5392339423513964E-2</v>
      </c>
      <c r="BL432" s="47">
        <f t="shared" si="90"/>
        <v>2.4485223365675685E-2</v>
      </c>
      <c r="BM432" s="47">
        <f t="shared" si="91"/>
        <v>3.0655499653825954E-2</v>
      </c>
      <c r="BN432" s="47">
        <f t="shared" si="92"/>
        <v>4.1526938828185957E-2</v>
      </c>
      <c r="BO432" s="30">
        <f t="shared" si="93"/>
        <v>4.5392339423513964E-2</v>
      </c>
    </row>
    <row r="433" spans="1:67" x14ac:dyDescent="0.3">
      <c r="A433">
        <v>14</v>
      </c>
      <c r="B433" s="48" t="s">
        <v>3421</v>
      </c>
      <c r="C433" s="48">
        <v>12</v>
      </c>
      <c r="D433" s="48">
        <v>1</v>
      </c>
      <c r="E433" s="56">
        <v>0.2</v>
      </c>
      <c r="F433" s="48" t="s">
        <v>2580</v>
      </c>
      <c r="G433" s="49" t="s">
        <v>2073</v>
      </c>
      <c r="H433" s="49" t="s">
        <v>2074</v>
      </c>
      <c r="I433" s="50">
        <v>16.630491337508765</v>
      </c>
      <c r="J433" s="50">
        <v>83.621428571428567</v>
      </c>
      <c r="K433" s="50">
        <v>16.876796047314173</v>
      </c>
      <c r="L433" s="50">
        <v>83.621428571428567</v>
      </c>
      <c r="M433" s="51">
        <v>34.409068079532808</v>
      </c>
      <c r="N433" s="51">
        <v>23.481809632148941</v>
      </c>
      <c r="O433" s="51">
        <v>27.429692151437678</v>
      </c>
      <c r="P433" s="52">
        <v>15.117602957378821</v>
      </c>
      <c r="Q433" s="52">
        <v>27.437704072864754</v>
      </c>
      <c r="R433" s="50">
        <v>-0.38185732691394858</v>
      </c>
      <c r="S433" s="53">
        <v>-1.2042234696605185</v>
      </c>
      <c r="T433" s="50">
        <v>0.62529869729438059</v>
      </c>
      <c r="U433" s="54">
        <v>8.7320223070149697E-3</v>
      </c>
      <c r="V433" s="53">
        <v>42.708989968019374</v>
      </c>
      <c r="W433" s="53" t="e">
        <v>#N/A</v>
      </c>
      <c r="X433" s="53">
        <v>280000</v>
      </c>
      <c r="Y433" s="53">
        <v>280000</v>
      </c>
      <c r="Z433" s="53">
        <v>0</v>
      </c>
      <c r="AA433" s="55">
        <v>20168000</v>
      </c>
      <c r="AB433" s="50">
        <v>0</v>
      </c>
      <c r="AC433" s="42">
        <v>644.13040000000001</v>
      </c>
      <c r="AD433" s="42">
        <v>598.8904</v>
      </c>
      <c r="AE433" s="60">
        <v>25.275865547622026</v>
      </c>
      <c r="AF433" s="60">
        <v>25.853408388143841</v>
      </c>
      <c r="AG433" s="60">
        <v>3.0942780367518972</v>
      </c>
      <c r="AH433" s="60">
        <v>55.494505494505489</v>
      </c>
      <c r="AI433" s="60">
        <v>13.36644690992768</v>
      </c>
      <c r="AJ433" s="48" t="s">
        <v>534</v>
      </c>
      <c r="AK433" s="48" t="s">
        <v>843</v>
      </c>
      <c r="AL433" s="48" t="s">
        <v>2075</v>
      </c>
      <c r="AM433" s="48" t="s">
        <v>2468</v>
      </c>
      <c r="AN433" s="46" t="e">
        <v>#VALUE!</v>
      </c>
      <c r="AO433" s="46">
        <v>0.1946978</v>
      </c>
      <c r="AP433" s="46">
        <v>0.1998809</v>
      </c>
      <c r="AQ433" t="s">
        <v>4213</v>
      </c>
      <c r="AR433" t="s">
        <v>3443</v>
      </c>
      <c r="AS433" t="str">
        <f t="shared" si="84"/>
        <v>03/07/2012</v>
      </c>
      <c r="AT433" s="63">
        <v>4.2079207920792081</v>
      </c>
      <c r="AU433" s="63">
        <f t="shared" si="85"/>
        <v>4.2079207920792081</v>
      </c>
      <c r="AV433" s="63">
        <f t="shared" si="82"/>
        <v>0</v>
      </c>
      <c r="AW433" s="63">
        <f t="shared" si="81"/>
        <v>4.2079207920792081</v>
      </c>
      <c r="AX433" s="63">
        <v>0</v>
      </c>
      <c r="AY433" s="63">
        <f t="shared" si="86"/>
        <v>0</v>
      </c>
      <c r="AZ433" s="63">
        <v>0</v>
      </c>
      <c r="BA433" s="63">
        <f>_xll.BDP($G433,BA$1)</f>
        <v>0</v>
      </c>
      <c r="BB433" s="63">
        <f t="shared" si="83"/>
        <v>598.8904</v>
      </c>
      <c r="BC433" t="s">
        <v>3443</v>
      </c>
      <c r="BD433" t="s">
        <v>3443</v>
      </c>
      <c r="BE433" t="s">
        <v>3443</v>
      </c>
      <c r="BF433" t="s">
        <v>3443</v>
      </c>
      <c r="BG433" t="s">
        <v>3443</v>
      </c>
      <c r="BH433" t="s">
        <v>3443</v>
      </c>
      <c r="BI433" s="47">
        <f t="shared" si="87"/>
        <v>0</v>
      </c>
      <c r="BJ433" s="47">
        <f t="shared" si="88"/>
        <v>0</v>
      </c>
      <c r="BK433" s="47">
        <f t="shared" si="89"/>
        <v>0</v>
      </c>
      <c r="BL433" s="47">
        <f t="shared" si="90"/>
        <v>0</v>
      </c>
      <c r="BM433" s="47">
        <f t="shared" si="91"/>
        <v>0</v>
      </c>
      <c r="BN433" s="47">
        <f t="shared" si="92"/>
        <v>0</v>
      </c>
      <c r="BO433" s="30">
        <f t="shared" si="93"/>
        <v>0</v>
      </c>
    </row>
    <row r="434" spans="1:67" x14ac:dyDescent="0.3">
      <c r="A434">
        <v>14</v>
      </c>
      <c r="B434" s="48" t="s">
        <v>3421</v>
      </c>
      <c r="C434" s="48">
        <v>12</v>
      </c>
      <c r="D434" s="48">
        <v>5</v>
      </c>
      <c r="E434" s="56">
        <v>0.12</v>
      </c>
      <c r="F434" s="48" t="s">
        <v>3283</v>
      </c>
      <c r="G434" s="48" t="s">
        <v>1376</v>
      </c>
      <c r="H434" s="49" t="s">
        <v>1377</v>
      </c>
      <c r="I434" s="50">
        <v>-8.0168798394243485E-2</v>
      </c>
      <c r="J434" s="50">
        <v>-8.7035178331207427E-2</v>
      </c>
      <c r="K434" s="50">
        <v>-0.12306328317067683</v>
      </c>
      <c r="L434" s="50">
        <v>-0.12892945552541163</v>
      </c>
      <c r="M434" s="51">
        <v>4.5870542527758849</v>
      </c>
      <c r="N434" s="51">
        <v>3.409896577530739</v>
      </c>
      <c r="O434" s="51">
        <v>46.71593317559897</v>
      </c>
      <c r="P434" s="52">
        <v>3.0887474389826144</v>
      </c>
      <c r="Q434" s="52">
        <v>3.2516356489026266</v>
      </c>
      <c r="R434" s="50">
        <v>-0.26477726083327602</v>
      </c>
      <c r="S434" s="53">
        <v>-4.1768863276988215</v>
      </c>
      <c r="T434" s="50">
        <v>6.831133628443091E-2</v>
      </c>
      <c r="U434" s="54" t="e">
        <v>#N/A</v>
      </c>
      <c r="V434" s="53">
        <v>4.8581355112024465</v>
      </c>
      <c r="W434" s="53">
        <v>9.6056350482586428</v>
      </c>
      <c r="X434" s="53">
        <v>-2869380000.0000005</v>
      </c>
      <c r="Y434" s="53">
        <v>-1937005000.0000005</v>
      </c>
      <c r="Z434" s="53" t="e">
        <v>#N/A</v>
      </c>
      <c r="AA434" s="55">
        <v>218744000</v>
      </c>
      <c r="AB434" s="50">
        <v>0</v>
      </c>
      <c r="AC434" s="42">
        <v>3132.9</v>
      </c>
      <c r="AD434" s="42">
        <v>1401.2730000000001</v>
      </c>
      <c r="AE434" s="60">
        <v>3.4472015832404388</v>
      </c>
      <c r="AF434" s="60">
        <v>5.1440065952184684</v>
      </c>
      <c r="AG434" s="60" t="s">
        <v>3443</v>
      </c>
      <c r="AH434" s="60">
        <v>13.214577905155698</v>
      </c>
      <c r="AI434" s="60">
        <v>6.1059682066981118</v>
      </c>
      <c r="AJ434" s="48" t="s">
        <v>498</v>
      </c>
      <c r="AK434" s="48" t="s">
        <v>516</v>
      </c>
      <c r="AL434" s="48" t="s">
        <v>733</v>
      </c>
      <c r="AM434" s="48" t="s">
        <v>1354</v>
      </c>
      <c r="AN434" s="46" t="e">
        <v>#VALUE!</v>
      </c>
      <c r="AO434" s="46" t="e">
        <v>#VALUE!</v>
      </c>
      <c r="AP434" s="46">
        <v>8.8089890000000004E-2</v>
      </c>
      <c r="AQ434" t="s">
        <v>3722</v>
      </c>
      <c r="AR434" t="s">
        <v>3722</v>
      </c>
      <c r="AS434" t="str">
        <f t="shared" si="84"/>
        <v>14/07/2014</v>
      </c>
      <c r="AT434" s="63">
        <v>5.8425063303625251</v>
      </c>
      <c r="AU434" s="63">
        <f t="shared" si="85"/>
        <v>5.8425063303625251</v>
      </c>
      <c r="AV434" s="63">
        <f t="shared" si="82"/>
        <v>9.0605696034113356E-16</v>
      </c>
      <c r="AW434" s="63">
        <f t="shared" si="81"/>
        <v>5.842506330362526</v>
      </c>
      <c r="AX434" s="63">
        <v>91.635528744428925</v>
      </c>
      <c r="AY434" s="63">
        <f t="shared" si="86"/>
        <v>1.4210854715202004E-14</v>
      </c>
      <c r="AZ434" s="63">
        <v>91.635528744428939</v>
      </c>
      <c r="BA434" s="63">
        <f>_xll.BDP($G434,BA$1)</f>
        <v>183.19499999999999</v>
      </c>
      <c r="BB434" s="63">
        <f t="shared" si="83"/>
        <v>1401.2730000000001</v>
      </c>
      <c r="BC434">
        <v>280</v>
      </c>
      <c r="BD434">
        <v>289.90000000000003</v>
      </c>
      <c r="BE434">
        <v>295.7</v>
      </c>
      <c r="BF434">
        <v>173.23099999999999</v>
      </c>
      <c r="BG434">
        <v>306.08300000000003</v>
      </c>
      <c r="BH434">
        <v>316.53300000000002</v>
      </c>
      <c r="BI434" s="47">
        <f t="shared" si="87"/>
        <v>0.19981830806702189</v>
      </c>
      <c r="BJ434" s="47">
        <f t="shared" si="88"/>
        <v>0.20688331253082021</v>
      </c>
      <c r="BK434" s="47">
        <f t="shared" si="89"/>
        <v>0.21102240605506561</v>
      </c>
      <c r="BL434" s="47">
        <f t="shared" si="90"/>
        <v>0.12362401901699381</v>
      </c>
      <c r="BM434" s="47">
        <f t="shared" si="91"/>
        <v>0.21843209710027953</v>
      </c>
      <c r="BN434" s="47">
        <f t="shared" si="92"/>
        <v>0.22588960181206658</v>
      </c>
      <c r="BO434" s="30">
        <f t="shared" si="93"/>
        <v>0.22588960181206658</v>
      </c>
    </row>
    <row r="435" spans="1:67" x14ac:dyDescent="0.3">
      <c r="A435">
        <v>14</v>
      </c>
      <c r="B435" s="48" t="s">
        <v>3421</v>
      </c>
      <c r="C435" s="48">
        <v>13</v>
      </c>
      <c r="D435" s="48">
        <v>1</v>
      </c>
      <c r="E435" s="56">
        <v>0.2</v>
      </c>
      <c r="F435" s="48" t="s">
        <v>2532</v>
      </c>
      <c r="G435" s="49" t="s">
        <v>40</v>
      </c>
      <c r="H435" s="49" t="s">
        <v>653</v>
      </c>
      <c r="I435" s="50">
        <v>1.9745087642761874</v>
      </c>
      <c r="J435" s="50">
        <v>1.3851478295263517</v>
      </c>
      <c r="K435" s="50">
        <v>1.9745087642761874</v>
      </c>
      <c r="L435" s="50">
        <v>1.3851478295263517</v>
      </c>
      <c r="M435" s="51">
        <v>71.942727387410116</v>
      </c>
      <c r="N435" s="51">
        <v>61.102055105689303</v>
      </c>
      <c r="O435" s="51" t="e">
        <v>#N/A</v>
      </c>
      <c r="P435" s="52">
        <v>35.323789099176274</v>
      </c>
      <c r="Q435" s="52">
        <v>28.95042359956777</v>
      </c>
      <c r="R435" s="50">
        <v>0.7257200241129087</v>
      </c>
      <c r="S435" s="53">
        <v>1.8370927779638986</v>
      </c>
      <c r="T435" s="50">
        <v>-0.13414441712714614</v>
      </c>
      <c r="U435" s="54" t="e">
        <v>#N/A</v>
      </c>
      <c r="V435" s="53">
        <v>14.867301888943874</v>
      </c>
      <c r="W435" s="53">
        <v>23.107119848664471</v>
      </c>
      <c r="X435" s="53">
        <v>333729000.00000012</v>
      </c>
      <c r="Y435" s="53">
        <v>333729000.00000012</v>
      </c>
      <c r="Z435" s="53">
        <v>4408000</v>
      </c>
      <c r="AA435" s="55">
        <v>-107948000</v>
      </c>
      <c r="AB435" s="50">
        <v>-4.0834475858746805E-2</v>
      </c>
      <c r="AC435" s="42">
        <v>10295.644799219999</v>
      </c>
      <c r="AD435" s="42">
        <v>11293.652799219999</v>
      </c>
      <c r="AE435" s="60">
        <v>20.420633189981114</v>
      </c>
      <c r="AF435" s="60">
        <v>21.551600573481785</v>
      </c>
      <c r="AG435" s="60">
        <v>-1.0697816612782514</v>
      </c>
      <c r="AH435" s="60">
        <v>25.461890057819645</v>
      </c>
      <c r="AI435" s="60" t="s">
        <v>3443</v>
      </c>
      <c r="AJ435" s="48" t="s">
        <v>544</v>
      </c>
      <c r="AK435" s="48" t="s">
        <v>593</v>
      </c>
      <c r="AL435" s="48" t="s">
        <v>594</v>
      </c>
      <c r="AM435" s="48" t="s">
        <v>583</v>
      </c>
      <c r="AN435" s="46" t="e">
        <v>#VALUE!</v>
      </c>
      <c r="AO435" s="46">
        <v>0.24613579999999999</v>
      </c>
      <c r="AP435" s="46">
        <v>0.15533459999999999</v>
      </c>
      <c r="AQ435" t="s">
        <v>3723</v>
      </c>
      <c r="AR435" t="s">
        <v>3723</v>
      </c>
      <c r="AS435" t="str">
        <f t="shared" si="84"/>
        <v>14/10/2011</v>
      </c>
      <c r="AT435" s="63">
        <v>1.4284864563820201</v>
      </c>
      <c r="AU435" s="63">
        <f t="shared" si="85"/>
        <v>1.4284864563820201</v>
      </c>
      <c r="AV435" s="63">
        <f t="shared" si="82"/>
        <v>4.0827932675551306</v>
      </c>
      <c r="AW435" s="63">
        <f t="shared" si="81"/>
        <v>5.5112797239371503</v>
      </c>
      <c r="AX435" s="63">
        <v>39.099660114562781</v>
      </c>
      <c r="AY435" s="63">
        <f t="shared" si="86"/>
        <v>111.75172740786518</v>
      </c>
      <c r="AZ435" s="63">
        <v>150.85138752242796</v>
      </c>
      <c r="BA435" s="63">
        <f>_xll.BDP($G435,BA$1)</f>
        <v>571.20933845080003</v>
      </c>
      <c r="BB435" s="63">
        <f t="shared" si="83"/>
        <v>10295.644799219999</v>
      </c>
      <c r="BC435">
        <v>420.66700000000003</v>
      </c>
      <c r="BD435">
        <v>594</v>
      </c>
      <c r="BE435">
        <v>705.5</v>
      </c>
      <c r="BF435">
        <v>170.31300000000002</v>
      </c>
      <c r="BG435">
        <v>419.51100000000002</v>
      </c>
      <c r="BH435">
        <v>443.89600000000002</v>
      </c>
      <c r="BI435" s="47">
        <f t="shared" si="87"/>
        <v>4.0858732814079785E-2</v>
      </c>
      <c r="BJ435" s="47">
        <f t="shared" si="88"/>
        <v>5.7694298082719558E-2</v>
      </c>
      <c r="BK435" s="47">
        <f t="shared" si="89"/>
        <v>6.8524120029223312E-2</v>
      </c>
      <c r="BL435" s="47">
        <f t="shared" si="90"/>
        <v>1.6542237355828649E-2</v>
      </c>
      <c r="BM435" s="47">
        <f t="shared" si="91"/>
        <v>4.0746452328248764E-2</v>
      </c>
      <c r="BN435" s="47">
        <f t="shared" si="92"/>
        <v>4.3114929531526736E-2</v>
      </c>
      <c r="BO435" s="30">
        <f t="shared" si="93"/>
        <v>6.8524120029223312E-2</v>
      </c>
    </row>
    <row r="436" spans="1:67" x14ac:dyDescent="0.3">
      <c r="A436">
        <v>14</v>
      </c>
      <c r="B436" s="48" t="s">
        <v>3421</v>
      </c>
      <c r="C436" s="48">
        <v>1</v>
      </c>
      <c r="D436" s="48">
        <v>1</v>
      </c>
      <c r="E436" s="56">
        <v>0.2</v>
      </c>
      <c r="F436" s="48" t="s">
        <v>2596</v>
      </c>
      <c r="G436" s="48" t="s">
        <v>1774</v>
      </c>
      <c r="H436" s="49" t="s">
        <v>1775</v>
      </c>
      <c r="I436" s="50">
        <v>0.48109592426400649</v>
      </c>
      <c r="J436" s="50">
        <v>0.32166644900091418</v>
      </c>
      <c r="K436" s="50">
        <v>0.42671172068372731</v>
      </c>
      <c r="L436" s="50">
        <v>0.27985456198159298</v>
      </c>
      <c r="M436" s="51">
        <v>19.074633434018125</v>
      </c>
      <c r="N436" s="51">
        <v>15.14389866115509</v>
      </c>
      <c r="O436" s="51">
        <v>19.315101279239588</v>
      </c>
      <c r="P436" s="52">
        <v>22.475778577536456</v>
      </c>
      <c r="Q436" s="52">
        <v>22.675295129345301</v>
      </c>
      <c r="R436" s="50">
        <v>7.7634759345739573E-2</v>
      </c>
      <c r="S436" s="53">
        <v>0.36720592724144635</v>
      </c>
      <c r="T436" s="50">
        <v>0.59220998881329989</v>
      </c>
      <c r="U436" s="54" t="e">
        <v>#N/A</v>
      </c>
      <c r="V436" s="53">
        <v>23.078618986386779</v>
      </c>
      <c r="W436" s="53">
        <v>14.978376090858259</v>
      </c>
      <c r="X436" s="53">
        <v>91884000</v>
      </c>
      <c r="Y436" s="53">
        <v>105612000</v>
      </c>
      <c r="Z436" s="53">
        <v>1139000</v>
      </c>
      <c r="AA436" s="55">
        <v>2556000</v>
      </c>
      <c r="AB436" s="50">
        <v>0.44561815336463223</v>
      </c>
      <c r="AC436" s="42">
        <v>283.23804545000002</v>
      </c>
      <c r="AD436" s="42">
        <v>296.47104545000002</v>
      </c>
      <c r="AE436" s="60">
        <v>8.1454802717256918</v>
      </c>
      <c r="AF436" s="60">
        <v>12.251375901896774</v>
      </c>
      <c r="AG436" s="60">
        <v>0.90115704067709712</v>
      </c>
      <c r="AH436" s="60">
        <v>14.349961536185575</v>
      </c>
      <c r="AI436" s="60">
        <v>2.5955229806675524</v>
      </c>
      <c r="AJ436" s="48" t="s">
        <v>534</v>
      </c>
      <c r="AK436" s="48" t="s">
        <v>1395</v>
      </c>
      <c r="AL436" s="48" t="s">
        <v>1776</v>
      </c>
      <c r="AM436" s="48" t="s">
        <v>1706</v>
      </c>
      <c r="AN436" s="46" t="e">
        <v>#VALUE!</v>
      </c>
      <c r="AO436" s="46" t="e">
        <v>#VALUE!</v>
      </c>
      <c r="AP436" s="46">
        <v>1.337262E-2</v>
      </c>
      <c r="AQ436" t="s">
        <v>3724</v>
      </c>
      <c r="AR436" t="s">
        <v>3724</v>
      </c>
      <c r="AS436" t="str">
        <f t="shared" si="84"/>
        <v>11/12/2014</v>
      </c>
      <c r="AT436" s="63">
        <v>1.2886597938144329</v>
      </c>
      <c r="AU436" s="63">
        <f t="shared" si="85"/>
        <v>1.2886597938144329</v>
      </c>
      <c r="AV436" s="63">
        <f t="shared" si="82"/>
        <v>1.9874410277855381E-16</v>
      </c>
      <c r="AW436" s="63">
        <f t="shared" si="81"/>
        <v>1.2886597938144331</v>
      </c>
      <c r="AX436" s="63">
        <v>23.035849682070666</v>
      </c>
      <c r="AY436" s="63">
        <f t="shared" si="86"/>
        <v>3.5527136788005009E-15</v>
      </c>
      <c r="AZ436" s="63">
        <v>23.035849682070669</v>
      </c>
      <c r="BA436" s="63">
        <f>_xll.BDP($G436,BA$1)</f>
        <v>5.8743605094999998</v>
      </c>
      <c r="BB436" s="63">
        <f t="shared" si="83"/>
        <v>283.23804545000002</v>
      </c>
      <c r="BC436">
        <v>22.900000000000002</v>
      </c>
      <c r="BD436">
        <v>23.3</v>
      </c>
      <c r="BE436">
        <v>24.55</v>
      </c>
      <c r="BF436">
        <v>14.05</v>
      </c>
      <c r="BG436">
        <v>20.6</v>
      </c>
      <c r="BH436">
        <v>29.6</v>
      </c>
      <c r="BI436" s="47">
        <f t="shared" si="87"/>
        <v>8.0850720331787265E-2</v>
      </c>
      <c r="BJ436" s="47">
        <f t="shared" si="88"/>
        <v>8.2262959988237697E-2</v>
      </c>
      <c r="BK436" s="47">
        <f t="shared" si="89"/>
        <v>8.6676208914645295E-2</v>
      </c>
      <c r="BL436" s="47">
        <f t="shared" si="90"/>
        <v>4.9604917932821443E-2</v>
      </c>
      <c r="BM436" s="47">
        <f t="shared" si="91"/>
        <v>7.2730342307197271E-2</v>
      </c>
      <c r="BN436" s="47">
        <f t="shared" si="92"/>
        <v>0.104505734577332</v>
      </c>
      <c r="BO436" s="30">
        <f t="shared" si="93"/>
        <v>0.104505734577332</v>
      </c>
    </row>
    <row r="437" spans="1:67" x14ac:dyDescent="0.3">
      <c r="A437">
        <v>14</v>
      </c>
      <c r="B437" s="48" t="s">
        <v>3421</v>
      </c>
      <c r="C437" s="48">
        <v>1</v>
      </c>
      <c r="D437" s="48">
        <v>1</v>
      </c>
      <c r="E437" s="56">
        <v>0.13</v>
      </c>
      <c r="F437" s="48"/>
      <c r="G437" s="49" t="s">
        <v>125</v>
      </c>
      <c r="H437" s="49" t="s">
        <v>786</v>
      </c>
      <c r="I437" s="50">
        <v>0.64415246726047681</v>
      </c>
      <c r="J437" s="50">
        <v>0.41513727548123941</v>
      </c>
      <c r="K437" s="50">
        <v>0.36317760165875634</v>
      </c>
      <c r="L437" s="50">
        <v>0.28550009022457717</v>
      </c>
      <c r="M437" s="51">
        <v>22.535599227032836</v>
      </c>
      <c r="N437" s="51">
        <v>17.931606896261197</v>
      </c>
      <c r="O437" s="51">
        <v>30.121023321098043</v>
      </c>
      <c r="P437" s="52">
        <v>20.467438279886789</v>
      </c>
      <c r="Q437" s="52">
        <v>18.775876026367524</v>
      </c>
      <c r="R437" s="50">
        <v>0.35519267274642452</v>
      </c>
      <c r="S437" s="53">
        <v>1.4423743352204494</v>
      </c>
      <c r="T437" s="50">
        <v>0.43805416832283378</v>
      </c>
      <c r="U437" s="54">
        <v>2.5471341693783286E-2</v>
      </c>
      <c r="V437" s="53">
        <v>5.4390713881953383</v>
      </c>
      <c r="W437" s="53">
        <v>1.933798372572193</v>
      </c>
      <c r="X437" s="53">
        <v>209615000</v>
      </c>
      <c r="Y437" s="53">
        <v>304795000</v>
      </c>
      <c r="Z437" s="53">
        <v>6901000</v>
      </c>
      <c r="AA437" s="55">
        <v>11454000</v>
      </c>
      <c r="AB437" s="50">
        <v>0.60249694429893486</v>
      </c>
      <c r="AC437" s="42">
        <v>2586.1700768400001</v>
      </c>
      <c r="AD437" s="42">
        <v>2712.2840768400001</v>
      </c>
      <c r="AE437" s="60">
        <v>30.973946410168328</v>
      </c>
      <c r="AF437" s="60">
        <v>34.130198349610119</v>
      </c>
      <c r="AG437" s="60">
        <v>0.44426819751821184</v>
      </c>
      <c r="AH437" s="60">
        <v>43.576212617056605</v>
      </c>
      <c r="AI437" s="60">
        <v>13.077810028792733</v>
      </c>
      <c r="AJ437" s="48" t="s">
        <v>493</v>
      </c>
      <c r="AK437" s="48" t="s">
        <v>579</v>
      </c>
      <c r="AL437" s="48" t="s">
        <v>580</v>
      </c>
      <c r="AM437" s="48" t="s">
        <v>583</v>
      </c>
      <c r="AN437" s="46">
        <v>0.12932370000000001</v>
      </c>
      <c r="AO437" s="46">
        <v>0.15169240000000001</v>
      </c>
      <c r="AP437" s="46">
        <v>8.192555E-2</v>
      </c>
      <c r="AQ437" t="s">
        <v>4124</v>
      </c>
      <c r="AR437" t="s">
        <v>3725</v>
      </c>
      <c r="AS437" t="str">
        <f t="shared" si="84"/>
        <v>01/01/1973</v>
      </c>
      <c r="AT437" s="63">
        <v>1.747368385917262</v>
      </c>
      <c r="AU437" s="63">
        <f t="shared" si="85"/>
        <v>1.747368385917262</v>
      </c>
      <c r="AV437" s="63">
        <f t="shared" si="82"/>
        <v>1.2199469030468579</v>
      </c>
      <c r="AW437" s="63">
        <f t="shared" si="81"/>
        <v>2.9673152889641199</v>
      </c>
      <c r="AX437" s="63">
        <v>62.580629040055634</v>
      </c>
      <c r="AY437" s="63">
        <f t="shared" si="86"/>
        <v>43.691442058489365</v>
      </c>
      <c r="AZ437" s="63">
        <v>106.272071098545</v>
      </c>
      <c r="BA437" s="63">
        <f>_xll.BDP($G437,BA$1)</f>
        <v>71.024079999999998</v>
      </c>
      <c r="BB437" s="63">
        <f t="shared" si="83"/>
        <v>2586.1700768400001</v>
      </c>
      <c r="BC437">
        <v>66.55</v>
      </c>
      <c r="BD437">
        <v>76.55</v>
      </c>
      <c r="BE437">
        <v>86.15</v>
      </c>
      <c r="BF437">
        <v>11.6</v>
      </c>
      <c r="BG437">
        <v>27.1</v>
      </c>
      <c r="BH437">
        <v>32.968000000000004</v>
      </c>
      <c r="BI437" s="47">
        <f t="shared" si="87"/>
        <v>2.5733033026705026E-2</v>
      </c>
      <c r="BJ437" s="47">
        <f t="shared" si="88"/>
        <v>2.959975474371555E-2</v>
      </c>
      <c r="BK437" s="47">
        <f t="shared" si="89"/>
        <v>3.3311807592045654E-2</v>
      </c>
      <c r="BL437" s="47">
        <f t="shared" si="90"/>
        <v>4.485397191732206E-3</v>
      </c>
      <c r="BM437" s="47">
        <f t="shared" si="91"/>
        <v>1.0478815853098516E-2</v>
      </c>
      <c r="BN437" s="47">
        <f t="shared" si="92"/>
        <v>1.2747808156640292E-2</v>
      </c>
      <c r="BO437" s="30">
        <f t="shared" si="93"/>
        <v>3.3311807592045654E-2</v>
      </c>
    </row>
    <row r="438" spans="1:67" x14ac:dyDescent="0.3">
      <c r="A438">
        <v>14</v>
      </c>
      <c r="B438" s="48" t="s">
        <v>3421</v>
      </c>
      <c r="C438" s="48">
        <v>1</v>
      </c>
      <c r="D438" s="48">
        <v>1</v>
      </c>
      <c r="E438" s="56">
        <v>0.1</v>
      </c>
      <c r="F438" s="48"/>
      <c r="G438" s="48" t="s">
        <v>1937</v>
      </c>
      <c r="H438" s="49" t="s">
        <v>1938</v>
      </c>
      <c r="I438" s="50">
        <v>0.49736259855272918</v>
      </c>
      <c r="J438" s="50">
        <v>0.41766304347826089</v>
      </c>
      <c r="K438" s="50">
        <v>0.17270197281683358</v>
      </c>
      <c r="L438" s="50">
        <v>0.17467894078872598</v>
      </c>
      <c r="M438" s="51">
        <v>17.273609479544412</v>
      </c>
      <c r="N438" s="51">
        <v>13.245171777180637</v>
      </c>
      <c r="O438" s="51">
        <v>23.629787628674766</v>
      </c>
      <c r="P438" s="52">
        <v>8.4771833499779188</v>
      </c>
      <c r="Q438" s="52">
        <v>9.0428033866415802</v>
      </c>
      <c r="R438" s="50">
        <v>0.25280533420068302</v>
      </c>
      <c r="S438" s="53">
        <v>1.2376592356687899</v>
      </c>
      <c r="T438" s="50">
        <v>0.31522367356374986</v>
      </c>
      <c r="U438" s="54">
        <v>2.5539818899465987E-2</v>
      </c>
      <c r="V438" s="53">
        <v>9.6374867967369653</v>
      </c>
      <c r="W438" s="53">
        <v>0.15079493412073486</v>
      </c>
      <c r="X438" s="53">
        <v>3680000000</v>
      </c>
      <c r="Y438" s="53">
        <v>8799000000</v>
      </c>
      <c r="Z438" s="53">
        <v>37000000</v>
      </c>
      <c r="AA438" s="55">
        <v>1439000000</v>
      </c>
      <c r="AB438" s="50">
        <v>2.571230020847811E-2</v>
      </c>
      <c r="AC438" s="42">
        <v>37836.257665140001</v>
      </c>
      <c r="AD438" s="42">
        <v>40978.257665140001</v>
      </c>
      <c r="AE438" s="60">
        <v>14.989515238082845</v>
      </c>
      <c r="AF438" s="60">
        <v>21.442788447556371</v>
      </c>
      <c r="AG438" s="60">
        <v>3.7523007988178771</v>
      </c>
      <c r="AH438" s="60">
        <v>30.0756250415218</v>
      </c>
      <c r="AI438" s="60">
        <v>6.9945500867921044</v>
      </c>
      <c r="AJ438" s="48" t="s">
        <v>534</v>
      </c>
      <c r="AK438" s="48" t="s">
        <v>1505</v>
      </c>
      <c r="AL438" s="48" t="s">
        <v>1506</v>
      </c>
      <c r="AM438" s="48" t="s">
        <v>1706</v>
      </c>
      <c r="AN438" s="46">
        <v>0.12734680000000001</v>
      </c>
      <c r="AO438" s="46">
        <v>0.1181758</v>
      </c>
      <c r="AP438" s="46">
        <v>7.8424510000000003E-2</v>
      </c>
      <c r="AQ438" t="s">
        <v>4214</v>
      </c>
      <c r="AR438" t="s">
        <v>3443</v>
      </c>
      <c r="AS438" t="str">
        <f t="shared" si="84"/>
        <v>02/02/2001</v>
      </c>
      <c r="AT438" s="63">
        <v>1.7073170029508096</v>
      </c>
      <c r="AU438" s="63">
        <f t="shared" si="85"/>
        <v>1.7073170029508096</v>
      </c>
      <c r="AV438" s="63">
        <f t="shared" si="82"/>
        <v>0</v>
      </c>
      <c r="AW438" s="63">
        <f t="shared" si="81"/>
        <v>1.7073170029508096</v>
      </c>
      <c r="AX438" s="63">
        <v>47.287317460671133</v>
      </c>
      <c r="AY438" s="63">
        <f t="shared" si="86"/>
        <v>0</v>
      </c>
      <c r="AZ438" s="63">
        <v>47.287317460671133</v>
      </c>
      <c r="BA438" s="63">
        <f>_xll.BDP($G438,BA$1)</f>
        <v>562.40225275499995</v>
      </c>
      <c r="BB438" s="63">
        <f t="shared" si="83"/>
        <v>37836.257665140001</v>
      </c>
      <c r="BC438">
        <v>1480.0430000000001</v>
      </c>
      <c r="BD438">
        <v>1705.0430000000001</v>
      </c>
      <c r="BE438">
        <v>1882.739</v>
      </c>
      <c r="BF438">
        <v>1235.44</v>
      </c>
      <c r="BG438">
        <v>1404.0910000000001</v>
      </c>
      <c r="BH438">
        <v>1522.3879999999999</v>
      </c>
      <c r="BI438" s="47">
        <f t="shared" si="87"/>
        <v>3.9117055737878131E-2</v>
      </c>
      <c r="BJ438" s="47">
        <f t="shared" si="88"/>
        <v>4.5063732652685727E-2</v>
      </c>
      <c r="BK438" s="47">
        <f t="shared" si="89"/>
        <v>4.9760180212924172E-2</v>
      </c>
      <c r="BL438" s="47">
        <f t="shared" si="90"/>
        <v>3.2652277900577321E-2</v>
      </c>
      <c r="BM438" s="47">
        <f t="shared" si="91"/>
        <v>3.7109669048840499E-2</v>
      </c>
      <c r="BN438" s="47">
        <f t="shared" si="92"/>
        <v>4.0236220333244914E-2</v>
      </c>
      <c r="BO438" s="30">
        <f t="shared" si="93"/>
        <v>4.9760180212924172E-2</v>
      </c>
    </row>
    <row r="439" spans="1:67" x14ac:dyDescent="0.3">
      <c r="A439">
        <v>14</v>
      </c>
      <c r="B439" s="48" t="s">
        <v>3421</v>
      </c>
      <c r="C439" s="48">
        <v>1</v>
      </c>
      <c r="D439" s="48">
        <v>1</v>
      </c>
      <c r="E439" s="48" t="s">
        <v>2480</v>
      </c>
      <c r="F439" s="48" t="s">
        <v>3038</v>
      </c>
      <c r="G439" s="49" t="s">
        <v>466</v>
      </c>
      <c r="H439" s="49" t="s">
        <v>518</v>
      </c>
      <c r="I439" s="50">
        <v>7.6329633837274119E-2</v>
      </c>
      <c r="J439" s="50">
        <v>0.18434118395926161</v>
      </c>
      <c r="K439" s="50">
        <v>5.932443134276448E-2</v>
      </c>
      <c r="L439" s="50">
        <v>0.14540585774058579</v>
      </c>
      <c r="M439" s="51">
        <v>12.510113714932992</v>
      </c>
      <c r="N439" s="51">
        <v>9.5455734934001981</v>
      </c>
      <c r="O439" s="51">
        <v>11.50140803319994</v>
      </c>
      <c r="P439" s="52">
        <v>87.208279868726834</v>
      </c>
      <c r="Q439" s="52">
        <v>90.191201616664074</v>
      </c>
      <c r="R439" s="50">
        <v>9.5031390134529131E-2</v>
      </c>
      <c r="S439" s="53">
        <v>0.46408549404344773</v>
      </c>
      <c r="T439" s="50">
        <v>0.80965335673541028</v>
      </c>
      <c r="U439" s="54">
        <v>6.9395998489996225E-2</v>
      </c>
      <c r="V439" s="53">
        <v>33.121923305065778</v>
      </c>
      <c r="W439" s="53">
        <v>21.139182727377115</v>
      </c>
      <c r="X439" s="53">
        <v>2356500000</v>
      </c>
      <c r="Y439" s="53">
        <v>2987500000</v>
      </c>
      <c r="Z439" s="53">
        <v>24600000</v>
      </c>
      <c r="AA439" s="55">
        <v>465800000</v>
      </c>
      <c r="AB439" s="50">
        <v>5.2812365822241303E-2</v>
      </c>
      <c r="AC439" s="42">
        <v>5772.2332704</v>
      </c>
      <c r="AD439" s="42">
        <v>6037.1332703999997</v>
      </c>
      <c r="AE439" s="60">
        <v>10.50964709180098</v>
      </c>
      <c r="AF439" s="60">
        <v>14.10843499529633</v>
      </c>
      <c r="AG439" s="60">
        <v>8.1273565866633763</v>
      </c>
      <c r="AH439" s="60">
        <v>18.442315893818364</v>
      </c>
      <c r="AI439" s="60">
        <v>2.0715369607630612</v>
      </c>
      <c r="AJ439" s="48" t="s">
        <v>519</v>
      </c>
      <c r="AK439" s="48" t="s">
        <v>520</v>
      </c>
      <c r="AL439" s="48" t="s">
        <v>521</v>
      </c>
      <c r="AM439" s="48" t="s">
        <v>496</v>
      </c>
      <c r="AN439" s="46" t="e">
        <v>#VALUE!</v>
      </c>
      <c r="AO439" s="46" t="e">
        <v>#VALUE!</v>
      </c>
      <c r="AP439" s="46">
        <v>2.2864420000000001E-3</v>
      </c>
      <c r="AQ439" t="s">
        <v>3726</v>
      </c>
      <c r="AR439" t="s">
        <v>3726</v>
      </c>
      <c r="AS439" t="str">
        <f t="shared" si="84"/>
        <v>29/05/2014</v>
      </c>
      <c r="AT439" s="63">
        <v>4.0033360239463214</v>
      </c>
      <c r="AU439" s="63">
        <f t="shared" si="85"/>
        <v>4.0033360239463214</v>
      </c>
      <c r="AV439" s="63">
        <f t="shared" si="82"/>
        <v>6.3024554952715672E-16</v>
      </c>
      <c r="AW439" s="63">
        <f t="shared" ref="AW439:AW502" si="94">IFERROR(AV439+AU439,0)</f>
        <v>4.0033360239463223</v>
      </c>
      <c r="AX439" s="63">
        <v>45.133858267716533</v>
      </c>
      <c r="AY439" s="63">
        <f t="shared" si="86"/>
        <v>7.1054273576010019E-15</v>
      </c>
      <c r="AZ439" s="63">
        <v>45.133858267716541</v>
      </c>
      <c r="BA439" s="63">
        <f>_xll.BDP($G439,BA$1)</f>
        <v>143.30000000000001</v>
      </c>
      <c r="BB439" s="63">
        <f t="shared" si="83"/>
        <v>5772.2332704</v>
      </c>
      <c r="BC439">
        <v>248.714</v>
      </c>
      <c r="BD439">
        <v>260.875</v>
      </c>
      <c r="BE439">
        <v>282</v>
      </c>
      <c r="BF439">
        <v>364.70400000000001</v>
      </c>
      <c r="BG439">
        <v>377.40800000000002</v>
      </c>
      <c r="BH439">
        <v>381.93900000000002</v>
      </c>
      <c r="BI439" s="47">
        <f t="shared" si="87"/>
        <v>4.3088002225309376E-2</v>
      </c>
      <c r="BJ439" s="47">
        <f t="shared" si="88"/>
        <v>4.5194812437287742E-2</v>
      </c>
      <c r="BK439" s="47">
        <f t="shared" si="89"/>
        <v>4.8854574441073856E-2</v>
      </c>
      <c r="BL439" s="47">
        <f t="shared" si="90"/>
        <v>6.3182477719707086E-2</v>
      </c>
      <c r="BM439" s="47">
        <f t="shared" si="91"/>
        <v>6.538335897396029E-2</v>
      </c>
      <c r="BN439" s="47">
        <f t="shared" si="92"/>
        <v>6.616832378528123E-2</v>
      </c>
      <c r="BO439" s="30">
        <f t="shared" si="93"/>
        <v>6.616832378528123E-2</v>
      </c>
    </row>
    <row r="440" spans="1:67" x14ac:dyDescent="0.3">
      <c r="A440">
        <v>14</v>
      </c>
      <c r="B440" s="48" t="s">
        <v>3421</v>
      </c>
      <c r="C440" s="48">
        <v>14</v>
      </c>
      <c r="D440" s="48">
        <v>1</v>
      </c>
      <c r="E440" s="56">
        <v>0.14000000000000001</v>
      </c>
      <c r="F440" s="48" t="s">
        <v>2531</v>
      </c>
      <c r="G440" s="48" t="s">
        <v>2262</v>
      </c>
      <c r="H440" s="49" t="s">
        <v>2263</v>
      </c>
      <c r="I440" s="50">
        <v>0.3353266426710147</v>
      </c>
      <c r="J440" s="50">
        <v>0.34393928336860541</v>
      </c>
      <c r="K440" s="50">
        <v>0.17897446463753744</v>
      </c>
      <c r="L440" s="50">
        <v>0.18646146542174394</v>
      </c>
      <c r="M440" s="51">
        <v>17.14667003300211</v>
      </c>
      <c r="N440" s="51">
        <v>14.019946243024112</v>
      </c>
      <c r="O440" s="51">
        <v>28.858649950309612</v>
      </c>
      <c r="P440" s="52">
        <v>35.431513640935762</v>
      </c>
      <c r="Q440" s="52">
        <v>34.501056586053068</v>
      </c>
      <c r="R440" s="50">
        <v>0.60816754973507958</v>
      </c>
      <c r="S440" s="53">
        <v>1.6453008789722789</v>
      </c>
      <c r="T440" s="50">
        <v>0.4234850644619722</v>
      </c>
      <c r="U440" s="54" t="e">
        <v>#N/A</v>
      </c>
      <c r="V440" s="53">
        <v>3.4813261407400944</v>
      </c>
      <c r="W440" s="53">
        <v>1.7948672792311271</v>
      </c>
      <c r="X440" s="53">
        <v>1370300000</v>
      </c>
      <c r="Y440" s="53">
        <v>2527600000</v>
      </c>
      <c r="Z440" s="53" t="e">
        <v>#N/A</v>
      </c>
      <c r="AA440" s="55">
        <v>322500000</v>
      </c>
      <c r="AB440" s="50">
        <v>0</v>
      </c>
      <c r="AC440" s="42">
        <v>8544.1288273800001</v>
      </c>
      <c r="AD440" s="42">
        <v>9766.1288273800001</v>
      </c>
      <c r="AE440" s="60">
        <v>13.179800715171949</v>
      </c>
      <c r="AF440" s="60">
        <v>20.470930520108926</v>
      </c>
      <c r="AG440" s="60">
        <v>3.9376477260900127</v>
      </c>
      <c r="AH440" s="60">
        <v>21.74468020175366</v>
      </c>
      <c r="AI440" s="60">
        <v>6.1548418539114627</v>
      </c>
      <c r="AJ440" s="48" t="s">
        <v>544</v>
      </c>
      <c r="AK440" s="48" t="s">
        <v>593</v>
      </c>
      <c r="AL440" s="48" t="s">
        <v>2264</v>
      </c>
      <c r="AM440" s="48" t="s">
        <v>2229</v>
      </c>
      <c r="AN440" s="46">
        <v>0.17624710000000002</v>
      </c>
      <c r="AO440" s="46">
        <v>0.18726990000000002</v>
      </c>
      <c r="AP440" s="46">
        <v>0.10668889999999999</v>
      </c>
      <c r="AQ440" t="s">
        <v>3877</v>
      </c>
      <c r="AR440" t="s">
        <v>3443</v>
      </c>
      <c r="AS440" t="str">
        <f t="shared" si="84"/>
        <v>01/07/1999</v>
      </c>
      <c r="AT440" s="63">
        <v>4.2074365858462457</v>
      </c>
      <c r="AU440" s="63">
        <f t="shared" si="85"/>
        <v>4.2074365858462457</v>
      </c>
      <c r="AV440" s="63">
        <f t="shared" si="82"/>
        <v>0</v>
      </c>
      <c r="AW440" s="63">
        <f t="shared" si="94"/>
        <v>4.2074365858462457</v>
      </c>
      <c r="AX440" s="63">
        <v>91.808778110844656</v>
      </c>
      <c r="AY440" s="63">
        <f t="shared" si="86"/>
        <v>0</v>
      </c>
      <c r="AZ440" s="63">
        <v>91.808778110844656</v>
      </c>
      <c r="BA440" s="63">
        <f>_xll.BDP($G440,BA$1)</f>
        <v>344.55834425</v>
      </c>
      <c r="BB440" s="63">
        <f t="shared" si="83"/>
        <v>8544.1288273800001</v>
      </c>
      <c r="BC440">
        <v>384.952</v>
      </c>
      <c r="BD440">
        <v>403.95499999999998</v>
      </c>
      <c r="BE440">
        <v>419.524</v>
      </c>
      <c r="BF440">
        <v>367.67099999999999</v>
      </c>
      <c r="BG440">
        <v>378.13900000000001</v>
      </c>
      <c r="BH440">
        <v>391.16399999999999</v>
      </c>
      <c r="BI440" s="47">
        <f t="shared" si="87"/>
        <v>4.505456410797623E-2</v>
      </c>
      <c r="BJ440" s="47">
        <f t="shared" si="88"/>
        <v>4.7278664467875313E-2</v>
      </c>
      <c r="BK440" s="47">
        <f t="shared" si="89"/>
        <v>4.9100851412214042E-2</v>
      </c>
      <c r="BL440" s="47">
        <f t="shared" si="90"/>
        <v>4.3032005653026166E-2</v>
      </c>
      <c r="BM440" s="47">
        <f t="shared" si="91"/>
        <v>4.4257174445712776E-2</v>
      </c>
      <c r="BN440" s="47">
        <f t="shared" si="92"/>
        <v>4.5781613070544937E-2</v>
      </c>
      <c r="BO440" s="30">
        <f t="shared" si="93"/>
        <v>4.9100851412214042E-2</v>
      </c>
    </row>
    <row r="441" spans="1:67" x14ac:dyDescent="0.3">
      <c r="A441">
        <v>14</v>
      </c>
      <c r="B441" s="48" t="s">
        <v>3421</v>
      </c>
      <c r="C441" s="48">
        <v>2</v>
      </c>
      <c r="D441" s="48">
        <v>2</v>
      </c>
      <c r="E441" s="56">
        <v>0.2</v>
      </c>
      <c r="F441" s="48" t="s">
        <v>3108</v>
      </c>
      <c r="G441" s="48" t="s">
        <v>1407</v>
      </c>
      <c r="H441" s="49" t="s">
        <v>1408</v>
      </c>
      <c r="I441" s="50">
        <v>0.3559817170374685</v>
      </c>
      <c r="J441" s="50">
        <v>0.39240363255387317</v>
      </c>
      <c r="K441" s="50">
        <v>0.26112110248612741</v>
      </c>
      <c r="L441" s="50">
        <v>0.28328118478161946</v>
      </c>
      <c r="M441" s="51">
        <v>22.312767398853808</v>
      </c>
      <c r="N441" s="51">
        <v>17.253934125988362</v>
      </c>
      <c r="O441" s="51">
        <v>32.819125173905825</v>
      </c>
      <c r="P441" s="52">
        <v>20.328132299350997</v>
      </c>
      <c r="Q441" s="52">
        <v>21.047917599641739</v>
      </c>
      <c r="R441" s="50">
        <v>0.17165345721007391</v>
      </c>
      <c r="S441" s="53">
        <v>0.8519545493089119</v>
      </c>
      <c r="T441" s="50">
        <v>0.34644907504269773</v>
      </c>
      <c r="U441" s="54" t="e">
        <v>#N/A</v>
      </c>
      <c r="V441" s="53">
        <v>17.471135374568657</v>
      </c>
      <c r="W441" s="53">
        <v>15.866934482547546</v>
      </c>
      <c r="X441" s="53">
        <v>230031000</v>
      </c>
      <c r="Y441" s="53">
        <v>318641000</v>
      </c>
      <c r="Z441" s="53" t="e">
        <v>#N/A</v>
      </c>
      <c r="AA441" s="55">
        <v>58670000</v>
      </c>
      <c r="AB441" s="50">
        <v>0</v>
      </c>
      <c r="AC441" s="42">
        <v>2750</v>
      </c>
      <c r="AD441" s="42">
        <v>2867.2530000000002</v>
      </c>
      <c r="AE441" s="60">
        <v>23.760406670858014</v>
      </c>
      <c r="AF441" s="60">
        <v>30.44221046941739</v>
      </c>
      <c r="AG441" s="60">
        <v>2.12958263610681</v>
      </c>
      <c r="AH441" s="60">
        <v>42.556148223702529</v>
      </c>
      <c r="AI441" s="60">
        <v>12.71354568895908</v>
      </c>
      <c r="AJ441" s="48" t="s">
        <v>498</v>
      </c>
      <c r="AK441" s="48" t="s">
        <v>745</v>
      </c>
      <c r="AL441" s="48" t="s">
        <v>775</v>
      </c>
      <c r="AM441" s="48" t="s">
        <v>1380</v>
      </c>
      <c r="AN441" s="46" t="e">
        <v>#VALUE!</v>
      </c>
      <c r="AO441" s="46" t="e">
        <v>#VALUE!</v>
      </c>
      <c r="AP441" s="46">
        <v>0.30011080000000001</v>
      </c>
      <c r="AQ441" t="s">
        <v>3727</v>
      </c>
      <c r="AR441" t="s">
        <v>3727</v>
      </c>
      <c r="AS441" t="str">
        <f t="shared" si="84"/>
        <v>11/06/2018</v>
      </c>
      <c r="AT441" s="63">
        <v>0.65573773097470811</v>
      </c>
      <c r="AU441" s="63">
        <f t="shared" si="85"/>
        <v>0.65573773097470811</v>
      </c>
      <c r="AV441" s="63">
        <f t="shared" si="82"/>
        <v>0</v>
      </c>
      <c r="AW441" s="63">
        <f t="shared" si="94"/>
        <v>0.65573773097470811</v>
      </c>
      <c r="AX441" s="63">
        <v>27.979670530985594</v>
      </c>
      <c r="AY441" s="63">
        <f t="shared" si="86"/>
        <v>0</v>
      </c>
      <c r="AZ441" s="63">
        <v>27.979670530985594</v>
      </c>
      <c r="BA441" s="63">
        <f>_xll.BDP($G441,BA$1)</f>
        <v>18</v>
      </c>
      <c r="BB441" s="63">
        <f t="shared" si="83"/>
        <v>2750</v>
      </c>
      <c r="BC441">
        <v>76.150000000000006</v>
      </c>
      <c r="BD441">
        <v>87.05</v>
      </c>
      <c r="BE441">
        <v>97.65</v>
      </c>
      <c r="BF441" t="s">
        <v>3443</v>
      </c>
      <c r="BG441" t="s">
        <v>3443</v>
      </c>
      <c r="BH441" t="s">
        <v>3443</v>
      </c>
      <c r="BI441" s="47">
        <f t="shared" si="87"/>
        <v>2.7690909090909092E-2</v>
      </c>
      <c r="BJ441" s="47">
        <f t="shared" si="88"/>
        <v>3.1654545454545456E-2</v>
      </c>
      <c r="BK441" s="47">
        <f t="shared" si="89"/>
        <v>3.5509090909090914E-2</v>
      </c>
      <c r="BL441" s="47">
        <f t="shared" si="90"/>
        <v>0</v>
      </c>
      <c r="BM441" s="47">
        <f t="shared" si="91"/>
        <v>0</v>
      </c>
      <c r="BN441" s="47">
        <f t="shared" si="92"/>
        <v>0</v>
      </c>
      <c r="BO441" s="30">
        <f t="shared" si="93"/>
        <v>3.5509090909090914E-2</v>
      </c>
    </row>
    <row r="442" spans="1:67" x14ac:dyDescent="0.3">
      <c r="A442">
        <v>14</v>
      </c>
      <c r="B442" s="48" t="s">
        <v>3421</v>
      </c>
      <c r="C442" s="48">
        <v>2</v>
      </c>
      <c r="D442" s="48">
        <v>2</v>
      </c>
      <c r="E442" s="56">
        <v>0.15</v>
      </c>
      <c r="F442" s="48" t="s">
        <v>3043</v>
      </c>
      <c r="G442" s="49" t="s">
        <v>110</v>
      </c>
      <c r="H442" s="49" t="s">
        <v>763</v>
      </c>
      <c r="I442" s="50">
        <v>0.70199940505868574</v>
      </c>
      <c r="J442" s="50">
        <v>0.5987171647519548</v>
      </c>
      <c r="K442" s="50">
        <v>0.61068816743795029</v>
      </c>
      <c r="L442" s="50">
        <v>0.52616654661041173</v>
      </c>
      <c r="M442" s="51">
        <v>41.509382930864277</v>
      </c>
      <c r="N442" s="51">
        <v>40.852176578509642</v>
      </c>
      <c r="O442" s="51" t="e">
        <v>#N/A</v>
      </c>
      <c r="P442" s="52">
        <v>79.142349461135126</v>
      </c>
      <c r="Q442" s="52">
        <v>82.126693996264137</v>
      </c>
      <c r="R442" s="50">
        <v>0.79965714375584862</v>
      </c>
      <c r="S442" s="53">
        <v>1.5218952976742794</v>
      </c>
      <c r="T442" s="50">
        <v>-5.2262911479693686E-4</v>
      </c>
      <c r="U442" s="54">
        <v>5.3894114799389027E-2</v>
      </c>
      <c r="V442" s="53">
        <v>-4.7689641980021724</v>
      </c>
      <c r="W442" s="53">
        <v>-0.69131053822600874</v>
      </c>
      <c r="X442" s="53">
        <v>76861000</v>
      </c>
      <c r="Y442" s="53">
        <v>87459000</v>
      </c>
      <c r="Z442" s="53">
        <v>299000</v>
      </c>
      <c r="AA442" s="55">
        <v>45438000</v>
      </c>
      <c r="AB442" s="50">
        <v>6.5803952638760505E-3</v>
      </c>
      <c r="AC442" s="42">
        <v>299.07036503</v>
      </c>
      <c r="AD442" s="42">
        <v>400.76036503</v>
      </c>
      <c r="AE442" s="60">
        <v>5.9055936603909123</v>
      </c>
      <c r="AF442" s="60">
        <v>8.2522364931157508</v>
      </c>
      <c r="AG442" s="60">
        <v>15.528895268072876</v>
      </c>
      <c r="AH442" s="60">
        <v>7.41176493027631</v>
      </c>
      <c r="AI442" s="60" t="s">
        <v>3443</v>
      </c>
      <c r="AJ442" s="48" t="s">
        <v>519</v>
      </c>
      <c r="AK442" s="48" t="s">
        <v>764</v>
      </c>
      <c r="AL442" s="48" t="s">
        <v>764</v>
      </c>
      <c r="AM442" s="48" t="s">
        <v>583</v>
      </c>
      <c r="AN442" s="46" t="e">
        <v>#VALUE!</v>
      </c>
      <c r="AO442" s="46" t="e">
        <v>#VALUE!</v>
      </c>
      <c r="AP442" s="46">
        <v>3.4193950000000001E-2</v>
      </c>
      <c r="AQ442" t="s">
        <v>3728</v>
      </c>
      <c r="AR442" t="s">
        <v>3728</v>
      </c>
      <c r="AS442" t="str">
        <f t="shared" si="84"/>
        <v>26/06/2015</v>
      </c>
      <c r="AT442" s="63">
        <v>14.444444860730854</v>
      </c>
      <c r="AU442" s="63">
        <f t="shared" si="85"/>
        <v>14.444444860730854</v>
      </c>
      <c r="AV442" s="63">
        <f t="shared" si="82"/>
        <v>1.9512174324115252E-15</v>
      </c>
      <c r="AW442" s="63">
        <f t="shared" si="94"/>
        <v>14.444444860730856</v>
      </c>
      <c r="AX442" s="63">
        <v>105.19991465220775</v>
      </c>
      <c r="AY442" s="63">
        <f t="shared" si="86"/>
        <v>1.4210854715202004E-14</v>
      </c>
      <c r="AZ442" s="63">
        <v>105.19991465220777</v>
      </c>
      <c r="BA442" s="63">
        <f>_xll.BDP($G442,BA$1)</f>
        <v>41.90849</v>
      </c>
      <c r="BB442" s="63">
        <f t="shared" si="83"/>
        <v>299.07036503</v>
      </c>
      <c r="BC442">
        <v>40.700000000000003</v>
      </c>
      <c r="BD442">
        <v>41.5</v>
      </c>
      <c r="BE442" t="s">
        <v>3443</v>
      </c>
      <c r="BF442" t="s">
        <v>3443</v>
      </c>
      <c r="BG442" t="s">
        <v>3443</v>
      </c>
      <c r="BH442" t="s">
        <v>3443</v>
      </c>
      <c r="BI442" s="47">
        <f t="shared" si="87"/>
        <v>0.13608837504149685</v>
      </c>
      <c r="BJ442" s="47">
        <f t="shared" si="88"/>
        <v>0.13876333081626827</v>
      </c>
      <c r="BK442" s="47">
        <f t="shared" si="89"/>
        <v>0</v>
      </c>
      <c r="BL442" s="47">
        <f t="shared" si="90"/>
        <v>0</v>
      </c>
      <c r="BM442" s="47">
        <f t="shared" si="91"/>
        <v>0</v>
      </c>
      <c r="BN442" s="47">
        <f t="shared" si="92"/>
        <v>0</v>
      </c>
      <c r="BO442" s="30">
        <f t="shared" si="93"/>
        <v>0.13876333081626827</v>
      </c>
    </row>
    <row r="443" spans="1:67" x14ac:dyDescent="0.3">
      <c r="A443">
        <v>14</v>
      </c>
      <c r="B443" s="48" t="s">
        <v>3421</v>
      </c>
      <c r="C443" s="48">
        <v>2</v>
      </c>
      <c r="D443" s="48">
        <v>2</v>
      </c>
      <c r="E443" s="56">
        <v>0.14000000000000001</v>
      </c>
      <c r="F443" s="48"/>
      <c r="G443" s="49" t="s">
        <v>152</v>
      </c>
      <c r="H443" s="49" t="s">
        <v>824</v>
      </c>
      <c r="I443" s="50">
        <v>0.5654875886621582</v>
      </c>
      <c r="J443" s="50">
        <v>0.55784444513386899</v>
      </c>
      <c r="K443" s="50">
        <v>0.23010184883533205</v>
      </c>
      <c r="L443" s="50">
        <v>0.24996872089305325</v>
      </c>
      <c r="M443" s="51">
        <v>21.604539781495351</v>
      </c>
      <c r="N443" s="51">
        <v>17.727384491066761</v>
      </c>
      <c r="O443" s="51">
        <v>31.727937043282743</v>
      </c>
      <c r="P443" s="52">
        <v>26.149143012304865</v>
      </c>
      <c r="Q443" s="52">
        <v>26.198760397570677</v>
      </c>
      <c r="R443" s="50">
        <v>0.36640845159415164</v>
      </c>
      <c r="S443" s="53">
        <v>1.4283251231527094</v>
      </c>
      <c r="T443" s="50">
        <v>0.37897889879934249</v>
      </c>
      <c r="U443" s="54">
        <v>1.7244677652974775E-2</v>
      </c>
      <c r="V443" s="53">
        <v>4.0696641489835237</v>
      </c>
      <c r="W443" s="53">
        <v>8.8290428297820522</v>
      </c>
      <c r="X443" s="53">
        <v>32233000000</v>
      </c>
      <c r="Y443" s="53">
        <v>71933000000</v>
      </c>
      <c r="Z443" s="53">
        <v>536000000</v>
      </c>
      <c r="AA443" s="55">
        <v>12200000000</v>
      </c>
      <c r="AB443" s="50">
        <v>4.3934426229508196E-2</v>
      </c>
      <c r="AC443" s="42">
        <v>341289.15782560006</v>
      </c>
      <c r="AD443" s="42">
        <v>371387.15782560001</v>
      </c>
      <c r="AE443" s="60">
        <v>18.438803696082779</v>
      </c>
      <c r="AF443" s="60">
        <v>21.304612639453456</v>
      </c>
      <c r="AG443" s="60">
        <v>3.4930726196735504</v>
      </c>
      <c r="AH443" s="60">
        <v>25.442565586490346</v>
      </c>
      <c r="AI443" s="60">
        <v>7.7647338327541862</v>
      </c>
      <c r="AJ443" s="48" t="s">
        <v>493</v>
      </c>
      <c r="AK443" s="48" t="s">
        <v>621</v>
      </c>
      <c r="AL443" s="48" t="s">
        <v>622</v>
      </c>
      <c r="AM443" s="48" t="s">
        <v>583</v>
      </c>
      <c r="AN443" s="46">
        <v>8.7547730000000004E-2</v>
      </c>
      <c r="AO443" s="46">
        <v>9.5196210000000003E-2</v>
      </c>
      <c r="AP443" s="46">
        <v>0.1731232</v>
      </c>
      <c r="AQ443" t="s">
        <v>4124</v>
      </c>
      <c r="AR443" t="s">
        <v>3443</v>
      </c>
      <c r="AS443" t="str">
        <f t="shared" si="84"/>
        <v>#N/A N/A</v>
      </c>
      <c r="AT443" s="63">
        <v>2.5774367958464452</v>
      </c>
      <c r="AU443" s="63">
        <f t="shared" si="85"/>
        <v>2.5774367958464452</v>
      </c>
      <c r="AV443" s="63">
        <f t="shared" si="82"/>
        <v>3.0812177866153072</v>
      </c>
      <c r="AW443" s="63">
        <f t="shared" si="94"/>
        <v>5.658654582461752</v>
      </c>
      <c r="AX443" s="63">
        <v>58.192765981477301</v>
      </c>
      <c r="AY443" s="63">
        <f t="shared" si="86"/>
        <v>69.567015526208223</v>
      </c>
      <c r="AZ443" s="63">
        <v>127.75978150768553</v>
      </c>
      <c r="BA443" s="63">
        <f>_xll.BDP($G443,BA$1)</f>
        <v>19003.90977188</v>
      </c>
      <c r="BB443" s="63">
        <f t="shared" si="83"/>
        <v>341289.15782560006</v>
      </c>
      <c r="BC443">
        <v>14573.84</v>
      </c>
      <c r="BD443">
        <v>15628.875</v>
      </c>
      <c r="BE443">
        <v>16773.895</v>
      </c>
      <c r="BF443">
        <v>13456.34</v>
      </c>
      <c r="BG443">
        <v>15677.898000000001</v>
      </c>
      <c r="BH443">
        <v>16948.925999999999</v>
      </c>
      <c r="BI443" s="47">
        <f t="shared" si="87"/>
        <v>4.2702323428180165E-2</v>
      </c>
      <c r="BJ443" s="47">
        <f t="shared" si="88"/>
        <v>4.5793646360094475E-2</v>
      </c>
      <c r="BK443" s="47">
        <f t="shared" si="89"/>
        <v>4.91486313449533E-2</v>
      </c>
      <c r="BL443" s="47">
        <f t="shared" si="90"/>
        <v>3.9427973879194361E-2</v>
      </c>
      <c r="BM443" s="47">
        <f t="shared" si="91"/>
        <v>4.5937287020443411E-2</v>
      </c>
      <c r="BN443" s="47">
        <f t="shared" si="92"/>
        <v>4.9661483851359142E-2</v>
      </c>
      <c r="BO443" s="30">
        <f t="shared" si="93"/>
        <v>4.9661483851359142E-2</v>
      </c>
    </row>
    <row r="444" spans="1:67" x14ac:dyDescent="0.3">
      <c r="A444">
        <v>14</v>
      </c>
      <c r="B444" s="48" t="s">
        <v>3421</v>
      </c>
      <c r="C444" s="48">
        <v>2</v>
      </c>
      <c r="D444" s="48">
        <v>2</v>
      </c>
      <c r="E444" s="56" t="s">
        <v>2480</v>
      </c>
      <c r="F444" s="48" t="s">
        <v>3212</v>
      </c>
      <c r="G444" s="57" t="s">
        <v>2768</v>
      </c>
      <c r="H444" s="57" t="s">
        <v>2769</v>
      </c>
      <c r="I444" s="50">
        <v>0.46254410207892149</v>
      </c>
      <c r="J444" s="50">
        <v>0.39830050768732222</v>
      </c>
      <c r="K444" s="50">
        <v>0.39762300676392481</v>
      </c>
      <c r="L444" s="50">
        <v>0.30686861961828671</v>
      </c>
      <c r="M444" s="51">
        <v>26.977636077996486</v>
      </c>
      <c r="N444" s="51">
        <v>21.006740420726558</v>
      </c>
      <c r="O444" s="51">
        <v>27.26445580899194</v>
      </c>
      <c r="P444" s="52">
        <v>26.58848198366876</v>
      </c>
      <c r="Q444" s="52">
        <v>26.546464361894795</v>
      </c>
      <c r="R444" s="50">
        <v>0.10551142441299735</v>
      </c>
      <c r="S444" s="53">
        <v>0.43052375500858614</v>
      </c>
      <c r="T444" s="50">
        <v>0.54307678172184615</v>
      </c>
      <c r="U444" s="54" t="e">
        <v>#N/A</v>
      </c>
      <c r="V444" s="53">
        <v>10.526887840757347</v>
      </c>
      <c r="W444" s="53">
        <v>13.724313143849498</v>
      </c>
      <c r="X444" s="53">
        <v>27773000000</v>
      </c>
      <c r="Y444" s="53">
        <v>36048000000</v>
      </c>
      <c r="Z444" s="53" t="e">
        <v>#N/A</v>
      </c>
      <c r="AA444" s="55">
        <v>4856000000</v>
      </c>
      <c r="AB444" s="50">
        <v>0</v>
      </c>
      <c r="AC444" s="42">
        <v>232934.01170749997</v>
      </c>
      <c r="AD444" s="42">
        <v>239430.01170749997</v>
      </c>
      <c r="AE444" s="60">
        <v>16.53370468463509</v>
      </c>
      <c r="AF444" s="60">
        <v>19.663984440047763</v>
      </c>
      <c r="AG444" s="60">
        <v>2.0062773992080403</v>
      </c>
      <c r="AH444" s="60">
        <v>27.82246963987734</v>
      </c>
      <c r="AI444" s="60">
        <v>6.9172599534364592</v>
      </c>
      <c r="AJ444" s="48" t="s">
        <v>498</v>
      </c>
      <c r="AK444" s="48" t="s">
        <v>696</v>
      </c>
      <c r="AL444" s="48" t="s">
        <v>696</v>
      </c>
      <c r="AM444" s="48" t="s">
        <v>2739</v>
      </c>
      <c r="AN444" s="46" t="e">
        <v>#VALUE!</v>
      </c>
      <c r="AO444" s="46" t="e">
        <v>#VALUE!</v>
      </c>
      <c r="AP444" s="46">
        <v>0.18091580000000002</v>
      </c>
      <c r="AQ444" t="s">
        <v>4215</v>
      </c>
      <c r="AR444" t="s">
        <v>3443</v>
      </c>
      <c r="AS444" t="str">
        <f t="shared" si="84"/>
        <v>18/06/2018</v>
      </c>
      <c r="AT444" s="63">
        <v>1.6940707998841213</v>
      </c>
      <c r="AU444" s="63">
        <f t="shared" si="85"/>
        <v>1.6940707998841213</v>
      </c>
      <c r="AV444" s="63">
        <f t="shared" si="82"/>
        <v>-4.7942213243182749E-2</v>
      </c>
      <c r="AW444" s="63">
        <f t="shared" si="94"/>
        <v>1.6461285866409385</v>
      </c>
      <c r="AX444" s="63">
        <v>48.366136121957624</v>
      </c>
      <c r="AY444" s="63">
        <f t="shared" si="86"/>
        <v>-1.3687619265182462</v>
      </c>
      <c r="AZ444" s="63">
        <v>46.997374195439377</v>
      </c>
      <c r="BA444" s="63">
        <f>_xll.BDP($G444,BA$1)</f>
        <v>3982.9391079999996</v>
      </c>
      <c r="BB444" s="63">
        <f t="shared" si="83"/>
        <v>232934.01170749997</v>
      </c>
      <c r="BC444">
        <v>9716.375</v>
      </c>
      <c r="BD444">
        <v>10300.125</v>
      </c>
      <c r="BE444">
        <v>11045.380999999999</v>
      </c>
      <c r="BF444">
        <v>8350.8950000000004</v>
      </c>
      <c r="BG444">
        <v>10455.621000000001</v>
      </c>
      <c r="BH444">
        <v>10867.415000000001</v>
      </c>
      <c r="BI444" s="47">
        <f t="shared" si="87"/>
        <v>4.171299385939848E-2</v>
      </c>
      <c r="BJ444" s="47">
        <f t="shared" si="88"/>
        <v>4.4219068415539416E-2</v>
      </c>
      <c r="BK444" s="47">
        <f t="shared" si="89"/>
        <v>4.7418498136158456E-2</v>
      </c>
      <c r="BL444" s="47">
        <f t="shared" si="90"/>
        <v>3.5850904463391078E-2</v>
      </c>
      <c r="BM444" s="47">
        <f t="shared" si="91"/>
        <v>4.4886622281375292E-2</v>
      </c>
      <c r="BN444" s="47">
        <f t="shared" si="92"/>
        <v>4.6654479182054516E-2</v>
      </c>
      <c r="BO444" s="30">
        <f t="shared" si="93"/>
        <v>4.7418498136158456E-2</v>
      </c>
    </row>
    <row r="445" spans="1:67" x14ac:dyDescent="0.3">
      <c r="A445">
        <v>14</v>
      </c>
      <c r="B445" s="48" t="s">
        <v>3421</v>
      </c>
      <c r="C445" s="48">
        <v>2</v>
      </c>
      <c r="D445" s="48">
        <v>2</v>
      </c>
      <c r="E445" s="56">
        <v>0.14000000000000001</v>
      </c>
      <c r="F445" s="48" t="s">
        <v>3129</v>
      </c>
      <c r="G445" s="49" t="s">
        <v>298</v>
      </c>
      <c r="H445" s="49" t="s">
        <v>1017</v>
      </c>
      <c r="I445" s="50">
        <v>0.30030567329303953</v>
      </c>
      <c r="J445" s="50">
        <v>0.34722624710619054</v>
      </c>
      <c r="K445" s="50">
        <v>0.15894681696118881</v>
      </c>
      <c r="L445" s="50">
        <v>0.19507587574135979</v>
      </c>
      <c r="M445" s="51">
        <v>14.466233986768495</v>
      </c>
      <c r="N445" s="51">
        <v>12.182088460824467</v>
      </c>
      <c r="O445" s="51">
        <v>15.995971908285236</v>
      </c>
      <c r="P445" s="52">
        <v>22.851930214642763</v>
      </c>
      <c r="Q445" s="52">
        <v>26.380555766604605</v>
      </c>
      <c r="R445" s="50">
        <v>0.23332436547406615</v>
      </c>
      <c r="S445" s="53">
        <v>1.060898281121601</v>
      </c>
      <c r="T445" s="50">
        <v>0.58244062703824784</v>
      </c>
      <c r="U445" s="54">
        <v>3.0092307868337571E-2</v>
      </c>
      <c r="V445" s="53">
        <v>14.76116164486568</v>
      </c>
      <c r="W445" s="53">
        <v>22.723802681713078</v>
      </c>
      <c r="X445" s="53">
        <v>1521783000</v>
      </c>
      <c r="Y445" s="53">
        <v>2708705000</v>
      </c>
      <c r="Z445" s="53">
        <v>23470000</v>
      </c>
      <c r="AA445" s="55">
        <v>321197000</v>
      </c>
      <c r="AB445" s="50">
        <v>7.3070420956609178E-2</v>
      </c>
      <c r="AC445" s="42">
        <v>6654.8763039999994</v>
      </c>
      <c r="AD445" s="42">
        <v>7278.6873039999991</v>
      </c>
      <c r="AE445" s="60">
        <v>11.743567458737132</v>
      </c>
      <c r="AF445" s="60">
        <v>14.725263332259491</v>
      </c>
      <c r="AG445" s="60">
        <v>4.7841089420123852</v>
      </c>
      <c r="AH445" s="60">
        <v>17.080849160452367</v>
      </c>
      <c r="AI445" s="60">
        <v>2.9152765937763769</v>
      </c>
      <c r="AJ445" s="48" t="s">
        <v>498</v>
      </c>
      <c r="AK445" s="48" t="s">
        <v>802</v>
      </c>
      <c r="AL445" s="48" t="s">
        <v>947</v>
      </c>
      <c r="AM445" s="48" t="s">
        <v>583</v>
      </c>
      <c r="AN445" s="46">
        <v>0.13918179999999999</v>
      </c>
      <c r="AO445" s="46">
        <v>0.14358200000000002</v>
      </c>
      <c r="AP445" s="46">
        <v>4.3147120000000004E-2</v>
      </c>
      <c r="AQ445" t="s">
        <v>4124</v>
      </c>
      <c r="AR445" t="s">
        <v>3443</v>
      </c>
      <c r="AS445" t="str">
        <f t="shared" si="84"/>
        <v>#N/A N/A</v>
      </c>
      <c r="AT445" s="63">
        <v>0.89552242364456403</v>
      </c>
      <c r="AU445" s="63">
        <f t="shared" si="85"/>
        <v>0.89552242364456403</v>
      </c>
      <c r="AV445" s="63">
        <f t="shared" si="82"/>
        <v>1.1186048166558568E-16</v>
      </c>
      <c r="AW445" s="63">
        <f t="shared" si="94"/>
        <v>0.89552242364456414</v>
      </c>
      <c r="AX445" s="63">
        <v>14.220995282614771</v>
      </c>
      <c r="AY445" s="63">
        <f t="shared" si="86"/>
        <v>1.7763568394002505E-15</v>
      </c>
      <c r="AZ445" s="63">
        <v>14.220995282614773</v>
      </c>
      <c r="BA445" s="63">
        <f>_xll.BDP($G445,BA$1)</f>
        <v>55.89884</v>
      </c>
      <c r="BB445" s="63">
        <f t="shared" si="83"/>
        <v>6654.8763039999994</v>
      </c>
      <c r="BC445">
        <v>344.33300000000003</v>
      </c>
      <c r="BD445">
        <v>374.33300000000003</v>
      </c>
      <c r="BE445">
        <v>418</v>
      </c>
      <c r="BF445">
        <v>349.32400000000001</v>
      </c>
      <c r="BG445">
        <v>402.39300000000003</v>
      </c>
      <c r="BH445">
        <v>459.93700000000001</v>
      </c>
      <c r="BI445" s="47">
        <f t="shared" si="87"/>
        <v>5.1741457582469896E-2</v>
      </c>
      <c r="BJ445" s="47">
        <f t="shared" si="88"/>
        <v>5.6249430177237457E-2</v>
      </c>
      <c r="BK445" s="47">
        <f t="shared" si="89"/>
        <v>6.2811084820427951E-2</v>
      </c>
      <c r="BL445" s="47">
        <f t="shared" si="90"/>
        <v>5.2491433956486061E-2</v>
      </c>
      <c r="BM445" s="47">
        <f t="shared" si="91"/>
        <v>6.0465887210876708E-2</v>
      </c>
      <c r="BN445" s="47">
        <f t="shared" si="92"/>
        <v>6.9112779710653521E-2</v>
      </c>
      <c r="BO445" s="30">
        <f t="shared" si="93"/>
        <v>6.9112779710653521E-2</v>
      </c>
    </row>
    <row r="446" spans="1:67" x14ac:dyDescent="0.3">
      <c r="A446">
        <v>14</v>
      </c>
      <c r="B446" s="48" t="s">
        <v>3421</v>
      </c>
      <c r="C446" s="48">
        <v>2</v>
      </c>
      <c r="D446" s="48">
        <v>2</v>
      </c>
      <c r="E446" s="56">
        <v>0.15</v>
      </c>
      <c r="F446" s="48"/>
      <c r="G446" s="48" t="s">
        <v>1368</v>
      </c>
      <c r="H446" s="49" t="s">
        <v>1369</v>
      </c>
      <c r="I446" s="50">
        <v>0.17611143304306792</v>
      </c>
      <c r="J446" s="50">
        <v>0.12186367458177495</v>
      </c>
      <c r="K446" s="50">
        <v>0.17611143304306792</v>
      </c>
      <c r="L446" s="50">
        <v>0.12186367458177495</v>
      </c>
      <c r="M446" s="51">
        <v>10.902370700835192</v>
      </c>
      <c r="N446" s="51">
        <v>8.3971077618255627</v>
      </c>
      <c r="O446" s="51">
        <v>9.686032198999369</v>
      </c>
      <c r="P446" s="52">
        <v>24.820465023130463</v>
      </c>
      <c r="Q446" s="52">
        <v>17.993516758260498</v>
      </c>
      <c r="R446" s="50">
        <v>3.2428439601781676E-2</v>
      </c>
      <c r="S446" s="53">
        <v>0.24095531637850029</v>
      </c>
      <c r="T446" s="50">
        <v>0.73266446025802556</v>
      </c>
      <c r="U446" s="54">
        <v>7.1697002234037029E-3</v>
      </c>
      <c r="V446" s="53">
        <v>6.8365877651310001</v>
      </c>
      <c r="W446" s="53">
        <v>-6.9290713927094849E-2</v>
      </c>
      <c r="X446" s="53">
        <v>344910000</v>
      </c>
      <c r="Y446" s="53">
        <v>344910000</v>
      </c>
      <c r="Z446" s="53">
        <v>13000</v>
      </c>
      <c r="AA446" s="55">
        <v>-18784000</v>
      </c>
      <c r="AB446" s="50">
        <v>-6.9207836456558773E-4</v>
      </c>
      <c r="AC446" s="42">
        <v>476</v>
      </c>
      <c r="AD446" s="42">
        <v>490.61899999999997</v>
      </c>
      <c r="AE446" s="60">
        <v>8.0998681391132354</v>
      </c>
      <c r="AF446" s="60">
        <v>11.691544537495242</v>
      </c>
      <c r="AG446" s="60">
        <v>-4.0539260568502673</v>
      </c>
      <c r="AH446" s="60">
        <v>14.540983219673688</v>
      </c>
      <c r="AI446" s="60">
        <v>1.4435755229532679</v>
      </c>
      <c r="AJ446" s="48" t="s">
        <v>552</v>
      </c>
      <c r="AK446" s="48" t="s">
        <v>1370</v>
      </c>
      <c r="AL446" s="48" t="s">
        <v>1371</v>
      </c>
      <c r="AM446" s="48" t="s">
        <v>1354</v>
      </c>
      <c r="AN446" s="46">
        <v>9.6189750000000004E-2</v>
      </c>
      <c r="AO446" s="46">
        <v>0.102135</v>
      </c>
      <c r="AP446" s="46">
        <v>-1.340508E-2</v>
      </c>
      <c r="AQ446" t="s">
        <v>4216</v>
      </c>
      <c r="AR446" t="s">
        <v>3443</v>
      </c>
      <c r="AS446" t="str">
        <f t="shared" si="84"/>
        <v>27/11/1996</v>
      </c>
      <c r="AT446" s="63">
        <v>3.5710855318395884</v>
      </c>
      <c r="AU446" s="63">
        <f t="shared" si="85"/>
        <v>3.5710855318395884</v>
      </c>
      <c r="AV446" s="63">
        <f t="shared" si="82"/>
        <v>0</v>
      </c>
      <c r="AW446" s="63">
        <f t="shared" si="94"/>
        <v>3.5710855318395884</v>
      </c>
      <c r="AX446" s="63">
        <v>38.330863885310549</v>
      </c>
      <c r="AY446" s="63">
        <f t="shared" si="86"/>
        <v>0</v>
      </c>
      <c r="AZ446" s="63" t="s">
        <v>3443</v>
      </c>
      <c r="BA446" s="63" t="str">
        <f>_xll.BDP($G446,BA$1)</f>
        <v>#N/A N/A</v>
      </c>
      <c r="BB446" s="63">
        <f t="shared" si="83"/>
        <v>476</v>
      </c>
      <c r="BC446">
        <v>213</v>
      </c>
      <c r="BD446">
        <v>146</v>
      </c>
      <c r="BE446">
        <v>147</v>
      </c>
      <c r="BF446">
        <v>173</v>
      </c>
      <c r="BG446">
        <v>253</v>
      </c>
      <c r="BH446">
        <v>241</v>
      </c>
      <c r="BI446" s="47">
        <f t="shared" si="87"/>
        <v>0.44747899159663868</v>
      </c>
      <c r="BJ446" s="47">
        <f t="shared" si="88"/>
        <v>0.30672268907563027</v>
      </c>
      <c r="BK446" s="47">
        <f t="shared" si="89"/>
        <v>0.30882352941176472</v>
      </c>
      <c r="BL446" s="47">
        <f t="shared" si="90"/>
        <v>0.36344537815126049</v>
      </c>
      <c r="BM446" s="47">
        <f t="shared" si="91"/>
        <v>0.53151260504201681</v>
      </c>
      <c r="BN446" s="47">
        <f t="shared" si="92"/>
        <v>0.50630252100840334</v>
      </c>
      <c r="BO446" s="30">
        <f t="shared" si="93"/>
        <v>0.50630252100840334</v>
      </c>
    </row>
    <row r="447" spans="1:67" x14ac:dyDescent="0.3">
      <c r="A447">
        <v>14</v>
      </c>
      <c r="B447" s="48" t="s">
        <v>3421</v>
      </c>
      <c r="C447" s="48">
        <v>2</v>
      </c>
      <c r="D447" s="48">
        <v>1</v>
      </c>
      <c r="E447" s="56">
        <v>0.15</v>
      </c>
      <c r="F447" s="48" t="s">
        <v>3041</v>
      </c>
      <c r="G447" s="48" t="s">
        <v>467</v>
      </c>
      <c r="H447" s="49" t="s">
        <v>522</v>
      </c>
      <c r="I447" s="50">
        <v>0.16967189043070657</v>
      </c>
      <c r="J447" s="50">
        <v>0.18175203725261932</v>
      </c>
      <c r="K447" s="50">
        <v>0.11896230334309241</v>
      </c>
      <c r="L447" s="50">
        <v>0.13349722103463019</v>
      </c>
      <c r="M447" s="51">
        <v>7.5147836098173633</v>
      </c>
      <c r="N447" s="51">
        <v>6.8054800548090935</v>
      </c>
      <c r="O447" s="51">
        <v>13.045186640471512</v>
      </c>
      <c r="P447" s="52">
        <v>6.668928210492294</v>
      </c>
      <c r="Q447" s="52">
        <v>5.6172804692346734</v>
      </c>
      <c r="R447" s="50">
        <v>0.56055639230973686</v>
      </c>
      <c r="S447" s="53">
        <v>4.2292780748663104</v>
      </c>
      <c r="T447" s="50">
        <v>0.22257759685978049</v>
      </c>
      <c r="U447" s="54">
        <v>4.7619047619047616E-2</v>
      </c>
      <c r="V447" s="53">
        <v>31.47119156042509</v>
      </c>
      <c r="W447" s="53">
        <v>26.882601106338999</v>
      </c>
      <c r="X447" s="53">
        <v>6872000000</v>
      </c>
      <c r="Y447" s="53">
        <v>9356000000</v>
      </c>
      <c r="Z447" s="53">
        <v>24000000</v>
      </c>
      <c r="AA447" s="55">
        <v>916000000</v>
      </c>
      <c r="AB447" s="50">
        <v>2.6200873362445413E-2</v>
      </c>
      <c r="AC447" s="42">
        <v>5939.6799787200007</v>
      </c>
      <c r="AD447" s="42">
        <v>12266.67997872</v>
      </c>
      <c r="AE447" s="60">
        <v>7.0345904051712331</v>
      </c>
      <c r="AF447" s="60">
        <v>12.653595882813141</v>
      </c>
      <c r="AG447" s="60">
        <v>16.451061428126113</v>
      </c>
      <c r="AH447" s="60">
        <v>15.012177644087616</v>
      </c>
      <c r="AI447" s="60">
        <v>1.9586707180329663</v>
      </c>
      <c r="AJ447" s="48" t="s">
        <v>519</v>
      </c>
      <c r="AK447" s="48" t="s">
        <v>520</v>
      </c>
      <c r="AL447" s="48" t="s">
        <v>523</v>
      </c>
      <c r="AM447" s="48" t="s">
        <v>496</v>
      </c>
      <c r="AN447" s="46">
        <v>0.17988750000000001</v>
      </c>
      <c r="AO447" s="46">
        <v>0.1096979</v>
      </c>
      <c r="AP447" s="46">
        <v>4.7800229999999999E-2</v>
      </c>
      <c r="AQ447" t="s">
        <v>4124</v>
      </c>
      <c r="AR447" t="s">
        <v>3443</v>
      </c>
      <c r="AS447" t="str">
        <f t="shared" si="84"/>
        <v>#N/A N/A</v>
      </c>
      <c r="AT447" s="63">
        <v>3.9708029614747877</v>
      </c>
      <c r="AU447" s="63">
        <f t="shared" si="85"/>
        <v>3.9708029614747877</v>
      </c>
      <c r="AV447" s="63">
        <f t="shared" si="82"/>
        <v>-0.20089692468731651</v>
      </c>
      <c r="AW447" s="63">
        <f t="shared" si="94"/>
        <v>3.769906036787471</v>
      </c>
      <c r="AX447" s="63">
        <v>30.982197490577196</v>
      </c>
      <c r="AY447" s="63">
        <f t="shared" si="86"/>
        <v>-1.5674986284386989</v>
      </c>
      <c r="AZ447" s="63">
        <v>29.414698862138497</v>
      </c>
      <c r="BA447" s="63">
        <f>_xll.BDP($G447,BA$1)</f>
        <v>206.41911999999999</v>
      </c>
      <c r="BB447" s="63">
        <f t="shared" si="83"/>
        <v>5939.6799787200007</v>
      </c>
      <c r="BC447">
        <v>444.91700000000003</v>
      </c>
      <c r="BD447">
        <v>508.83300000000003</v>
      </c>
      <c r="BE447">
        <v>609.57100000000003</v>
      </c>
      <c r="BF447">
        <v>805.26700000000005</v>
      </c>
      <c r="BG447">
        <v>799.35900000000004</v>
      </c>
      <c r="BH447">
        <v>780.60199999999998</v>
      </c>
      <c r="BI447" s="47">
        <f t="shared" si="87"/>
        <v>7.490588745420583E-2</v>
      </c>
      <c r="BJ447" s="47">
        <f t="shared" si="88"/>
        <v>8.566673656206869E-2</v>
      </c>
      <c r="BK447" s="47">
        <f t="shared" si="89"/>
        <v>0.10262690956144112</v>
      </c>
      <c r="BL447" s="47">
        <f t="shared" si="90"/>
        <v>0.13557413915985669</v>
      </c>
      <c r="BM447" s="47">
        <f t="shared" si="91"/>
        <v>0.13457947277695956</v>
      </c>
      <c r="BN447" s="47">
        <f t="shared" si="92"/>
        <v>0.13142155853457604</v>
      </c>
      <c r="BO447" s="30">
        <f t="shared" si="93"/>
        <v>0.13142155853457604</v>
      </c>
    </row>
    <row r="448" spans="1:67" x14ac:dyDescent="0.3">
      <c r="A448">
        <v>14</v>
      </c>
      <c r="B448" s="48" t="s">
        <v>3421</v>
      </c>
      <c r="C448" s="48">
        <v>3</v>
      </c>
      <c r="D448" s="48">
        <v>3</v>
      </c>
      <c r="E448" s="56">
        <v>0.12</v>
      </c>
      <c r="F448" s="48"/>
      <c r="G448" s="49" t="s">
        <v>82</v>
      </c>
      <c r="H448" s="49" t="s">
        <v>718</v>
      </c>
      <c r="I448" s="50">
        <v>0.860251185518627</v>
      </c>
      <c r="J448" s="50">
        <v>0.64848484848484844</v>
      </c>
      <c r="K448" s="50">
        <v>0.495644014563145</v>
      </c>
      <c r="L448" s="50">
        <v>0.41032102552865124</v>
      </c>
      <c r="M448" s="51">
        <v>30.926101124776622</v>
      </c>
      <c r="N448" s="51">
        <v>23.18062781966518</v>
      </c>
      <c r="O448" s="51" t="e">
        <v>#N/A</v>
      </c>
      <c r="P448" s="52">
        <v>26.949638317735531</v>
      </c>
      <c r="Q448" s="52">
        <v>24.639617075749985</v>
      </c>
      <c r="R448" s="50">
        <v>0.60665729020159398</v>
      </c>
      <c r="S448" s="53">
        <v>2.2329594477998276</v>
      </c>
      <c r="T448" s="50">
        <v>2.6278365176528783E-2</v>
      </c>
      <c r="U448" s="54" t="e">
        <v>#N/A</v>
      </c>
      <c r="V448" s="53">
        <v>3.1950953129744661</v>
      </c>
      <c r="W448" s="53">
        <v>-4.0427385233446582</v>
      </c>
      <c r="X448" s="53">
        <v>5775000000</v>
      </c>
      <c r="Y448" s="53">
        <v>9127000000</v>
      </c>
      <c r="Z448" s="53">
        <v>110000000</v>
      </c>
      <c r="AA448" s="55">
        <v>2168000000</v>
      </c>
      <c r="AB448" s="50">
        <v>5.07380073800738E-2</v>
      </c>
      <c r="AC448" s="42">
        <v>62383.528564799999</v>
      </c>
      <c r="AD448" s="42">
        <v>70578.528564799999</v>
      </c>
      <c r="AE448" s="60">
        <v>16.166560102485718</v>
      </c>
      <c r="AF448" s="60">
        <v>18.417759908532013</v>
      </c>
      <c r="AG448" s="60">
        <v>3.4463480455592626</v>
      </c>
      <c r="AH448" s="60">
        <v>26.39536284663437</v>
      </c>
      <c r="AI448" s="60" t="s">
        <v>3443</v>
      </c>
      <c r="AJ448" s="48" t="s">
        <v>493</v>
      </c>
      <c r="AK448" s="48" t="s">
        <v>621</v>
      </c>
      <c r="AL448" s="48" t="s">
        <v>622</v>
      </c>
      <c r="AM448" s="48" t="s">
        <v>583</v>
      </c>
      <c r="AN448" s="46">
        <v>7.0893910000000004E-2</v>
      </c>
      <c r="AO448" s="46">
        <v>4.9410420000000004E-2</v>
      </c>
      <c r="AP448" s="46">
        <v>5.8691680000000003E-2</v>
      </c>
      <c r="AQ448" t="s">
        <v>3729</v>
      </c>
      <c r="AR448" t="s">
        <v>3729</v>
      </c>
      <c r="AS448" t="str">
        <f t="shared" si="84"/>
        <v>13/03/1930</v>
      </c>
      <c r="AT448" s="63">
        <v>2.5440571844238185</v>
      </c>
      <c r="AU448" s="63">
        <f t="shared" si="85"/>
        <v>2.5440571844238185</v>
      </c>
      <c r="AV448" s="63">
        <f t="shared" si="82"/>
        <v>1.4554252570779516</v>
      </c>
      <c r="AW448" s="63">
        <f t="shared" si="94"/>
        <v>3.9994824415017698</v>
      </c>
      <c r="AX448" s="63">
        <v>61.448744129461907</v>
      </c>
      <c r="AY448" s="63">
        <f t="shared" si="86"/>
        <v>35.154105328019391</v>
      </c>
      <c r="AZ448" s="63">
        <v>96.602849457481298</v>
      </c>
      <c r="BA448" s="63">
        <f>_xll.BDP($G448,BA$1)</f>
        <v>2445.7039999999997</v>
      </c>
      <c r="BB448" s="63">
        <f t="shared" si="83"/>
        <v>62383.528564799999</v>
      </c>
      <c r="BC448">
        <v>2607.0500000000002</v>
      </c>
      <c r="BD448">
        <v>2810.9500000000003</v>
      </c>
      <c r="BE448">
        <v>3016.5329999999999</v>
      </c>
      <c r="BF448">
        <v>2516.163</v>
      </c>
      <c r="BG448">
        <v>2815.3070000000002</v>
      </c>
      <c r="BH448">
        <v>2941.4630000000002</v>
      </c>
      <c r="BI448" s="47">
        <f t="shared" si="87"/>
        <v>4.1790678725265824E-2</v>
      </c>
      <c r="BJ448" s="47">
        <f t="shared" si="88"/>
        <v>4.5059169698619499E-2</v>
      </c>
      <c r="BK448" s="47">
        <f t="shared" si="89"/>
        <v>4.8354638947148032E-2</v>
      </c>
      <c r="BL448" s="47">
        <f t="shared" si="90"/>
        <v>4.0333771716461526E-2</v>
      </c>
      <c r="BM448" s="47">
        <f t="shared" si="91"/>
        <v>4.5129011852473852E-2</v>
      </c>
      <c r="BN448" s="47">
        <f t="shared" si="92"/>
        <v>4.71512764293959E-2</v>
      </c>
      <c r="BO448" s="30">
        <f t="shared" si="93"/>
        <v>4.8354638947148032E-2</v>
      </c>
    </row>
    <row r="449" spans="1:67" x14ac:dyDescent="0.3">
      <c r="A449">
        <v>14</v>
      </c>
      <c r="B449" s="48" t="s">
        <v>3421</v>
      </c>
      <c r="C449" s="48">
        <v>3</v>
      </c>
      <c r="D449" s="48">
        <v>3</v>
      </c>
      <c r="E449" s="56">
        <v>0.15</v>
      </c>
      <c r="F449" s="48" t="s">
        <v>2597</v>
      </c>
      <c r="G449" s="49" t="s">
        <v>2091</v>
      </c>
      <c r="H449" s="49" t="s">
        <v>2092</v>
      </c>
      <c r="I449" s="50">
        <v>0.67706056304227491</v>
      </c>
      <c r="J449" s="50">
        <v>0.64176593800292769</v>
      </c>
      <c r="K449" s="50">
        <v>0.67603623963864579</v>
      </c>
      <c r="L449" s="50">
        <v>0.64103323576850491</v>
      </c>
      <c r="M449" s="51">
        <v>35.825897684542454</v>
      </c>
      <c r="N449" s="51">
        <v>27.992582435189124</v>
      </c>
      <c r="O449" s="51">
        <v>29.419294842879673</v>
      </c>
      <c r="P449" s="52">
        <v>26.967162987482642</v>
      </c>
      <c r="Q449" s="52">
        <v>26.310394240691743</v>
      </c>
      <c r="R449" s="50">
        <v>-0.37144368806844225</v>
      </c>
      <c r="S449" s="53">
        <v>-1.2227561673007019</v>
      </c>
      <c r="T449" s="50">
        <v>0.77965049308651169</v>
      </c>
      <c r="U449" s="54">
        <v>2.1337524009079796E-2</v>
      </c>
      <c r="V449" s="53">
        <v>10.732038870121084</v>
      </c>
      <c r="W449" s="53">
        <v>7.4302790565440313</v>
      </c>
      <c r="X449" s="53">
        <v>370952999.99999994</v>
      </c>
      <c r="Y449" s="53">
        <v>371376999.99999994</v>
      </c>
      <c r="Z449" s="53" t="e">
        <v>#N/A</v>
      </c>
      <c r="AA449" s="55">
        <v>179874000</v>
      </c>
      <c r="AB449" s="50">
        <v>0</v>
      </c>
      <c r="AC449" s="42">
        <v>7242.6900000000005</v>
      </c>
      <c r="AD449" s="42">
        <v>6895.8760000000002</v>
      </c>
      <c r="AE449" s="60" t="s">
        <v>3443</v>
      </c>
      <c r="AF449" s="60">
        <v>26.878796258071553</v>
      </c>
      <c r="AG449" s="60">
        <v>2.4815769051683998</v>
      </c>
      <c r="AH449" s="60">
        <v>36.022659863478921</v>
      </c>
      <c r="AI449" s="60">
        <v>9.9526764284262743</v>
      </c>
      <c r="AJ449" s="48" t="s">
        <v>534</v>
      </c>
      <c r="AK449" s="48" t="s">
        <v>1395</v>
      </c>
      <c r="AL449" s="48" t="s">
        <v>1396</v>
      </c>
      <c r="AM449" s="48" t="s">
        <v>2468</v>
      </c>
      <c r="AN449" s="46">
        <v>0.1840667</v>
      </c>
      <c r="AO449" s="46">
        <v>0.11892469999999999</v>
      </c>
      <c r="AP449" s="46">
        <v>4.6473800000000003E-2</v>
      </c>
      <c r="AQ449" t="s">
        <v>3730</v>
      </c>
      <c r="AR449" t="s">
        <v>3730</v>
      </c>
      <c r="AS449" t="str">
        <f t="shared" si="84"/>
        <v>03/03/2000</v>
      </c>
      <c r="AT449" s="63">
        <v>2.1159874608150471</v>
      </c>
      <c r="AU449" s="63">
        <f t="shared" si="85"/>
        <v>2.1159874608150471</v>
      </c>
      <c r="AV449" s="63">
        <f t="shared" si="82"/>
        <v>0</v>
      </c>
      <c r="AW449" s="63">
        <f t="shared" si="94"/>
        <v>2.1159874608150471</v>
      </c>
      <c r="AX449" s="63">
        <v>82.647720786982703</v>
      </c>
      <c r="AY449" s="63">
        <f t="shared" si="86"/>
        <v>0</v>
      </c>
      <c r="AZ449" s="63">
        <v>82.647720786982703</v>
      </c>
      <c r="BA449" s="63">
        <f>_xll.BDP($G449,BA$1)</f>
        <v>153.495</v>
      </c>
      <c r="BB449" s="63">
        <f t="shared" si="83"/>
        <v>6895.8760000000002</v>
      </c>
      <c r="BC449">
        <v>195</v>
      </c>
      <c r="BD449">
        <v>216.364</v>
      </c>
      <c r="BE449">
        <v>245.667</v>
      </c>
      <c r="BF449">
        <v>192.50800000000001</v>
      </c>
      <c r="BG449">
        <v>197.93700000000001</v>
      </c>
      <c r="BH449">
        <v>214.37100000000001</v>
      </c>
      <c r="BI449" s="47">
        <f t="shared" si="87"/>
        <v>2.827777065596887E-2</v>
      </c>
      <c r="BJ449" s="47">
        <f t="shared" si="88"/>
        <v>3.1375854206195125E-2</v>
      </c>
      <c r="BK449" s="47">
        <f t="shared" si="89"/>
        <v>3.5625205557640538E-2</v>
      </c>
      <c r="BL449" s="47">
        <f t="shared" si="90"/>
        <v>2.7916395248406438E-2</v>
      </c>
      <c r="BM449" s="47">
        <f t="shared" si="91"/>
        <v>2.870367738631031E-2</v>
      </c>
      <c r="BN449" s="47">
        <f t="shared" si="92"/>
        <v>3.1086840888670274E-2</v>
      </c>
      <c r="BO449" s="30">
        <f t="shared" si="93"/>
        <v>3.5625205557640538E-2</v>
      </c>
    </row>
    <row r="450" spans="1:67" x14ac:dyDescent="0.3">
      <c r="A450">
        <v>14</v>
      </c>
      <c r="B450" s="48" t="s">
        <v>3421</v>
      </c>
      <c r="C450" s="48">
        <v>3</v>
      </c>
      <c r="D450" s="48">
        <v>3</v>
      </c>
      <c r="E450" s="56">
        <v>0.19</v>
      </c>
      <c r="F450" s="48" t="s">
        <v>3235</v>
      </c>
      <c r="G450" s="57" t="s">
        <v>2758</v>
      </c>
      <c r="H450" s="57" t="s">
        <v>2759</v>
      </c>
      <c r="I450" s="50">
        <v>0.43548858679831659</v>
      </c>
      <c r="J450" s="50">
        <v>0.44877726371447457</v>
      </c>
      <c r="K450" s="50">
        <v>0.12818113928648048</v>
      </c>
      <c r="L450" s="50">
        <v>0.11940150159793263</v>
      </c>
      <c r="M450" s="51">
        <v>6.1673851217199998</v>
      </c>
      <c r="N450" s="51">
        <v>5.0573025401296237</v>
      </c>
      <c r="O450" s="51">
        <v>5.8664561715097001</v>
      </c>
      <c r="P450" s="52">
        <v>38.043544369713793</v>
      </c>
      <c r="Q450" s="52">
        <v>39.11636469334367</v>
      </c>
      <c r="R450" s="50">
        <v>0.486760555390092</v>
      </c>
      <c r="S450" s="53">
        <v>1.8436291362269019</v>
      </c>
      <c r="T450" s="50">
        <v>1.1423269110651995</v>
      </c>
      <c r="U450" s="54" t="e">
        <v>#N/A</v>
      </c>
      <c r="V450" s="53">
        <v>8.833723346985062</v>
      </c>
      <c r="W450" s="53">
        <v>6.6277065360331733</v>
      </c>
      <c r="X450" s="53">
        <v>3479900000</v>
      </c>
      <c r="Y450" s="53">
        <v>13079400000</v>
      </c>
      <c r="Z450" s="53" t="e">
        <v>#N/A</v>
      </c>
      <c r="AA450" s="55">
        <v>1679400000</v>
      </c>
      <c r="AB450" s="50">
        <v>0</v>
      </c>
      <c r="AC450" s="42">
        <v>347112.81303040002</v>
      </c>
      <c r="AD450" s="42">
        <v>33254.074375614531</v>
      </c>
      <c r="AE450" s="60">
        <v>16.512014573832239</v>
      </c>
      <c r="AF450" s="60">
        <v>21.761039832755912</v>
      </c>
      <c r="AG450" s="60">
        <v>5.7120334555226728</v>
      </c>
      <c r="AH450" s="60">
        <v>27.487550488606594</v>
      </c>
      <c r="AI450" s="60">
        <v>2.9718889428373934</v>
      </c>
      <c r="AJ450" s="48" t="s">
        <v>498</v>
      </c>
      <c r="AK450" s="48" t="s">
        <v>499</v>
      </c>
      <c r="AL450" s="48" t="s">
        <v>500</v>
      </c>
      <c r="AM450" s="48" t="s">
        <v>2739</v>
      </c>
      <c r="AN450" s="46">
        <v>0.25050129999999998</v>
      </c>
      <c r="AO450" s="46">
        <v>0.1759356</v>
      </c>
      <c r="AP450" s="46">
        <v>0.13250670000000001</v>
      </c>
      <c r="AQ450" t="s">
        <v>4124</v>
      </c>
      <c r="AR450" t="s">
        <v>3443</v>
      </c>
      <c r="AS450" t="str">
        <f t="shared" si="84"/>
        <v>#N/A N/A</v>
      </c>
      <c r="AT450" s="63">
        <v>1.0667551817661924</v>
      </c>
      <c r="AU450" s="63">
        <f t="shared" si="85"/>
        <v>1.0667551817661924</v>
      </c>
      <c r="AV450" s="63">
        <f t="shared" si="82"/>
        <v>0.2346616161971232</v>
      </c>
      <c r="AW450" s="63">
        <f t="shared" si="94"/>
        <v>1.3014167979633156</v>
      </c>
      <c r="AX450" s="63">
        <v>26.406154457362408</v>
      </c>
      <c r="AY450" s="63">
        <f t="shared" si="86"/>
        <v>5.8087469256593316</v>
      </c>
      <c r="AZ450" s="63">
        <v>32.21490138302174</v>
      </c>
      <c r="BA450" s="63">
        <f>_xll.BDP($G450,BA$1)</f>
        <v>393.76100000000002</v>
      </c>
      <c r="BB450" s="63">
        <f t="shared" si="83"/>
        <v>33254.074375614531</v>
      </c>
      <c r="BC450">
        <v>1187.05</v>
      </c>
      <c r="BD450">
        <v>1299.7370000000001</v>
      </c>
      <c r="BE450">
        <v>1429.412</v>
      </c>
      <c r="BF450">
        <v>994.5</v>
      </c>
      <c r="BG450">
        <v>1121.3209999999999</v>
      </c>
      <c r="BH450">
        <v>1230.114</v>
      </c>
      <c r="BI450" s="47">
        <f t="shared" si="87"/>
        <v>3.5696377730798388E-2</v>
      </c>
      <c r="BJ450" s="47">
        <f t="shared" si="88"/>
        <v>3.9085045198344395E-2</v>
      </c>
      <c r="BK450" s="47">
        <f t="shared" si="89"/>
        <v>4.2984567360208913E-2</v>
      </c>
      <c r="BL450" s="47">
        <f t="shared" si="90"/>
        <v>2.9906109812795588E-2</v>
      </c>
      <c r="BM450" s="47">
        <f t="shared" si="91"/>
        <v>3.3719807904870544E-2</v>
      </c>
      <c r="BN450" s="47">
        <f t="shared" si="92"/>
        <v>3.6991376939424066E-2</v>
      </c>
      <c r="BO450" s="30">
        <f t="shared" si="93"/>
        <v>4.2984567360208913E-2</v>
      </c>
    </row>
    <row r="451" spans="1:67" x14ac:dyDescent="0.3">
      <c r="A451">
        <v>14</v>
      </c>
      <c r="B451" s="48" t="s">
        <v>3421</v>
      </c>
      <c r="C451" s="48">
        <v>3</v>
      </c>
      <c r="D451" s="48">
        <v>3</v>
      </c>
      <c r="E451" s="56">
        <v>0.15</v>
      </c>
      <c r="F451" s="48"/>
      <c r="G451" s="49" t="s">
        <v>1468</v>
      </c>
      <c r="H451" s="49" t="s">
        <v>1469</v>
      </c>
      <c r="I451" s="50">
        <v>0.203922504176444</v>
      </c>
      <c r="J451" s="50">
        <v>0.43211992864289611</v>
      </c>
      <c r="K451" s="50">
        <v>0.15984055060408225</v>
      </c>
      <c r="L451" s="50">
        <v>0.33640549459572988</v>
      </c>
      <c r="M451" s="51">
        <v>27.141409767768288</v>
      </c>
      <c r="N451" s="51">
        <v>19.677247949696131</v>
      </c>
      <c r="O451" s="51">
        <v>34.267317530591079</v>
      </c>
      <c r="P451" s="52">
        <v>23.064681698351276</v>
      </c>
      <c r="Q451" s="52">
        <v>29.796289539809688</v>
      </c>
      <c r="R451" s="50">
        <v>0.15731324821685222</v>
      </c>
      <c r="S451" s="53">
        <v>0.54141666936476562</v>
      </c>
      <c r="T451" s="50">
        <v>0.44273865447300725</v>
      </c>
      <c r="U451" s="54" t="e">
        <v>#N/A</v>
      </c>
      <c r="V451" s="53">
        <v>11.139105924468307</v>
      </c>
      <c r="W451" s="53">
        <v>13.164246793055101</v>
      </c>
      <c r="X451" s="53">
        <v>1326227031</v>
      </c>
      <c r="Y451" s="53">
        <v>1703566497</v>
      </c>
      <c r="Z451" s="53" t="e">
        <v>#N/A</v>
      </c>
      <c r="AA451" s="55">
        <v>399105222.13962096</v>
      </c>
      <c r="AB451" s="50">
        <v>0</v>
      </c>
      <c r="AC451" s="42">
        <v>2294.2765805939998</v>
      </c>
      <c r="AD451" s="42">
        <v>2709.8733825939998</v>
      </c>
      <c r="AE451" s="60">
        <v>3.5320784049621126</v>
      </c>
      <c r="AF451" s="60">
        <v>4.6450404144707056</v>
      </c>
      <c r="AG451" s="60">
        <v>20.586252556966659</v>
      </c>
      <c r="AH451" s="60">
        <v>5.5434526169116856</v>
      </c>
      <c r="AI451" s="60">
        <v>1.7167770256129009</v>
      </c>
      <c r="AJ451" s="48" t="s">
        <v>552</v>
      </c>
      <c r="AK451" s="48" t="s">
        <v>1370</v>
      </c>
      <c r="AL451" s="48" t="s">
        <v>1371</v>
      </c>
      <c r="AM451" s="48" t="s">
        <v>2464</v>
      </c>
      <c r="AN451" s="46">
        <v>0.11869970000000001</v>
      </c>
      <c r="AO451" s="46">
        <v>0.11300560000000001</v>
      </c>
      <c r="AP451" s="46">
        <v>-1.9410199999999999E-2</v>
      </c>
      <c r="AQ451" t="s">
        <v>4124</v>
      </c>
      <c r="AR451" t="s">
        <v>3731</v>
      </c>
      <c r="AS451" t="str">
        <f t="shared" si="84"/>
        <v>28/06/1995</v>
      </c>
      <c r="AT451" s="63">
        <v>17.444168219791155</v>
      </c>
      <c r="AU451" s="63">
        <f t="shared" si="85"/>
        <v>17.444168219791155</v>
      </c>
      <c r="AV451" s="63">
        <f t="shared" ref="AV451:AV514" si="95">IFERROR(IFERROR((AY451/AX451)*AT451,(BA451/AC451)*(AY451/AZ451)*100),0)</f>
        <v>0</v>
      </c>
      <c r="AW451" s="63">
        <f t="shared" si="94"/>
        <v>17.444168219791155</v>
      </c>
      <c r="AX451" s="63">
        <v>63.727605232150275</v>
      </c>
      <c r="AY451" s="63">
        <f t="shared" si="86"/>
        <v>0</v>
      </c>
      <c r="AZ451" s="63">
        <v>63.727605232150275</v>
      </c>
      <c r="BA451" s="63">
        <f>_xll.BDP($G451,BA$1)</f>
        <v>249.98796100000001</v>
      </c>
      <c r="BB451" s="63">
        <f t="shared" ref="BB451:BB514" si="96">IF(AD451&lt;AC451,AD451,AC451)</f>
        <v>2294.2765805939998</v>
      </c>
      <c r="BC451">
        <v>232.75</v>
      </c>
      <c r="BD451">
        <v>189.667</v>
      </c>
      <c r="BE451">
        <v>161.4</v>
      </c>
      <c r="BF451">
        <v>266.96699999999998</v>
      </c>
      <c r="BG451">
        <v>267.7</v>
      </c>
      <c r="BH451">
        <v>268</v>
      </c>
      <c r="BI451" s="47">
        <f t="shared" si="87"/>
        <v>0.10144810001056623</v>
      </c>
      <c r="BJ451" s="47">
        <f t="shared" si="88"/>
        <v>8.2669631728051834E-2</v>
      </c>
      <c r="BK451" s="47">
        <f t="shared" si="89"/>
        <v>7.0348972467047854E-2</v>
      </c>
      <c r="BL451" s="47">
        <f t="shared" si="90"/>
        <v>0.11636216934702828</v>
      </c>
      <c r="BM451" s="47">
        <f t="shared" si="91"/>
        <v>0.11668166003363513</v>
      </c>
      <c r="BN451" s="47">
        <f t="shared" si="92"/>
        <v>0.11681242020550697</v>
      </c>
      <c r="BO451" s="30">
        <f t="shared" si="93"/>
        <v>0.11681242020550697</v>
      </c>
    </row>
    <row r="452" spans="1:67" x14ac:dyDescent="0.3">
      <c r="A452">
        <v>14</v>
      </c>
      <c r="B452" s="48" t="s">
        <v>3421</v>
      </c>
      <c r="C452" s="48">
        <v>3</v>
      </c>
      <c r="D452" s="48">
        <v>2</v>
      </c>
      <c r="E452" s="56">
        <v>0.11</v>
      </c>
      <c r="F452" s="48"/>
      <c r="G452" s="48" t="s">
        <v>1681</v>
      </c>
      <c r="H452" s="49" t="s">
        <v>1682</v>
      </c>
      <c r="I452" s="50">
        <v>0.34846136241826564</v>
      </c>
      <c r="J452" s="50">
        <v>0.35781984747703627</v>
      </c>
      <c r="K452" s="50">
        <v>9.0611780471138992E-2</v>
      </c>
      <c r="L452" s="50">
        <v>9.5331446524550154E-2</v>
      </c>
      <c r="M452" s="51">
        <v>8.0607457175379658</v>
      </c>
      <c r="N452" s="51">
        <v>6.454794164062859</v>
      </c>
      <c r="O452" s="51">
        <v>8.4030182729397183</v>
      </c>
      <c r="P452" s="52">
        <v>36.922606053063859</v>
      </c>
      <c r="Q452" s="52">
        <v>32.641124147717441</v>
      </c>
      <c r="R452" s="50">
        <v>0.69818079932755617</v>
      </c>
      <c r="S452" s="53">
        <v>3.7325201947252982</v>
      </c>
      <c r="T452" s="50">
        <v>0.39578666591529188</v>
      </c>
      <c r="U452" s="54">
        <v>4.6480229025765402E-2</v>
      </c>
      <c r="V452" s="53">
        <v>0.89267237462958016</v>
      </c>
      <c r="W452" s="53">
        <v>-6.0705058718895533</v>
      </c>
      <c r="X452" s="53">
        <v>41043000000</v>
      </c>
      <c r="Y452" s="53">
        <v>154052000000</v>
      </c>
      <c r="Z452" s="53">
        <v>448000000</v>
      </c>
      <c r="AA452" s="55">
        <v>8138000000</v>
      </c>
      <c r="AB452" s="50">
        <v>5.5050380928975177E-2</v>
      </c>
      <c r="AC452" s="42">
        <v>102739.31753184</v>
      </c>
      <c r="AD452" s="42">
        <v>190881.01377991115</v>
      </c>
      <c r="AE452" s="60">
        <v>10.142602411148108</v>
      </c>
      <c r="AF452" s="60">
        <v>13.026676200400082</v>
      </c>
      <c r="AG452" s="60">
        <v>7.3735295954680824</v>
      </c>
      <c r="AH452" s="60">
        <v>18.491307682233984</v>
      </c>
      <c r="AI452" s="60">
        <v>1.4811230175620129</v>
      </c>
      <c r="AJ452" s="48" t="s">
        <v>493</v>
      </c>
      <c r="AK452" s="48" t="s">
        <v>689</v>
      </c>
      <c r="AL452" s="48" t="s">
        <v>1648</v>
      </c>
      <c r="AM452" s="48" t="s">
        <v>1673</v>
      </c>
      <c r="AN452" s="46">
        <v>0.1007474</v>
      </c>
      <c r="AO452" s="46">
        <v>-1.120936E-2</v>
      </c>
      <c r="AP452" s="46">
        <v>-7.6446159999999999E-2</v>
      </c>
      <c r="AQ452" t="s">
        <v>4217</v>
      </c>
      <c r="AR452" t="s">
        <v>3443</v>
      </c>
      <c r="AS452" t="str">
        <f t="shared" ref="AS452:AS515" si="97">IF(AQ452=$AQ$1,AR452,AQ452)</f>
        <v>11/10/2016</v>
      </c>
      <c r="AT452" s="63">
        <v>2.4557956777996073</v>
      </c>
      <c r="AU452" s="63">
        <f t="shared" ref="AU452:AU515" si="98">IF(AT452=$AV$1,0,AT452)</f>
        <v>2.4557956777996073</v>
      </c>
      <c r="AV452" s="63">
        <f t="shared" si="95"/>
        <v>-3.6237735116863656E-16</v>
      </c>
      <c r="AW452" s="63">
        <f t="shared" si="94"/>
        <v>2.4557956777996068</v>
      </c>
      <c r="AX452" s="63">
        <v>24.076391277548836</v>
      </c>
      <c r="AY452" s="63">
        <f t="shared" ref="AY452:AY515" si="99">IFERROR(AZ452-AX452,0)</f>
        <v>-3.5527136788005009E-15</v>
      </c>
      <c r="AZ452" s="63">
        <v>24.076391277548833</v>
      </c>
      <c r="BA452" s="63">
        <f>_xll.BDP($G452,BA$1)</f>
        <v>1487.83960275</v>
      </c>
      <c r="BB452" s="63">
        <f t="shared" si="96"/>
        <v>102739.31753184</v>
      </c>
      <c r="BC452">
        <v>6486.6959999999999</v>
      </c>
      <c r="BD452">
        <v>7596.3910000000005</v>
      </c>
      <c r="BE452">
        <v>8559.0949999999993</v>
      </c>
      <c r="BF452">
        <v>8985.8729999999996</v>
      </c>
      <c r="BG452">
        <v>9421.4160000000011</v>
      </c>
      <c r="BH452">
        <v>10260.955</v>
      </c>
      <c r="BI452" s="47">
        <f t="shared" ref="BI452:BI515" si="100">IFERROR(BC452/$BB452,0)</f>
        <v>6.3137425435882466E-2</v>
      </c>
      <c r="BJ452" s="47">
        <f t="shared" ref="BJ452:BJ515" si="101">IFERROR(BD452/$BB452,0)</f>
        <v>7.393849971454014E-2</v>
      </c>
      <c r="BK452" s="47">
        <f t="shared" ref="BK452:BK515" si="102">IFERROR(BE452/$BB452,0)</f>
        <v>8.3308855904629164E-2</v>
      </c>
      <c r="BL452" s="47">
        <f t="shared" ref="BL452:BL515" si="103">IFERROR(BF452/$BB452,0)</f>
        <v>8.746284495432026E-2</v>
      </c>
      <c r="BM452" s="47">
        <f t="shared" ref="BM452:BM515" si="104">IFERROR(BG452/$BB452,0)</f>
        <v>9.1702147009884549E-2</v>
      </c>
      <c r="BN452" s="47">
        <f t="shared" ref="BN452:BN515" si="105">IFERROR(BH452/$BB452,0)</f>
        <v>9.9873692433473882E-2</v>
      </c>
      <c r="BO452" s="30">
        <f t="shared" si="93"/>
        <v>9.9873692433473882E-2</v>
      </c>
    </row>
    <row r="453" spans="1:67" x14ac:dyDescent="0.3">
      <c r="A453">
        <v>14</v>
      </c>
      <c r="B453" s="48" t="s">
        <v>3421</v>
      </c>
      <c r="C453" s="48">
        <v>3</v>
      </c>
      <c r="D453" s="48">
        <v>1</v>
      </c>
      <c r="E453" s="56">
        <v>0.21</v>
      </c>
      <c r="F453" s="48" t="s">
        <v>2612</v>
      </c>
      <c r="G453" s="49" t="s">
        <v>1311</v>
      </c>
      <c r="H453" s="49" t="s">
        <v>1312</v>
      </c>
      <c r="I453" s="50">
        <v>1.5862547507753295</v>
      </c>
      <c r="J453" s="50">
        <v>0.13278854385555297</v>
      </c>
      <c r="K453" s="50">
        <v>0.10010646142639779</v>
      </c>
      <c r="L453" s="50">
        <v>1.7274773383767868E-2</v>
      </c>
      <c r="M453" s="51">
        <v>3.6452164694878637</v>
      </c>
      <c r="N453" s="51">
        <v>2.7062893324350212</v>
      </c>
      <c r="O453" s="51">
        <v>2.7412530040976115</v>
      </c>
      <c r="P453" s="52">
        <v>19.427709394428895</v>
      </c>
      <c r="Q453" s="52">
        <v>16.2939898240407</v>
      </c>
      <c r="R453" s="50">
        <v>-9.5740083663804376E-2</v>
      </c>
      <c r="S453" s="53">
        <v>-0.7419270329069515</v>
      </c>
      <c r="T453" s="50">
        <v>0.70914669459517876</v>
      </c>
      <c r="U453" s="54">
        <v>5.3384724437356014E-2</v>
      </c>
      <c r="V453" s="53">
        <v>26.179504872068982</v>
      </c>
      <c r="W453" s="53">
        <v>-19.621702524072482</v>
      </c>
      <c r="X453" s="53">
        <v>128490000</v>
      </c>
      <c r="Y453" s="53">
        <v>987683000</v>
      </c>
      <c r="Z453" s="53">
        <v>8042000</v>
      </c>
      <c r="AA453" s="55">
        <v>31196000.000000004</v>
      </c>
      <c r="AB453" s="50">
        <v>0.25778946018720345</v>
      </c>
      <c r="AC453" s="42">
        <v>2926.5149199999996</v>
      </c>
      <c r="AD453" s="42">
        <v>2874.7199199999995</v>
      </c>
      <c r="AE453" s="60">
        <v>29.543393659113093</v>
      </c>
      <c r="AF453" s="60">
        <v>60.906373440115253</v>
      </c>
      <c r="AG453" s="60">
        <v>1.0918182692668621</v>
      </c>
      <c r="AH453" s="60">
        <v>104.13737802909598</v>
      </c>
      <c r="AI453" s="60">
        <v>2.6790411708810353</v>
      </c>
      <c r="AJ453" s="48" t="s">
        <v>534</v>
      </c>
      <c r="AK453" s="48" t="s">
        <v>617</v>
      </c>
      <c r="AL453" s="48" t="s">
        <v>1313</v>
      </c>
      <c r="AM453" s="48" t="s">
        <v>2465</v>
      </c>
      <c r="AN453" s="46" t="e">
        <v>#VALUE!</v>
      </c>
      <c r="AO453" s="46">
        <v>0.18381630000000002</v>
      </c>
      <c r="AP453" s="46">
        <v>-2.0632080000000001E-2</v>
      </c>
      <c r="AQ453" t="s">
        <v>3732</v>
      </c>
      <c r="AR453" t="s">
        <v>3732</v>
      </c>
      <c r="AS453" t="str">
        <f t="shared" si="97"/>
        <v>15/12/2010</v>
      </c>
      <c r="AT453" s="63">
        <v>0.59999998658895493</v>
      </c>
      <c r="AU453" s="63">
        <f t="shared" si="98"/>
        <v>0.59999998658895493</v>
      </c>
      <c r="AV453" s="63">
        <f t="shared" si="95"/>
        <v>-3.3450025944169801</v>
      </c>
      <c r="AW453" s="63">
        <f t="shared" si="94"/>
        <v>-2.7450026078280252</v>
      </c>
      <c r="AX453" s="63">
        <v>0</v>
      </c>
      <c r="AY453" s="63">
        <f t="shared" si="99"/>
        <v>-787.5082457805737</v>
      </c>
      <c r="AZ453" s="63">
        <v>-787.5082457805737</v>
      </c>
      <c r="BA453" s="63">
        <f>_xll.BDP($G453,BA$1)</f>
        <v>-97.891999999999996</v>
      </c>
      <c r="BB453" s="63">
        <f t="shared" si="96"/>
        <v>2874.7199199999995</v>
      </c>
      <c r="BC453">
        <v>87.787999999999997</v>
      </c>
      <c r="BD453">
        <v>160.31300000000002</v>
      </c>
      <c r="BE453">
        <v>181.375</v>
      </c>
      <c r="BF453">
        <v>70.350000000000009</v>
      </c>
      <c r="BG453">
        <v>175.286</v>
      </c>
      <c r="BH453">
        <v>183.62</v>
      </c>
      <c r="BI453" s="47">
        <f t="shared" si="100"/>
        <v>3.0537931500471186E-2</v>
      </c>
      <c r="BJ453" s="47">
        <f t="shared" si="101"/>
        <v>5.5766476199879692E-2</v>
      </c>
      <c r="BK453" s="47">
        <f t="shared" si="102"/>
        <v>6.3093102996969533E-2</v>
      </c>
      <c r="BL453" s="47">
        <f t="shared" si="103"/>
        <v>2.4471949253407621E-2</v>
      </c>
      <c r="BM453" s="47">
        <f t="shared" si="104"/>
        <v>6.0974983608142262E-2</v>
      </c>
      <c r="BN453" s="47">
        <f t="shared" si="105"/>
        <v>6.3874048641232514E-2</v>
      </c>
      <c r="BO453" s="30">
        <f t="shared" si="93"/>
        <v>6.3874048641232514E-2</v>
      </c>
    </row>
    <row r="454" spans="1:67" x14ac:dyDescent="0.3">
      <c r="A454">
        <v>14</v>
      </c>
      <c r="B454" s="48" t="s">
        <v>3421</v>
      </c>
      <c r="C454" s="48">
        <v>3</v>
      </c>
      <c r="D454" s="48">
        <v>3</v>
      </c>
      <c r="E454" s="56">
        <v>0.12</v>
      </c>
      <c r="F454" s="48" t="s">
        <v>3039</v>
      </c>
      <c r="G454" s="49" t="s">
        <v>1316</v>
      </c>
      <c r="H454" s="49" t="s">
        <v>1317</v>
      </c>
      <c r="I454" s="50">
        <v>7.8186348384782528E-2</v>
      </c>
      <c r="J454" s="50">
        <v>7.5762717348465805E-2</v>
      </c>
      <c r="K454" s="50">
        <v>7.1066236978763034E-2</v>
      </c>
      <c r="L454" s="50">
        <v>6.8673832360024986E-2</v>
      </c>
      <c r="M454" s="51">
        <v>6.2148853003029627</v>
      </c>
      <c r="N454" s="51">
        <v>3.7405159903508038</v>
      </c>
      <c r="O454" s="51">
        <v>11.175101511585611</v>
      </c>
      <c r="P454" s="52">
        <v>62.509403332941154</v>
      </c>
      <c r="Q454" s="52">
        <v>59.249576561550505</v>
      </c>
      <c r="R454" s="50">
        <v>0.71994319631148374</v>
      </c>
      <c r="S454" s="53">
        <v>6.597139693333526</v>
      </c>
      <c r="T454" s="50">
        <v>0.14283060396128236</v>
      </c>
      <c r="U454" s="54">
        <v>4.375177565843813E-2</v>
      </c>
      <c r="V454" s="53">
        <v>3.7726271207626985</v>
      </c>
      <c r="W454" s="53">
        <v>4.8407305814840429</v>
      </c>
      <c r="X454" s="53">
        <v>11466207000</v>
      </c>
      <c r="Y454" s="53">
        <v>12649811000</v>
      </c>
      <c r="Z454" s="53" t="e">
        <v>#N/A</v>
      </c>
      <c r="AA454" s="55">
        <v>114477999.99999997</v>
      </c>
      <c r="AB454" s="50">
        <v>0</v>
      </c>
      <c r="AC454" s="42">
        <v>12082.11300352</v>
      </c>
      <c r="AD454" s="42">
        <v>22561.676003519999</v>
      </c>
      <c r="AE454" s="60">
        <v>14.220266662834538</v>
      </c>
      <c r="AF454" s="60">
        <v>26.045375157744054</v>
      </c>
      <c r="AG454" s="60">
        <v>0.94749972771970403</v>
      </c>
      <c r="AH454" s="60">
        <v>40.920061104834332</v>
      </c>
      <c r="AI454" s="60">
        <v>5.3743399384922403</v>
      </c>
      <c r="AJ454" s="48" t="s">
        <v>519</v>
      </c>
      <c r="AK454" s="48" t="s">
        <v>764</v>
      </c>
      <c r="AL454" s="48" t="s">
        <v>764</v>
      </c>
      <c r="AM454" s="48" t="s">
        <v>2465</v>
      </c>
      <c r="AN454" s="46">
        <v>0.14238910000000002</v>
      </c>
      <c r="AO454" s="46">
        <v>0.10645450000000001</v>
      </c>
      <c r="AP454" s="46">
        <v>8.6011810000000008E-2</v>
      </c>
      <c r="AQ454" t="s">
        <v>3542</v>
      </c>
      <c r="AR454" t="s">
        <v>3542</v>
      </c>
      <c r="AS454" t="str">
        <f t="shared" si="97"/>
        <v>13/06/2000</v>
      </c>
      <c r="AT454" s="63">
        <v>5.8934011030942202</v>
      </c>
      <c r="AU454" s="63">
        <f t="shared" si="98"/>
        <v>5.8934011030942202</v>
      </c>
      <c r="AV454" s="63">
        <f t="shared" si="95"/>
        <v>0</v>
      </c>
      <c r="AW454" s="63">
        <f t="shared" si="94"/>
        <v>5.8934011030942202</v>
      </c>
      <c r="AX454" s="63">
        <v>261.98331353832168</v>
      </c>
      <c r="AY454" s="63">
        <f t="shared" si="99"/>
        <v>0</v>
      </c>
      <c r="AZ454" s="63">
        <v>261.98331353832168</v>
      </c>
      <c r="BA454" s="63">
        <f>_xll.BDP($G454,BA$1)</f>
        <v>625.34500000000003</v>
      </c>
      <c r="BB454" s="63">
        <f t="shared" si="96"/>
        <v>12082.11300352</v>
      </c>
      <c r="BC454">
        <v>339.11099999999999</v>
      </c>
      <c r="BD454">
        <v>374.7</v>
      </c>
      <c r="BE454">
        <v>419.77800000000002</v>
      </c>
      <c r="BF454">
        <v>359.839</v>
      </c>
      <c r="BG454">
        <v>636.721</v>
      </c>
      <c r="BH454">
        <v>693.09500000000003</v>
      </c>
      <c r="BI454" s="47">
        <f t="shared" si="100"/>
        <v>2.8067193205460292E-2</v>
      </c>
      <c r="BJ454" s="47">
        <f t="shared" si="101"/>
        <v>3.1012787241009497E-2</v>
      </c>
      <c r="BK454" s="47">
        <f t="shared" si="102"/>
        <v>3.4743757145600442E-2</v>
      </c>
      <c r="BL454" s="47">
        <f t="shared" si="103"/>
        <v>2.9782787157773195E-2</v>
      </c>
      <c r="BM454" s="47">
        <f t="shared" si="104"/>
        <v>5.2699473992214592E-2</v>
      </c>
      <c r="BN454" s="47">
        <f t="shared" si="105"/>
        <v>5.7365379697911605E-2</v>
      </c>
      <c r="BO454" s="30">
        <f t="shared" si="93"/>
        <v>5.7365379697911605E-2</v>
      </c>
    </row>
    <row r="455" spans="1:67" x14ac:dyDescent="0.3">
      <c r="A455">
        <v>14</v>
      </c>
      <c r="B455" s="48" t="s">
        <v>3421</v>
      </c>
      <c r="C455" s="48">
        <v>3</v>
      </c>
      <c r="D455" s="48">
        <v>3</v>
      </c>
      <c r="E455" s="56">
        <v>0.09</v>
      </c>
      <c r="F455" s="48"/>
      <c r="G455" s="49" t="s">
        <v>428</v>
      </c>
      <c r="H455" s="49" t="s">
        <v>1177</v>
      </c>
      <c r="I455" s="50">
        <v>-0.54459549107382144</v>
      </c>
      <c r="J455" s="50">
        <v>-0.71570064835630276</v>
      </c>
      <c r="K455" s="50">
        <v>0.37014069344958678</v>
      </c>
      <c r="L455" s="50">
        <v>0.32958739684921229</v>
      </c>
      <c r="M455" s="51">
        <v>18.270351586383452</v>
      </c>
      <c r="N455" s="51">
        <v>13.606829100466472</v>
      </c>
      <c r="O455" s="51">
        <v>41.980495583905793</v>
      </c>
      <c r="P455" s="52">
        <v>17.555737789060835</v>
      </c>
      <c r="Q455" s="52">
        <v>18.58829457418592</v>
      </c>
      <c r="R455" s="50">
        <v>0.20522499190676596</v>
      </c>
      <c r="S455" s="53">
        <v>1.3811930803085104</v>
      </c>
      <c r="T455" s="50">
        <v>0.15821234982724189</v>
      </c>
      <c r="U455" s="54">
        <v>3.2599024330377688E-2</v>
      </c>
      <c r="V455" s="53">
        <v>-1.1324601403677641</v>
      </c>
      <c r="W455" s="53">
        <v>6.9160581463462156</v>
      </c>
      <c r="X455" s="53">
        <v>-3069300000</v>
      </c>
      <c r="Y455" s="53">
        <v>6665000000</v>
      </c>
      <c r="Z455" s="53">
        <v>82400000</v>
      </c>
      <c r="AA455" s="55">
        <v>870800000</v>
      </c>
      <c r="AB455" s="50">
        <v>9.4625631603123567E-2</v>
      </c>
      <c r="AC455" s="42">
        <v>18913.998773999996</v>
      </c>
      <c r="AD455" s="42">
        <v>22959.998773999996</v>
      </c>
      <c r="AE455" s="60">
        <v>9.5287091247956734</v>
      </c>
      <c r="AF455" s="60">
        <v>10.487382185095488</v>
      </c>
      <c r="AG455" s="60">
        <v>4.5298947601665187</v>
      </c>
      <c r="AH455" s="60">
        <v>13.463962399357392</v>
      </c>
      <c r="AI455" s="60">
        <v>5.99645342216761</v>
      </c>
      <c r="AJ455" s="48" t="s">
        <v>544</v>
      </c>
      <c r="AK455" s="48" t="s">
        <v>649</v>
      </c>
      <c r="AL455" s="48" t="s">
        <v>1178</v>
      </c>
      <c r="AM455" s="48" t="s">
        <v>583</v>
      </c>
      <c r="AN455" s="46">
        <v>7.2962189999999996E-2</v>
      </c>
      <c r="AO455" s="46">
        <v>6.9432820000000006E-2</v>
      </c>
      <c r="AP455" s="46">
        <v>8.0908969999999997E-2</v>
      </c>
      <c r="AQ455" t="s">
        <v>4218</v>
      </c>
      <c r="AR455" t="s">
        <v>3733</v>
      </c>
      <c r="AS455" t="str">
        <f t="shared" si="97"/>
        <v>27/06/1990</v>
      </c>
      <c r="AT455" s="63">
        <v>2.9903347597760281</v>
      </c>
      <c r="AU455" s="63">
        <f t="shared" si="98"/>
        <v>2.9903347597760281</v>
      </c>
      <c r="AV455" s="63">
        <f t="shared" si="95"/>
        <v>3.0855699390250781</v>
      </c>
      <c r="AW455" s="63">
        <f t="shared" si="94"/>
        <v>6.0759046988011063</v>
      </c>
      <c r="AX455" s="63">
        <v>40.982824631269899</v>
      </c>
      <c r="AY455" s="63">
        <f t="shared" si="99"/>
        <v>42.288031895149508</v>
      </c>
      <c r="AZ455" s="63">
        <v>83.270856526419408</v>
      </c>
      <c r="BA455" s="63">
        <f>_xll.BDP($G455,BA$1)</f>
        <v>1169.6940637066998</v>
      </c>
      <c r="BB455" s="63">
        <f t="shared" si="96"/>
        <v>18913.998773999996</v>
      </c>
      <c r="BC455">
        <v>1464.923</v>
      </c>
      <c r="BD455">
        <v>1550.538</v>
      </c>
      <c r="BE455">
        <v>1620</v>
      </c>
      <c r="BF455">
        <v>1457.567</v>
      </c>
      <c r="BG455">
        <v>1713.1210000000001</v>
      </c>
      <c r="BH455">
        <v>1789.838</v>
      </c>
      <c r="BI455" s="47">
        <f t="shared" si="100"/>
        <v>7.7451786769371408E-2</v>
      </c>
      <c r="BJ455" s="47">
        <f t="shared" si="101"/>
        <v>8.1978328249203272E-2</v>
      </c>
      <c r="BK455" s="47">
        <f t="shared" si="102"/>
        <v>8.5650846199002734E-2</v>
      </c>
      <c r="BL455" s="47">
        <f t="shared" si="103"/>
        <v>7.7062868482556682E-2</v>
      </c>
      <c r="BM455" s="47">
        <f t="shared" si="104"/>
        <v>9.0574236599556657E-2</v>
      </c>
      <c r="BN455" s="47">
        <f t="shared" si="105"/>
        <v>9.4630332876006584E-2</v>
      </c>
      <c r="BO455" s="30">
        <f t="shared" si="93"/>
        <v>9.4630332876006584E-2</v>
      </c>
    </row>
    <row r="456" spans="1:67" x14ac:dyDescent="0.3">
      <c r="A456">
        <v>14</v>
      </c>
      <c r="B456" s="48" t="s">
        <v>3421</v>
      </c>
      <c r="C456" s="48">
        <v>4</v>
      </c>
      <c r="D456" s="48">
        <v>1</v>
      </c>
      <c r="E456" s="56">
        <v>0.15</v>
      </c>
      <c r="F456" s="48"/>
      <c r="G456" s="49" t="s">
        <v>146</v>
      </c>
      <c r="H456" s="49" t="s">
        <v>817</v>
      </c>
      <c r="I456" s="50">
        <v>0.58929807561959235</v>
      </c>
      <c r="J456" s="50">
        <v>0.6635071090047393</v>
      </c>
      <c r="K456" s="50">
        <v>0.30254300106711984</v>
      </c>
      <c r="L456" s="50">
        <v>0.32740879326473338</v>
      </c>
      <c r="M456" s="51">
        <v>27.770609318996414</v>
      </c>
      <c r="N456" s="51">
        <v>21.008105652494294</v>
      </c>
      <c r="O456" s="51" t="e">
        <v>#N/A</v>
      </c>
      <c r="P456" s="52">
        <v>31.243174965638616</v>
      </c>
      <c r="Q456" s="52">
        <v>30.089970009996669</v>
      </c>
      <c r="R456" s="50">
        <v>1.4493652199586655</v>
      </c>
      <c r="S456" s="53">
        <v>3.8426614481409</v>
      </c>
      <c r="T456" s="50">
        <v>-0.3251521500548738</v>
      </c>
      <c r="U456" s="54">
        <v>4.315672171005977E-2</v>
      </c>
      <c r="V456" s="53">
        <v>10.700606764929429</v>
      </c>
      <c r="W456" s="53">
        <v>13.295681060117071</v>
      </c>
      <c r="X456" s="53">
        <v>3165000000</v>
      </c>
      <c r="Y456" s="53">
        <v>6414000000</v>
      </c>
      <c r="Z456" s="53">
        <v>198000000</v>
      </c>
      <c r="AA456" s="55">
        <v>1437000000</v>
      </c>
      <c r="AB456" s="50">
        <v>0.13778705636743216</v>
      </c>
      <c r="AC456" s="42">
        <v>14932.020244219999</v>
      </c>
      <c r="AD456" s="42">
        <v>24750.020244219999</v>
      </c>
      <c r="AE456" s="60">
        <v>9.238099586510927</v>
      </c>
      <c r="AF456" s="60">
        <v>12.042198576915521</v>
      </c>
      <c r="AG456" s="60">
        <v>9.6865050992246502</v>
      </c>
      <c r="AH456" s="60">
        <v>12.536868132984118</v>
      </c>
      <c r="AI456" s="60" t="s">
        <v>3443</v>
      </c>
      <c r="AJ456" s="48" t="s">
        <v>544</v>
      </c>
      <c r="AK456" s="48" t="s">
        <v>545</v>
      </c>
      <c r="AL456" s="48" t="s">
        <v>818</v>
      </c>
      <c r="AM456" s="48" t="s">
        <v>583</v>
      </c>
      <c r="AN456" s="46">
        <v>4.7349530000000001E-2</v>
      </c>
      <c r="AO456" s="46">
        <v>1.3116879999999999E-2</v>
      </c>
      <c r="AP456" s="46">
        <v>-0.11213770000000001</v>
      </c>
      <c r="AQ456" t="s">
        <v>4124</v>
      </c>
      <c r="AR456" t="s">
        <v>3734</v>
      </c>
      <c r="AS456" t="str">
        <f t="shared" si="97"/>
        <v>13/09/1994</v>
      </c>
      <c r="AT456" s="63">
        <v>2.5373525419522704</v>
      </c>
      <c r="AU456" s="63">
        <f t="shared" si="98"/>
        <v>2.5373525419522704</v>
      </c>
      <c r="AV456" s="63">
        <f t="shared" si="95"/>
        <v>1.2098318575064433</v>
      </c>
      <c r="AW456" s="63">
        <f t="shared" si="94"/>
        <v>3.747184399458714</v>
      </c>
      <c r="AX456" s="63">
        <v>104.41904187672984</v>
      </c>
      <c r="AY456" s="63">
        <f t="shared" si="99"/>
        <v>49.787911338314728</v>
      </c>
      <c r="AZ456" s="63">
        <v>154.20695321504456</v>
      </c>
      <c r="BA456" s="63">
        <f>_xll.BDP($G456,BA$1)</f>
        <v>1966.770902</v>
      </c>
      <c r="BB456" s="63">
        <f t="shared" si="96"/>
        <v>14932.020244219999</v>
      </c>
      <c r="BC456">
        <v>1156.4169999999999</v>
      </c>
      <c r="BD456">
        <v>1181.636</v>
      </c>
      <c r="BE456">
        <v>1236.1110000000001</v>
      </c>
      <c r="BF456">
        <v>1060.923</v>
      </c>
      <c r="BG456">
        <v>1244.1970000000001</v>
      </c>
      <c r="BH456">
        <v>1430.183</v>
      </c>
      <c r="BI456" s="47">
        <f t="shared" si="100"/>
        <v>7.744544817688917E-2</v>
      </c>
      <c r="BJ456" s="47">
        <f t="shared" si="101"/>
        <v>7.91343690052521E-2</v>
      </c>
      <c r="BK456" s="47">
        <f t="shared" si="102"/>
        <v>8.278256925605787E-2</v>
      </c>
      <c r="BL456" s="47">
        <f t="shared" si="103"/>
        <v>7.1050198342094417E-2</v>
      </c>
      <c r="BM456" s="47">
        <f t="shared" si="104"/>
        <v>8.3324090086310559E-2</v>
      </c>
      <c r="BN456" s="47">
        <f t="shared" si="105"/>
        <v>9.5779604943517685E-2</v>
      </c>
      <c r="BO456" s="30">
        <f t="shared" si="93"/>
        <v>9.5779604943517685E-2</v>
      </c>
    </row>
    <row r="457" spans="1:67" x14ac:dyDescent="0.3">
      <c r="A457">
        <v>14</v>
      </c>
      <c r="B457" s="48" t="s">
        <v>3421</v>
      </c>
      <c r="C457" s="48">
        <v>4</v>
      </c>
      <c r="D457" s="48">
        <v>3</v>
      </c>
      <c r="E457" s="56">
        <v>0.2</v>
      </c>
      <c r="F457" s="48" t="s">
        <v>3178</v>
      </c>
      <c r="G457" s="57" t="s">
        <v>2766</v>
      </c>
      <c r="H457" s="57" t="s">
        <v>2767</v>
      </c>
      <c r="I457" s="50">
        <v>39.888237831670381</v>
      </c>
      <c r="J457" s="50">
        <v>0.75366568914956011</v>
      </c>
      <c r="K457" s="50">
        <v>0.19445712174067642</v>
      </c>
      <c r="L457" s="50">
        <v>0.13687200426060714</v>
      </c>
      <c r="M457" s="51">
        <v>8.9826248497431962</v>
      </c>
      <c r="N457" s="51">
        <v>6.6084235832724634</v>
      </c>
      <c r="O457" s="51">
        <v>10.637330666424221</v>
      </c>
      <c r="P457" s="52">
        <v>9.8974888294081982</v>
      </c>
      <c r="Q457" s="52">
        <v>9.5498632181049494</v>
      </c>
      <c r="R457" s="50">
        <v>0.55041644515328725</v>
      </c>
      <c r="S457" s="53">
        <v>2.1071913161465399</v>
      </c>
      <c r="T457" s="50">
        <v>0.56135986733001664</v>
      </c>
      <c r="U457" s="54" t="e">
        <v>#N/A</v>
      </c>
      <c r="V457" s="53">
        <v>30.350641427797875</v>
      </c>
      <c r="W457" s="53">
        <v>25.709059531751777</v>
      </c>
      <c r="X457" s="53">
        <v>1023000000</v>
      </c>
      <c r="Y457" s="53">
        <v>5633000000</v>
      </c>
      <c r="Z457" s="53" t="e">
        <v>#N/A</v>
      </c>
      <c r="AA457" s="55">
        <v>862613984.51310992</v>
      </c>
      <c r="AB457" s="50">
        <v>0</v>
      </c>
      <c r="AC457" s="42">
        <v>14635.171605</v>
      </c>
      <c r="AD457" s="42">
        <v>17958.171605</v>
      </c>
      <c r="AE457" s="60">
        <v>12.133260858688303</v>
      </c>
      <c r="AF457" s="60">
        <v>21.699023954050784</v>
      </c>
      <c r="AG457" s="60" t="s">
        <v>3443</v>
      </c>
      <c r="AH457" s="60">
        <v>25.511927864628376</v>
      </c>
      <c r="AI457" s="60">
        <v>4.7771495951423883</v>
      </c>
      <c r="AJ457" s="48" t="s">
        <v>498</v>
      </c>
      <c r="AK457" s="48" t="s">
        <v>735</v>
      </c>
      <c r="AL457" s="48" t="s">
        <v>780</v>
      </c>
      <c r="AM457" s="48" t="s">
        <v>2739</v>
      </c>
      <c r="AN457" s="46" t="e">
        <v>#VALUE!</v>
      </c>
      <c r="AO457" s="46" t="e">
        <v>#VALUE!</v>
      </c>
      <c r="AP457" s="46">
        <v>0.40051150000000002</v>
      </c>
      <c r="AQ457" t="s">
        <v>3735</v>
      </c>
      <c r="AR457" t="s">
        <v>3735</v>
      </c>
      <c r="AS457" t="str">
        <f t="shared" si="97"/>
        <v>11/05/2017</v>
      </c>
      <c r="AT457" s="63">
        <v>1.1817368419445724</v>
      </c>
      <c r="AU457" s="63">
        <f t="shared" si="98"/>
        <v>1.1817368419445724</v>
      </c>
      <c r="AV457" s="63">
        <f t="shared" si="95"/>
        <v>0</v>
      </c>
      <c r="AW457" s="63">
        <f t="shared" si="94"/>
        <v>1.1817368419445724</v>
      </c>
      <c r="AX457" s="63">
        <v>33.741353011116821</v>
      </c>
      <c r="AY457" s="63">
        <f t="shared" si="99"/>
        <v>0</v>
      </c>
      <c r="AZ457" s="63">
        <v>33.741353011116821</v>
      </c>
      <c r="BA457" s="63">
        <f>_xll.BDP($G457,BA$1)</f>
        <v>171.97225319999998</v>
      </c>
      <c r="BB457" s="63">
        <f t="shared" si="96"/>
        <v>14635.171605</v>
      </c>
      <c r="BC457">
        <v>694</v>
      </c>
      <c r="BD457">
        <v>763.83299999999997</v>
      </c>
      <c r="BE457">
        <v>861</v>
      </c>
      <c r="BF457">
        <v>-10.964</v>
      </c>
      <c r="BG457">
        <v>988.07600000000002</v>
      </c>
      <c r="BH457">
        <v>1068.9929999999999</v>
      </c>
      <c r="BI457" s="47">
        <f t="shared" si="100"/>
        <v>4.742001110276698E-2</v>
      </c>
      <c r="BJ457" s="47">
        <f t="shared" si="101"/>
        <v>5.2191598473573207E-2</v>
      </c>
      <c r="BK457" s="47">
        <f t="shared" si="102"/>
        <v>5.8830878327784393E-2</v>
      </c>
      <c r="BL457" s="47">
        <f t="shared" si="103"/>
        <v>-7.4915418116820915E-4</v>
      </c>
      <c r="BM457" s="47">
        <f t="shared" si="104"/>
        <v>6.7513796672013807E-2</v>
      </c>
      <c r="BN457" s="47">
        <f t="shared" si="105"/>
        <v>7.3042737649539155E-2</v>
      </c>
      <c r="BO457" s="30">
        <f t="shared" si="93"/>
        <v>7.3042737649539155E-2</v>
      </c>
    </row>
    <row r="458" spans="1:67" x14ac:dyDescent="0.3">
      <c r="A458">
        <v>14</v>
      </c>
      <c r="B458" s="48" t="s">
        <v>3421</v>
      </c>
      <c r="C458" s="48">
        <v>4</v>
      </c>
      <c r="D458" s="48">
        <v>4</v>
      </c>
      <c r="E458" s="56">
        <v>0.13</v>
      </c>
      <c r="F458" s="48" t="s">
        <v>2925</v>
      </c>
      <c r="G458" s="49" t="s">
        <v>54</v>
      </c>
      <c r="H458" s="49" t="s">
        <v>677</v>
      </c>
      <c r="I458" s="50">
        <v>1.3029216274384219</v>
      </c>
      <c r="J458" s="50">
        <v>0.54524286565224456</v>
      </c>
      <c r="K458" s="50">
        <v>0.35766467052850248</v>
      </c>
      <c r="L458" s="50">
        <v>0.29618190375338277</v>
      </c>
      <c r="M458" s="51">
        <v>17.157148175370608</v>
      </c>
      <c r="N458" s="51">
        <v>14.905425447647216</v>
      </c>
      <c r="O458" s="51">
        <v>252.77777777777777</v>
      </c>
      <c r="P458" s="52">
        <v>51.420031386120172</v>
      </c>
      <c r="Q458" s="52">
        <v>52.645975002849219</v>
      </c>
      <c r="R458" s="50">
        <v>0.41036221290084574</v>
      </c>
      <c r="S458" s="53">
        <v>2.4098531653694937</v>
      </c>
      <c r="T458" s="50">
        <v>6.0279531109107304E-2</v>
      </c>
      <c r="U458" s="54">
        <v>2.6852828963389884E-2</v>
      </c>
      <c r="V458" s="53">
        <v>2.708571577721663</v>
      </c>
      <c r="W458" s="53">
        <v>37.162063095556384</v>
      </c>
      <c r="X458" s="53">
        <v>18467000000</v>
      </c>
      <c r="Y458" s="53">
        <v>33996000000</v>
      </c>
      <c r="Z458" s="53" t="e">
        <v>#N/A</v>
      </c>
      <c r="AA458" s="55">
        <v>7531000000</v>
      </c>
      <c r="AB458" s="50">
        <v>0</v>
      </c>
      <c r="AC458" s="42">
        <v>118219.7589225</v>
      </c>
      <c r="AD458" s="42">
        <v>148253.75892250001</v>
      </c>
      <c r="AE458" s="60">
        <v>10.212744908245359</v>
      </c>
      <c r="AF458" s="60">
        <v>13.434992462122173</v>
      </c>
      <c r="AG458" s="60">
        <v>6.3764291366140062</v>
      </c>
      <c r="AH458" s="60">
        <v>14.816615401385516</v>
      </c>
      <c r="AI458" s="60">
        <v>22.059357073776027</v>
      </c>
      <c r="AJ458" s="48" t="s">
        <v>493</v>
      </c>
      <c r="AK458" s="48" t="s">
        <v>602</v>
      </c>
      <c r="AL458" s="48" t="s">
        <v>603</v>
      </c>
      <c r="AM458" s="48" t="s">
        <v>583</v>
      </c>
      <c r="AN458" s="46">
        <v>7.9552399999999995E-2</v>
      </c>
      <c r="AO458" s="46">
        <v>0.1109562</v>
      </c>
      <c r="AP458" s="46">
        <v>7.3817430000000003E-2</v>
      </c>
      <c r="AQ458" t="s">
        <v>4124</v>
      </c>
      <c r="AR458" t="s">
        <v>3736</v>
      </c>
      <c r="AS458" t="str">
        <f t="shared" si="97"/>
        <v>17/06/1983</v>
      </c>
      <c r="AT458" s="63">
        <v>3.8604442490999875</v>
      </c>
      <c r="AU458" s="63">
        <f t="shared" si="98"/>
        <v>3.8604442490999875</v>
      </c>
      <c r="AV458" s="63">
        <f t="shared" si="95"/>
        <v>5.7128056312900855</v>
      </c>
      <c r="AW458" s="63">
        <f t="shared" si="94"/>
        <v>9.5732498803900725</v>
      </c>
      <c r="AX458" s="63">
        <v>59.125342507122355</v>
      </c>
      <c r="AY458" s="63">
        <f t="shared" si="99"/>
        <v>87.495523269217188</v>
      </c>
      <c r="AZ458" s="63">
        <v>146.62086577633954</v>
      </c>
      <c r="BA458" s="63">
        <f>_xll.BDP($G458,BA$1)</f>
        <v>10574</v>
      </c>
      <c r="BB458" s="63">
        <f t="shared" si="96"/>
        <v>118219.7589225</v>
      </c>
      <c r="BC458">
        <v>9607.5560000000005</v>
      </c>
      <c r="BD458">
        <v>10335.210999999999</v>
      </c>
      <c r="BE458">
        <v>10960.666999999999</v>
      </c>
      <c r="BF458">
        <v>10067.365</v>
      </c>
      <c r="BG458">
        <v>9544.2970000000005</v>
      </c>
      <c r="BH458">
        <v>9479.393</v>
      </c>
      <c r="BI458" s="47">
        <f t="shared" si="100"/>
        <v>8.1268614380260396E-2</v>
      </c>
      <c r="BJ458" s="47">
        <f t="shared" si="101"/>
        <v>8.7423719132901784E-2</v>
      </c>
      <c r="BK458" s="47">
        <f t="shared" si="102"/>
        <v>9.2714340647449309E-2</v>
      </c>
      <c r="BL458" s="47">
        <f t="shared" si="103"/>
        <v>8.5158057263504908E-2</v>
      </c>
      <c r="BM458" s="47">
        <f t="shared" si="104"/>
        <v>8.073351770457296E-2</v>
      </c>
      <c r="BN458" s="47">
        <f t="shared" si="105"/>
        <v>8.0184506265270766E-2</v>
      </c>
      <c r="BO458" s="30">
        <f t="shared" si="93"/>
        <v>9.2714340647449309E-2</v>
      </c>
    </row>
    <row r="459" spans="1:67" x14ac:dyDescent="0.3">
      <c r="A459">
        <v>14</v>
      </c>
      <c r="B459" s="48" t="s">
        <v>3421</v>
      </c>
      <c r="C459" s="48">
        <v>4</v>
      </c>
      <c r="D459" s="48">
        <v>1</v>
      </c>
      <c r="E459" s="56">
        <v>0.11</v>
      </c>
      <c r="F459" s="48" t="s">
        <v>3206</v>
      </c>
      <c r="G459" s="49" t="s">
        <v>258</v>
      </c>
      <c r="H459" s="49" t="s">
        <v>964</v>
      </c>
      <c r="I459" s="50">
        <v>0.35874758607188373</v>
      </c>
      <c r="J459" s="50">
        <v>0.36937235851543049</v>
      </c>
      <c r="K459" s="50">
        <v>0.18792708047854234</v>
      </c>
      <c r="L459" s="50">
        <v>0.20180750852843163</v>
      </c>
      <c r="M459" s="51">
        <v>8.9595645959798969</v>
      </c>
      <c r="N459" s="51">
        <v>-2.1427417278712868</v>
      </c>
      <c r="O459" s="51">
        <v>-0.76188662174710131</v>
      </c>
      <c r="P459" s="52">
        <v>17.475119605487922</v>
      </c>
      <c r="Q459" s="52">
        <v>22.734599820806007</v>
      </c>
      <c r="R459" s="50">
        <v>0.4917823685105065</v>
      </c>
      <c r="S459" s="53">
        <v>3.7462675608204026</v>
      </c>
      <c r="T459" s="50">
        <v>0.35314795358930479</v>
      </c>
      <c r="U459" s="54">
        <v>3.2644313234118275E-2</v>
      </c>
      <c r="V459" s="53">
        <v>5.104103367420616</v>
      </c>
      <c r="W459" s="53" t="e">
        <v>#N/A</v>
      </c>
      <c r="X459" s="53">
        <v>747449000</v>
      </c>
      <c r="Y459" s="53">
        <v>1368071000</v>
      </c>
      <c r="Z459" s="53">
        <v>30549000</v>
      </c>
      <c r="AA459" s="55">
        <v>-195956000</v>
      </c>
      <c r="AB459" s="50">
        <v>-0.15589724223805343</v>
      </c>
      <c r="AC459" s="42">
        <v>5778.9352805799999</v>
      </c>
      <c r="AD459" s="42">
        <v>6547.8292805800002</v>
      </c>
      <c r="AE459" s="60">
        <v>15.30085930981298</v>
      </c>
      <c r="AF459" s="60">
        <v>17.639091163369603</v>
      </c>
      <c r="AG459" s="60">
        <v>-3.3932022407550519</v>
      </c>
      <c r="AH459" s="60">
        <v>27.866072368867819</v>
      </c>
      <c r="AI459" s="60">
        <v>7.5416059493196927</v>
      </c>
      <c r="AJ459" s="48" t="s">
        <v>498</v>
      </c>
      <c r="AK459" s="48" t="s">
        <v>930</v>
      </c>
      <c r="AL459" s="48" t="s">
        <v>965</v>
      </c>
      <c r="AM459" s="48" t="s">
        <v>583</v>
      </c>
      <c r="AN459" s="46">
        <v>0.15329580000000001</v>
      </c>
      <c r="AO459" s="46">
        <v>0.1270521</v>
      </c>
      <c r="AP459" s="46">
        <v>9.5920240000000004E-2</v>
      </c>
      <c r="AQ459" t="s">
        <v>4124</v>
      </c>
      <c r="AR459" t="s">
        <v>3443</v>
      </c>
      <c r="AS459" t="str">
        <f t="shared" si="97"/>
        <v>#N/A N/A</v>
      </c>
      <c r="AT459" s="63">
        <v>1.281352232300728</v>
      </c>
      <c r="AU459" s="63">
        <f t="shared" si="98"/>
        <v>1.281352232300728</v>
      </c>
      <c r="AV459" s="63">
        <f t="shared" si="95"/>
        <v>0.59867000521573555</v>
      </c>
      <c r="AW459" s="63">
        <f t="shared" si="94"/>
        <v>1.8800222375164637</v>
      </c>
      <c r="AX459" s="63">
        <v>35.799256656569064</v>
      </c>
      <c r="AY459" s="63">
        <f t="shared" si="99"/>
        <v>16.726034129449012</v>
      </c>
      <c r="AZ459" s="63">
        <v>52.525290786018076</v>
      </c>
      <c r="BA459" s="63">
        <f>_xll.BDP($G459,BA$1)</f>
        <v>104.76260596</v>
      </c>
      <c r="BB459" s="63">
        <f t="shared" si="96"/>
        <v>5778.9352805799999</v>
      </c>
      <c r="BC459">
        <v>236</v>
      </c>
      <c r="BD459">
        <v>257.33300000000003</v>
      </c>
      <c r="BE459" t="s">
        <v>3443</v>
      </c>
      <c r="BF459">
        <v>16.963999999999999</v>
      </c>
      <c r="BG459">
        <v>231.05500000000001</v>
      </c>
      <c r="BH459" t="s">
        <v>3443</v>
      </c>
      <c r="BI459" s="47">
        <f t="shared" si="100"/>
        <v>4.0837972488301337E-2</v>
      </c>
      <c r="BJ459" s="47">
        <f t="shared" si="101"/>
        <v>4.4529482942084954E-2</v>
      </c>
      <c r="BK459" s="47">
        <f t="shared" si="102"/>
        <v>0</v>
      </c>
      <c r="BL459" s="47">
        <f t="shared" si="103"/>
        <v>2.9354888359811177E-3</v>
      </c>
      <c r="BM459" s="47">
        <f t="shared" si="104"/>
        <v>3.9982278530866382E-2</v>
      </c>
      <c r="BN459" s="47">
        <f t="shared" si="105"/>
        <v>0</v>
      </c>
      <c r="BO459" s="30">
        <f t="shared" si="93"/>
        <v>4.4529482942084954E-2</v>
      </c>
    </row>
    <row r="460" spans="1:67" x14ac:dyDescent="0.3">
      <c r="A460">
        <v>14</v>
      </c>
      <c r="B460" s="48" t="s">
        <v>3421</v>
      </c>
      <c r="C460" s="48">
        <v>14</v>
      </c>
      <c r="D460" s="48">
        <v>7</v>
      </c>
      <c r="E460" s="48" t="s">
        <v>2480</v>
      </c>
      <c r="F460" s="48" t="s">
        <v>3376</v>
      </c>
      <c r="G460" s="48" t="s">
        <v>1387</v>
      </c>
      <c r="H460" s="49" t="s">
        <v>1388</v>
      </c>
      <c r="I460" s="50" t="e">
        <v>#N/A</v>
      </c>
      <c r="J460" s="50">
        <v>0.64892439003147828</v>
      </c>
      <c r="K460" s="50">
        <v>0.62309629883036477</v>
      </c>
      <c r="L460" s="50">
        <v>0.62868284098203064</v>
      </c>
      <c r="M460" s="51">
        <v>31.6676295092321</v>
      </c>
      <c r="N460" s="51">
        <v>31.566178780386522</v>
      </c>
      <c r="O460" s="51">
        <v>23.606366439883157</v>
      </c>
      <c r="P460" s="52">
        <v>47.96344156820502</v>
      </c>
      <c r="Q460" s="52">
        <v>44.697948186377474</v>
      </c>
      <c r="R460" s="50">
        <v>-0.48571632065216758</v>
      </c>
      <c r="S460" s="53">
        <v>-1.8230701640982268</v>
      </c>
      <c r="T460" s="50">
        <v>0.8502073099543388</v>
      </c>
      <c r="U460" s="54" t="e">
        <v>#N/A</v>
      </c>
      <c r="V460" s="53">
        <v>34.246640433100858</v>
      </c>
      <c r="W460" s="53" t="e">
        <v>#N/A</v>
      </c>
      <c r="X460" s="53">
        <v>321492000</v>
      </c>
      <c r="Y460" s="53">
        <v>331843000</v>
      </c>
      <c r="Z460" s="53" t="e">
        <v>#N/A</v>
      </c>
      <c r="AA460" s="55">
        <v>121497982.79010275</v>
      </c>
      <c r="AB460" s="50">
        <v>0</v>
      </c>
      <c r="AC460" s="42">
        <v>4384.2950000000001</v>
      </c>
      <c r="AD460" s="42">
        <v>3980.2020000000002</v>
      </c>
      <c r="AE460" s="60">
        <v>16.258175559380376</v>
      </c>
      <c r="AF460" s="60">
        <v>19.123475624382333</v>
      </c>
      <c r="AG460" s="60" t="s">
        <v>3443</v>
      </c>
      <c r="AH460" s="60" t="s">
        <v>3443</v>
      </c>
      <c r="AI460" s="60">
        <v>9.4820955518265855</v>
      </c>
      <c r="AJ460" s="48" t="s">
        <v>506</v>
      </c>
      <c r="AK460" s="48" t="s">
        <v>586</v>
      </c>
      <c r="AL460" s="48" t="s">
        <v>587</v>
      </c>
      <c r="AM460" s="48" t="s">
        <v>1380</v>
      </c>
      <c r="AN460" s="46" t="e">
        <v>#VALUE!</v>
      </c>
      <c r="AO460" s="46" t="e">
        <v>#VALUE!</v>
      </c>
      <c r="AP460" s="46" t="e">
        <v>#VALUE!</v>
      </c>
      <c r="AQ460" t="s">
        <v>3737</v>
      </c>
      <c r="AR460" t="s">
        <v>3737</v>
      </c>
      <c r="AS460" t="str">
        <f t="shared" si="97"/>
        <v>15/02/2022</v>
      </c>
      <c r="AT460" s="63" t="s">
        <v>3443</v>
      </c>
      <c r="AU460" s="63">
        <f t="shared" si="98"/>
        <v>0</v>
      </c>
      <c r="AV460" s="63">
        <f t="shared" si="95"/>
        <v>-3.1787550792088579</v>
      </c>
      <c r="AW460" s="63">
        <f t="shared" si="94"/>
        <v>-3.1787550792088579</v>
      </c>
      <c r="AX460" s="63">
        <v>0</v>
      </c>
      <c r="AY460" s="63">
        <f t="shared" si="99"/>
        <v>-94.227336650800552</v>
      </c>
      <c r="AZ460" s="63">
        <v>-94.227336650800552</v>
      </c>
      <c r="BA460" s="63">
        <f>_xll.BDP($G460,BA$1)</f>
        <v>-139.36600000000001</v>
      </c>
      <c r="BB460" s="63">
        <f t="shared" si="96"/>
        <v>3980.2020000000002</v>
      </c>
      <c r="BC460">
        <v>102.65</v>
      </c>
      <c r="BD460">
        <v>161</v>
      </c>
      <c r="BE460">
        <v>180.667</v>
      </c>
      <c r="BF460">
        <v>74.105999999999995</v>
      </c>
      <c r="BG460">
        <v>100.182</v>
      </c>
      <c r="BH460">
        <v>141.68200000000002</v>
      </c>
      <c r="BI460" s="47">
        <f t="shared" si="100"/>
        <v>2.5790148339204896E-2</v>
      </c>
      <c r="BJ460" s="47">
        <f t="shared" si="101"/>
        <v>4.04502083060106E-2</v>
      </c>
      <c r="BK460" s="47">
        <f t="shared" si="102"/>
        <v>4.5391414807590166E-2</v>
      </c>
      <c r="BL460" s="47">
        <f t="shared" si="103"/>
        <v>1.8618653023138018E-2</v>
      </c>
      <c r="BM460" s="47">
        <f t="shared" si="104"/>
        <v>2.5170079307532633E-2</v>
      </c>
      <c r="BN460" s="47">
        <f t="shared" si="105"/>
        <v>3.5596685796349031E-2</v>
      </c>
      <c r="BO460" s="30">
        <f t="shared" si="93"/>
        <v>4.5391414807590166E-2</v>
      </c>
    </row>
    <row r="461" spans="1:67" x14ac:dyDescent="0.3">
      <c r="A461">
        <v>14</v>
      </c>
      <c r="B461" s="48" t="s">
        <v>3421</v>
      </c>
      <c r="C461" s="48">
        <v>4</v>
      </c>
      <c r="D461" s="48">
        <v>4</v>
      </c>
      <c r="E461" s="56">
        <v>0.1</v>
      </c>
      <c r="F461" s="48"/>
      <c r="G461" s="48" t="s">
        <v>1603</v>
      </c>
      <c r="H461" s="49" t="s">
        <v>1604</v>
      </c>
      <c r="I461" s="50">
        <v>-2.1567874241793357</v>
      </c>
      <c r="J461" s="50">
        <v>-1.4838012958963283</v>
      </c>
      <c r="K461" s="50">
        <v>0.15638910405867054</v>
      </c>
      <c r="L461" s="50">
        <v>0.18472707717128262</v>
      </c>
      <c r="M461" s="51">
        <v>11.019988150550377</v>
      </c>
      <c r="N461" s="51">
        <v>9.4164335275847861</v>
      </c>
      <c r="O461" s="51">
        <v>13.411622674641935</v>
      </c>
      <c r="P461" s="52">
        <v>22.294952731615677</v>
      </c>
      <c r="Q461" s="52">
        <v>20.308537616229923</v>
      </c>
      <c r="R461" s="50">
        <v>6.6675231243576563E-2</v>
      </c>
      <c r="S461" s="53">
        <v>0.60139049826187718</v>
      </c>
      <c r="T461" s="50">
        <v>0.26742436904562927</v>
      </c>
      <c r="U461" s="54">
        <v>3.3209136562449379E-2</v>
      </c>
      <c r="V461" s="53">
        <v>7.0965918424360011</v>
      </c>
      <c r="W461" s="53">
        <v>5.2046866604226416</v>
      </c>
      <c r="X461" s="53">
        <v>-1389000000</v>
      </c>
      <c r="Y461" s="53">
        <v>11157000000</v>
      </c>
      <c r="Z461" s="53">
        <v>64000000</v>
      </c>
      <c r="AA461" s="55">
        <v>2115000000</v>
      </c>
      <c r="AB461" s="50">
        <v>3.0260047281323876E-2</v>
      </c>
      <c r="AC461" s="42">
        <v>18503.730933600003</v>
      </c>
      <c r="AD461" s="42">
        <v>20025.730933600003</v>
      </c>
      <c r="AE461" s="60">
        <v>6.9196799776621569</v>
      </c>
      <c r="AF461" s="60">
        <v>9.6794941172246478</v>
      </c>
      <c r="AG461" s="60">
        <v>11.598499683408216</v>
      </c>
      <c r="AH461" s="60">
        <v>14.873285412412987</v>
      </c>
      <c r="AI461" s="60">
        <v>1.8951058431960948</v>
      </c>
      <c r="AJ461" s="48" t="s">
        <v>544</v>
      </c>
      <c r="AK461" s="48" t="s">
        <v>649</v>
      </c>
      <c r="AL461" s="48" t="s">
        <v>650</v>
      </c>
      <c r="AM461" s="48" t="s">
        <v>1480</v>
      </c>
      <c r="AN461" s="46">
        <v>8.4542220000000001E-2</v>
      </c>
      <c r="AO461" s="46">
        <v>5.5334939999999999E-2</v>
      </c>
      <c r="AP461" s="46">
        <v>7.4628620000000007E-2</v>
      </c>
      <c r="AQ461" t="s">
        <v>4124</v>
      </c>
      <c r="AR461" t="s">
        <v>3443</v>
      </c>
      <c r="AS461" t="str">
        <f t="shared" si="97"/>
        <v>#N/A N/A</v>
      </c>
      <c r="AT461" s="63">
        <v>4.0044188005625951</v>
      </c>
      <c r="AU461" s="63">
        <f t="shared" si="98"/>
        <v>4.0044188005625951</v>
      </c>
      <c r="AV461" s="63">
        <f t="shared" si="95"/>
        <v>-0.22466658557498706</v>
      </c>
      <c r="AW461" s="63">
        <f t="shared" si="94"/>
        <v>3.7797522149876079</v>
      </c>
      <c r="AX461" s="63">
        <v>50.212798792051451</v>
      </c>
      <c r="AY461" s="63">
        <f t="shared" si="99"/>
        <v>-2.8171723834652624</v>
      </c>
      <c r="AZ461" s="63">
        <v>47.395626408586189</v>
      </c>
      <c r="BA461" s="63">
        <f>_xll.BDP($G461,BA$1)</f>
        <v>689.77698850000002</v>
      </c>
      <c r="BB461" s="63">
        <f t="shared" si="96"/>
        <v>18503.730933600003</v>
      </c>
      <c r="BC461">
        <v>1621.1880000000001</v>
      </c>
      <c r="BD461">
        <v>1708.25</v>
      </c>
      <c r="BE461">
        <v>1790.2860000000001</v>
      </c>
      <c r="BF461">
        <v>1770.806</v>
      </c>
      <c r="BG461">
        <v>1813.527</v>
      </c>
      <c r="BH461">
        <v>1976.16</v>
      </c>
      <c r="BI461" s="47">
        <f t="shared" si="100"/>
        <v>8.761411446251445E-2</v>
      </c>
      <c r="BJ461" s="47">
        <f t="shared" si="101"/>
        <v>9.2319219628192603E-2</v>
      </c>
      <c r="BK461" s="47">
        <f t="shared" si="102"/>
        <v>9.6752703896548178E-2</v>
      </c>
      <c r="BL461" s="47">
        <f t="shared" si="103"/>
        <v>9.5699943236014176E-2</v>
      </c>
      <c r="BM461" s="47">
        <f t="shared" si="104"/>
        <v>9.8008720863256099E-2</v>
      </c>
      <c r="BN461" s="47">
        <f t="shared" si="105"/>
        <v>0.10679792129983849</v>
      </c>
      <c r="BO461" s="30">
        <f t="shared" si="93"/>
        <v>0.10679792129983849</v>
      </c>
    </row>
    <row r="462" spans="1:67" x14ac:dyDescent="0.3">
      <c r="A462">
        <v>14</v>
      </c>
      <c r="B462" s="48" t="s">
        <v>3421</v>
      </c>
      <c r="C462" s="48">
        <v>5</v>
      </c>
      <c r="D462" s="48">
        <v>2</v>
      </c>
      <c r="E462" s="48"/>
      <c r="F462" s="48"/>
      <c r="G462" s="49" t="s">
        <v>381</v>
      </c>
      <c r="H462" s="49" t="s">
        <v>1116</v>
      </c>
      <c r="I462" s="50">
        <v>0.20279714339188168</v>
      </c>
      <c r="J462" s="50">
        <v>0.23401700850425214</v>
      </c>
      <c r="K462" s="50">
        <v>8.0996049748898888E-2</v>
      </c>
      <c r="L462" s="50">
        <v>9.2802729725440403E-2</v>
      </c>
      <c r="M462" s="51">
        <v>7.0974326764544236</v>
      </c>
      <c r="N462" s="51">
        <v>5.3945186035047961</v>
      </c>
      <c r="O462" s="51">
        <v>13.954855396190924</v>
      </c>
      <c r="P462" s="52">
        <v>34.103220609929089</v>
      </c>
      <c r="Q462" s="52">
        <v>33.722092635788073</v>
      </c>
      <c r="R462" s="50">
        <v>0.83166599973322664</v>
      </c>
      <c r="S462" s="53">
        <v>5.1359143327841847</v>
      </c>
      <c r="T462" s="50">
        <v>0.397642618282952</v>
      </c>
      <c r="U462" s="54">
        <v>4.0697674418604654E-2</v>
      </c>
      <c r="V462" s="53">
        <v>10.757343562561934</v>
      </c>
      <c r="W462" s="53">
        <v>28.684956005126018</v>
      </c>
      <c r="X462" s="53">
        <v>9995000000</v>
      </c>
      <c r="Y462" s="53">
        <v>25204000000</v>
      </c>
      <c r="Z462" s="53">
        <v>208000000</v>
      </c>
      <c r="AA462" s="55">
        <v>1409000000</v>
      </c>
      <c r="AB462" s="50">
        <v>0.14762242725337119</v>
      </c>
      <c r="AC462" s="42">
        <v>9662.8816476800002</v>
      </c>
      <c r="AD462" s="42">
        <v>25222.881647679998</v>
      </c>
      <c r="AE462" s="60">
        <v>8.7007852209097223</v>
      </c>
      <c r="AF462" s="60">
        <v>11.08772629921239</v>
      </c>
      <c r="AG462" s="60">
        <v>49.828064287502102</v>
      </c>
      <c r="AH462" s="60">
        <v>2.3746458983641716</v>
      </c>
      <c r="AI462" s="60">
        <v>1.0696086856403026</v>
      </c>
      <c r="AJ462" s="48" t="s">
        <v>544</v>
      </c>
      <c r="AK462" s="48" t="s">
        <v>545</v>
      </c>
      <c r="AL462" s="48" t="s">
        <v>818</v>
      </c>
      <c r="AM462" s="48" t="s">
        <v>583</v>
      </c>
      <c r="AN462" s="46" t="e">
        <v>#VALUE!</v>
      </c>
      <c r="AO462" s="46" t="e">
        <v>#VALUE!</v>
      </c>
      <c r="AP462" s="46">
        <v>-9.2416830000000005E-2</v>
      </c>
      <c r="AQ462" t="s">
        <v>4219</v>
      </c>
      <c r="AR462" t="s">
        <v>3443</v>
      </c>
      <c r="AS462" t="str">
        <f t="shared" si="97"/>
        <v>18/04/2016</v>
      </c>
      <c r="AT462" s="63" t="s">
        <v>3443</v>
      </c>
      <c r="AU462" s="63">
        <f t="shared" si="98"/>
        <v>0</v>
      </c>
      <c r="AV462" s="63">
        <f t="shared" si="95"/>
        <v>0</v>
      </c>
      <c r="AW462" s="63">
        <f t="shared" si="94"/>
        <v>0</v>
      </c>
      <c r="AX462" s="63">
        <v>0</v>
      </c>
      <c r="AY462" s="63">
        <f t="shared" si="99"/>
        <v>0</v>
      </c>
      <c r="AZ462" s="63" t="s">
        <v>3443</v>
      </c>
      <c r="BA462" s="63" t="str">
        <f>_xll.BDP($G462,BA$1)</f>
        <v>#N/A N/A</v>
      </c>
      <c r="BB462" s="63">
        <f t="shared" si="96"/>
        <v>9662.8816476800002</v>
      </c>
      <c r="BC462">
        <v>982.80000000000007</v>
      </c>
      <c r="BD462">
        <v>1033.8</v>
      </c>
      <c r="BE462">
        <v>1086.6669999999999</v>
      </c>
      <c r="BF462">
        <v>955.51300000000003</v>
      </c>
      <c r="BG462">
        <v>1312.18</v>
      </c>
      <c r="BH462">
        <v>1563.413</v>
      </c>
      <c r="BI462" s="47">
        <f t="shared" si="100"/>
        <v>0.10170878996908385</v>
      </c>
      <c r="BJ462" s="47">
        <f t="shared" si="101"/>
        <v>0.10698671863048319</v>
      </c>
      <c r="BK462" s="47">
        <f t="shared" si="102"/>
        <v>0.11245786087640866</v>
      </c>
      <c r="BL462" s="47">
        <f t="shared" si="103"/>
        <v>9.8884891157640639E-2</v>
      </c>
      <c r="BM462" s="47">
        <f t="shared" si="104"/>
        <v>0.13579593001794105</v>
      </c>
      <c r="BN462" s="47">
        <f t="shared" si="105"/>
        <v>0.16179573102557518</v>
      </c>
      <c r="BO462" s="30">
        <f t="shared" ref="BO462:BO525" si="106">IF(IF(BK462&gt;BN462,BK462,BN462)=0,IF(BJ462&gt;BM462,BJ462,BM462),IF(BK462&gt;BN462,BK462,BN462))</f>
        <v>0.16179573102557518</v>
      </c>
    </row>
    <row r="463" spans="1:67" x14ac:dyDescent="0.3">
      <c r="A463">
        <v>14</v>
      </c>
      <c r="B463" s="48" t="s">
        <v>3421</v>
      </c>
      <c r="C463" s="48">
        <v>5</v>
      </c>
      <c r="D463" s="48">
        <v>5</v>
      </c>
      <c r="E463" s="56">
        <v>0.09</v>
      </c>
      <c r="F463" s="48"/>
      <c r="G463" s="48" t="s">
        <v>2005</v>
      </c>
      <c r="H463" s="49" t="s">
        <v>2006</v>
      </c>
      <c r="I463" s="50">
        <v>1.4388392270026942</v>
      </c>
      <c r="J463" s="50">
        <v>4.1045603426555806</v>
      </c>
      <c r="K463" s="50">
        <v>0.15444235361029482</v>
      </c>
      <c r="L463" s="50">
        <v>0.18407285628735748</v>
      </c>
      <c r="M463" s="51">
        <v>11.787628284406257</v>
      </c>
      <c r="N463" s="51">
        <v>9.567949032654834</v>
      </c>
      <c r="O463" s="51">
        <v>18.711286520857314</v>
      </c>
      <c r="P463" s="52">
        <v>15.55212890391601</v>
      </c>
      <c r="Q463" s="52">
        <v>14.846798394865786</v>
      </c>
      <c r="R463" s="50">
        <v>0.23024581351164264</v>
      </c>
      <c r="S463" s="53">
        <v>2.506225618553946</v>
      </c>
      <c r="T463" s="50">
        <v>0.14434556336195681</v>
      </c>
      <c r="U463" s="54">
        <v>4.9224385217367085E-2</v>
      </c>
      <c r="V463" s="53">
        <v>2.1478962998370608</v>
      </c>
      <c r="W463" s="53">
        <v>-15.540542688353442</v>
      </c>
      <c r="X463" s="53">
        <v>396900000</v>
      </c>
      <c r="Y463" s="53">
        <v>8850300000</v>
      </c>
      <c r="Z463" s="53">
        <v>122000000</v>
      </c>
      <c r="AA463" s="55">
        <v>492500000</v>
      </c>
      <c r="AB463" s="50">
        <v>0.24771573604060915</v>
      </c>
      <c r="AC463" s="42">
        <v>9280.1402750159996</v>
      </c>
      <c r="AD463" s="42">
        <v>14449.640275016</v>
      </c>
      <c r="AE463" s="60">
        <v>6.7241607378433397</v>
      </c>
      <c r="AF463" s="60">
        <v>8.8419968894530729</v>
      </c>
      <c r="AG463" s="60">
        <v>5.7099429738081113</v>
      </c>
      <c r="AH463" s="60">
        <v>13.766693833781137</v>
      </c>
      <c r="AI463" s="60">
        <v>2.6644054190845439</v>
      </c>
      <c r="AJ463" s="48" t="s">
        <v>544</v>
      </c>
      <c r="AK463" s="48" t="s">
        <v>649</v>
      </c>
      <c r="AL463" s="48" t="s">
        <v>1178</v>
      </c>
      <c r="AM463" s="48" t="s">
        <v>1706</v>
      </c>
      <c r="AN463" s="46">
        <v>5.7340020000000005E-2</v>
      </c>
      <c r="AO463" s="46">
        <v>6.7326900000000004E-3</v>
      </c>
      <c r="AP463" s="46">
        <v>-3.3934520000000003E-2</v>
      </c>
      <c r="AQ463" t="s">
        <v>4124</v>
      </c>
      <c r="AR463" t="s">
        <v>3443</v>
      </c>
      <c r="AS463" t="str">
        <f t="shared" si="97"/>
        <v>#N/A N/A</v>
      </c>
      <c r="AT463" s="63">
        <v>4.5835273994740469</v>
      </c>
      <c r="AU463" s="63">
        <f t="shared" si="98"/>
        <v>4.5835273994740469</v>
      </c>
      <c r="AV463" s="63">
        <f t="shared" si="95"/>
        <v>0.55138204663823154</v>
      </c>
      <c r="AW463" s="63">
        <f t="shared" si="94"/>
        <v>5.1349094461122782</v>
      </c>
      <c r="AX463" s="63">
        <v>53.047684469136684</v>
      </c>
      <c r="AY463" s="63">
        <f t="shared" si="99"/>
        <v>6.3814477983415259</v>
      </c>
      <c r="AZ463" s="63">
        <v>59.429132267478209</v>
      </c>
      <c r="BA463" s="63">
        <f>_xll.BDP($G463,BA$1)</f>
        <v>503.82235462400001</v>
      </c>
      <c r="BB463" s="63">
        <f t="shared" si="96"/>
        <v>9280.1402750159996</v>
      </c>
      <c r="BC463">
        <v>1086.588</v>
      </c>
      <c r="BD463">
        <v>1169.471</v>
      </c>
      <c r="BE463">
        <v>1251</v>
      </c>
      <c r="BF463">
        <v>1038.7339999999999</v>
      </c>
      <c r="BG463">
        <v>1217.2190000000001</v>
      </c>
      <c r="BH463">
        <v>1250.019</v>
      </c>
      <c r="BI463" s="47">
        <f t="shared" si="100"/>
        <v>0.11708745426244396</v>
      </c>
      <c r="BJ463" s="47">
        <f t="shared" si="101"/>
        <v>0.12601867701811045</v>
      </c>
      <c r="BK463" s="47">
        <f t="shared" si="102"/>
        <v>0.13480399680680938</v>
      </c>
      <c r="BL463" s="47">
        <f t="shared" si="103"/>
        <v>0.11193085117435998</v>
      </c>
      <c r="BM463" s="47">
        <f t="shared" si="104"/>
        <v>0.13116385786505813</v>
      </c>
      <c r="BN463" s="47">
        <f t="shared" si="105"/>
        <v>0.13469828719780261</v>
      </c>
      <c r="BO463" s="30">
        <f t="shared" si="106"/>
        <v>0.13480399680680938</v>
      </c>
    </row>
    <row r="464" spans="1:67" x14ac:dyDescent="0.3">
      <c r="A464">
        <v>14</v>
      </c>
      <c r="B464" s="48" t="s">
        <v>3421</v>
      </c>
      <c r="C464" s="48">
        <v>6</v>
      </c>
      <c r="D464" s="48">
        <v>2</v>
      </c>
      <c r="E464" s="48" t="s">
        <v>2480</v>
      </c>
      <c r="F464" s="48" t="s">
        <v>2604</v>
      </c>
      <c r="G464" s="49" t="s">
        <v>109</v>
      </c>
      <c r="H464" s="49" t="s">
        <v>761</v>
      </c>
      <c r="I464" s="50">
        <v>0.71078328739050578</v>
      </c>
      <c r="J464" s="50">
        <v>0.63547646241245093</v>
      </c>
      <c r="K464" s="50">
        <v>0.57846014001828094</v>
      </c>
      <c r="L464" s="50">
        <v>0.56013224901948799</v>
      </c>
      <c r="M464" s="51">
        <v>15.652201595043111</v>
      </c>
      <c r="N464" s="51">
        <v>12.005047599623959</v>
      </c>
      <c r="O464" s="51">
        <v>15.086639269997413</v>
      </c>
      <c r="P464" s="52">
        <v>19.810343517856534</v>
      </c>
      <c r="Q464" s="52">
        <v>20.658002459845715</v>
      </c>
      <c r="R464" s="50">
        <v>-1.2784833788759352E-2</v>
      </c>
      <c r="S464" s="53">
        <v>-8.0746577523081869E-2</v>
      </c>
      <c r="T464" s="50">
        <v>0.53904909514512944</v>
      </c>
      <c r="U464" s="54">
        <v>2.758452337361162E-2</v>
      </c>
      <c r="V464" s="53">
        <v>19.068297167512121</v>
      </c>
      <c r="W464" s="53">
        <v>22.771447298100988</v>
      </c>
      <c r="X464" s="53">
        <v>403631000</v>
      </c>
      <c r="Y464" s="53">
        <v>457924000</v>
      </c>
      <c r="Z464" s="53">
        <v>19820000</v>
      </c>
      <c r="AA464" s="55">
        <v>99420000</v>
      </c>
      <c r="AB464" s="50">
        <v>0.19935626634479983</v>
      </c>
      <c r="AC464" s="42">
        <v>3296.9992823499997</v>
      </c>
      <c r="AD464" s="42">
        <v>3284.8252823499997</v>
      </c>
      <c r="AE464" s="60">
        <v>11.616607040102526</v>
      </c>
      <c r="AF464" s="60">
        <v>13.69316341426569</v>
      </c>
      <c r="AG464" s="60">
        <v>3.0497565199927479</v>
      </c>
      <c r="AH464" s="60">
        <v>19.083901636651866</v>
      </c>
      <c r="AI464" s="60">
        <v>6.0361030997430491</v>
      </c>
      <c r="AJ464" s="48" t="s">
        <v>534</v>
      </c>
      <c r="AK464" s="48" t="s">
        <v>617</v>
      </c>
      <c r="AL464" s="48" t="s">
        <v>762</v>
      </c>
      <c r="AM464" s="48" t="s">
        <v>583</v>
      </c>
      <c r="AN464" s="46" t="e">
        <v>#VALUE!</v>
      </c>
      <c r="AO464" s="46" t="e">
        <v>#VALUE!</v>
      </c>
      <c r="AP464" s="46" t="e">
        <v>#VALUE!</v>
      </c>
      <c r="AQ464" t="s">
        <v>3738</v>
      </c>
      <c r="AR464" t="s">
        <v>3738</v>
      </c>
      <c r="AS464" t="str">
        <f t="shared" si="97"/>
        <v>25/10/2018</v>
      </c>
      <c r="AT464" s="63" t="s">
        <v>3443</v>
      </c>
      <c r="AU464" s="63">
        <f t="shared" si="98"/>
        <v>0</v>
      </c>
      <c r="AV464" s="63">
        <f t="shared" si="95"/>
        <v>3.0337596127320556</v>
      </c>
      <c r="AW464" s="63">
        <f t="shared" si="94"/>
        <v>3.0337596127320556</v>
      </c>
      <c r="AX464" s="63">
        <v>0</v>
      </c>
      <c r="AY464" s="63">
        <f t="shared" si="99"/>
        <v>53.218848759054239</v>
      </c>
      <c r="AZ464" s="63">
        <v>53.218848759054239</v>
      </c>
      <c r="BA464" s="63">
        <f>_xll.BDP($G464,BA$1)</f>
        <v>100.02303266</v>
      </c>
      <c r="BB464" s="63">
        <f t="shared" si="96"/>
        <v>3284.8252823499997</v>
      </c>
      <c r="BC464">
        <v>192</v>
      </c>
      <c r="BD464">
        <v>240.46700000000001</v>
      </c>
      <c r="BE464">
        <v>284.714</v>
      </c>
      <c r="BF464">
        <v>148.286</v>
      </c>
      <c r="BG464">
        <v>216.45000000000002</v>
      </c>
      <c r="BH464">
        <v>302.73599999999999</v>
      </c>
      <c r="BI464" s="47">
        <f t="shared" si="100"/>
        <v>5.8450597367127273E-2</v>
      </c>
      <c r="BJ464" s="47">
        <f t="shared" si="101"/>
        <v>7.3205415609796848E-2</v>
      </c>
      <c r="BK464" s="47">
        <f t="shared" si="102"/>
        <v>8.6675538431168098E-2</v>
      </c>
      <c r="BL464" s="47">
        <f t="shared" si="103"/>
        <v>4.5142735839488725E-2</v>
      </c>
      <c r="BM464" s="47">
        <f t="shared" si="104"/>
        <v>6.5893915625597391E-2</v>
      </c>
      <c r="BN464" s="47">
        <f t="shared" si="105"/>
        <v>9.2161979398617921E-2</v>
      </c>
      <c r="BO464" s="30">
        <f t="shared" si="106"/>
        <v>9.2161979398617921E-2</v>
      </c>
    </row>
    <row r="465" spans="1:67" x14ac:dyDescent="0.3">
      <c r="A465">
        <v>14</v>
      </c>
      <c r="B465" s="48" t="s">
        <v>3421</v>
      </c>
      <c r="C465" s="48">
        <v>6</v>
      </c>
      <c r="D465" s="48">
        <v>2</v>
      </c>
      <c r="E465" s="56">
        <v>0.16</v>
      </c>
      <c r="F465" s="48" t="s">
        <v>3124</v>
      </c>
      <c r="G465" s="49" t="s">
        <v>2042</v>
      </c>
      <c r="H465" s="49" t="s">
        <v>2043</v>
      </c>
      <c r="I465" s="50">
        <v>0.35637846293308212</v>
      </c>
      <c r="J465" s="50">
        <v>0.3035958124715521</v>
      </c>
      <c r="K465" s="50">
        <v>0.1715841230629917</v>
      </c>
      <c r="L465" s="50">
        <v>0.15596562676591516</v>
      </c>
      <c r="M465" s="51">
        <v>14.599368967731726</v>
      </c>
      <c r="N465" s="51">
        <v>12.628189407535121</v>
      </c>
      <c r="O465" s="51">
        <v>19.253678482887405</v>
      </c>
      <c r="P465" s="52">
        <v>12.998932969943379</v>
      </c>
      <c r="Q465" s="52">
        <v>11.963936745435145</v>
      </c>
      <c r="R465" s="50">
        <v>0.33483098401434652</v>
      </c>
      <c r="S465" s="53">
        <v>1.7685883071908737</v>
      </c>
      <c r="T465" s="50">
        <v>0.44204181529408704</v>
      </c>
      <c r="U465" s="54">
        <v>1.420966592614327E-2</v>
      </c>
      <c r="V465" s="53">
        <v>18.867016979964021</v>
      </c>
      <c r="W465" s="53">
        <v>15.75432840806088</v>
      </c>
      <c r="X465" s="53">
        <v>2636400000</v>
      </c>
      <c r="Y465" s="53">
        <v>5131900000</v>
      </c>
      <c r="Z465" s="53">
        <v>18400000</v>
      </c>
      <c r="AA465" s="55">
        <v>424500000.00000006</v>
      </c>
      <c r="AB465" s="50">
        <v>4.334511189634864E-2</v>
      </c>
      <c r="AC465" s="42">
        <v>11837.991655359998</v>
      </c>
      <c r="AD465" s="42">
        <v>13650.191655359999</v>
      </c>
      <c r="AE465" s="60">
        <v>13.723072110471989</v>
      </c>
      <c r="AF465" s="60">
        <v>17.109262442578707</v>
      </c>
      <c r="AG465" s="60">
        <v>3.613172399048139</v>
      </c>
      <c r="AH465" s="60">
        <v>19.640642175153474</v>
      </c>
      <c r="AI465" s="60">
        <v>3.5406055451308638</v>
      </c>
      <c r="AJ465" s="48" t="s">
        <v>498</v>
      </c>
      <c r="AK465" s="48" t="s">
        <v>745</v>
      </c>
      <c r="AL465" s="48" t="s">
        <v>782</v>
      </c>
      <c r="AM465" s="48" t="s">
        <v>2467</v>
      </c>
      <c r="AN465" s="46">
        <v>0.18707000000000001</v>
      </c>
      <c r="AO465" s="46">
        <v>0.21630930000000001</v>
      </c>
      <c r="AP465" s="46">
        <v>0.100548</v>
      </c>
      <c r="AQ465" t="s">
        <v>4124</v>
      </c>
      <c r="AR465" t="s">
        <v>3739</v>
      </c>
      <c r="AS465" t="str">
        <f t="shared" si="97"/>
        <v>16/01/1997</v>
      </c>
      <c r="AT465" s="63">
        <v>0.76589145401651537</v>
      </c>
      <c r="AU465" s="63">
        <f t="shared" si="98"/>
        <v>0.76589145401651537</v>
      </c>
      <c r="AV465" s="63">
        <f t="shared" si="95"/>
        <v>9.2733064060685418E-17</v>
      </c>
      <c r="AW465" s="63">
        <f t="shared" si="94"/>
        <v>0.76589145401651548</v>
      </c>
      <c r="AX465" s="63">
        <v>14.671105029918104</v>
      </c>
      <c r="AY465" s="63">
        <f t="shared" si="99"/>
        <v>1.7763568394002505E-15</v>
      </c>
      <c r="AZ465" s="63">
        <v>14.671105029918106</v>
      </c>
      <c r="BA465" s="63">
        <f>_xll.BDP($G465,BA$1)</f>
        <v>89.8</v>
      </c>
      <c r="BB465" s="63">
        <f t="shared" si="96"/>
        <v>11837.991655359998</v>
      </c>
      <c r="BC465">
        <v>576.88200000000006</v>
      </c>
      <c r="BD465">
        <v>623.94100000000003</v>
      </c>
      <c r="BE465">
        <v>689</v>
      </c>
      <c r="BF465">
        <v>617.61</v>
      </c>
      <c r="BG465">
        <v>647.14</v>
      </c>
      <c r="BH465">
        <v>672.79399999999998</v>
      </c>
      <c r="BI465" s="47">
        <f t="shared" si="100"/>
        <v>4.8731407893736756E-2</v>
      </c>
      <c r="BJ465" s="47">
        <f t="shared" si="101"/>
        <v>5.270665989340282E-2</v>
      </c>
      <c r="BK465" s="47">
        <f t="shared" si="102"/>
        <v>5.8202440080960441E-2</v>
      </c>
      <c r="BL465" s="47">
        <f t="shared" si="103"/>
        <v>5.2171856340206067E-2</v>
      </c>
      <c r="BM465" s="47">
        <f t="shared" si="104"/>
        <v>5.4666367306230396E-2</v>
      </c>
      <c r="BN465" s="47">
        <f t="shared" si="105"/>
        <v>5.6833457869128738E-2</v>
      </c>
      <c r="BO465" s="30">
        <f t="shared" si="106"/>
        <v>5.8202440080960441E-2</v>
      </c>
    </row>
    <row r="466" spans="1:67" x14ac:dyDescent="0.3">
      <c r="A466">
        <v>14</v>
      </c>
      <c r="B466" s="48" t="s">
        <v>3421</v>
      </c>
      <c r="C466" s="48">
        <v>6</v>
      </c>
      <c r="D466" s="48">
        <v>1</v>
      </c>
      <c r="E466" s="56">
        <v>0.15</v>
      </c>
      <c r="F466" s="48" t="s">
        <v>2542</v>
      </c>
      <c r="G466" s="49" t="s">
        <v>217</v>
      </c>
      <c r="H466" s="49" t="s">
        <v>907</v>
      </c>
      <c r="I466" s="50">
        <v>0.43408871759638379</v>
      </c>
      <c r="J466" s="50">
        <v>0.59553342350593497</v>
      </c>
      <c r="K466" s="50">
        <v>0.32314081738332406</v>
      </c>
      <c r="L466" s="50">
        <v>0.44448250469297956</v>
      </c>
      <c r="M466" s="51">
        <v>23.455475302426287</v>
      </c>
      <c r="N466" s="51">
        <v>18.068625853413511</v>
      </c>
      <c r="O466" s="51">
        <v>21.527818448465425</v>
      </c>
      <c r="P466" s="52">
        <v>14.669641358119415</v>
      </c>
      <c r="Q466" s="52">
        <v>16.428394036029065</v>
      </c>
      <c r="R466" s="50">
        <v>-9.0602405455529181E-2</v>
      </c>
      <c r="S466" s="53">
        <v>-0.3315077967584964</v>
      </c>
      <c r="T466" s="50">
        <v>0.69511526228486598</v>
      </c>
      <c r="U466" s="54" t="e">
        <v>#N/A</v>
      </c>
      <c r="V466" s="53">
        <v>9.8689052777487127</v>
      </c>
      <c r="W466" s="53">
        <v>9.5105881968669426</v>
      </c>
      <c r="X466" s="53">
        <v>494607000</v>
      </c>
      <c r="Y466" s="53">
        <v>662692000</v>
      </c>
      <c r="Z466" s="53">
        <v>24555000</v>
      </c>
      <c r="AA466" s="55">
        <v>257508000</v>
      </c>
      <c r="AB466" s="50">
        <v>9.5356260776364235E-2</v>
      </c>
      <c r="AC466" s="42">
        <v>2561.5020531</v>
      </c>
      <c r="AD466" s="42">
        <v>2484.2130530999998</v>
      </c>
      <c r="AE466" s="60">
        <v>8.5501985692864508</v>
      </c>
      <c r="AF466" s="60">
        <v>10.380041100071072</v>
      </c>
      <c r="AG466" s="60">
        <v>10.175271931620186</v>
      </c>
      <c r="AH466" s="60">
        <v>14.144064127829928</v>
      </c>
      <c r="AI466" s="60">
        <v>3.1152733550580618</v>
      </c>
      <c r="AJ466" s="48" t="s">
        <v>534</v>
      </c>
      <c r="AK466" s="48" t="s">
        <v>859</v>
      </c>
      <c r="AL466" s="48" t="s">
        <v>908</v>
      </c>
      <c r="AM466" s="48" t="s">
        <v>583</v>
      </c>
      <c r="AN466" s="46">
        <v>0.13982559999999999</v>
      </c>
      <c r="AO466" s="46">
        <v>4.6480800000000003E-2</v>
      </c>
      <c r="AP466" s="46">
        <v>-8.1970110000000006E-3</v>
      </c>
      <c r="AQ466" t="s">
        <v>4124</v>
      </c>
      <c r="AR466" t="s">
        <v>3740</v>
      </c>
      <c r="AS466" t="str">
        <f t="shared" si="97"/>
        <v>13/12/1993</v>
      </c>
      <c r="AT466" s="63">
        <v>2.4951729504647449</v>
      </c>
      <c r="AU466" s="63">
        <f t="shared" si="98"/>
        <v>2.4951729504647449</v>
      </c>
      <c r="AV466" s="63">
        <f t="shared" si="95"/>
        <v>5.7945949491403184</v>
      </c>
      <c r="AW466" s="63">
        <f t="shared" si="94"/>
        <v>8.2897678996050637</v>
      </c>
      <c r="AX466" s="63">
        <v>28.059586774139532</v>
      </c>
      <c r="AY466" s="63">
        <f t="shared" si="99"/>
        <v>65.163394692183189</v>
      </c>
      <c r="AZ466" s="63">
        <v>93.222981466322722</v>
      </c>
      <c r="BA466" s="63">
        <f>_xll.BDP($G466,BA$1)</f>
        <v>212.15564000000001</v>
      </c>
      <c r="BB466" s="63">
        <f t="shared" si="96"/>
        <v>2484.2130530999998</v>
      </c>
      <c r="BC466">
        <v>183.88900000000001</v>
      </c>
      <c r="BD466">
        <v>203.11100000000002</v>
      </c>
      <c r="BE466">
        <v>212.857</v>
      </c>
      <c r="BF466">
        <v>158.285</v>
      </c>
      <c r="BG466">
        <v>206.315</v>
      </c>
      <c r="BH466">
        <v>224.86799999999999</v>
      </c>
      <c r="BI466" s="47">
        <f t="shared" si="100"/>
        <v>7.4023039115155037E-2</v>
      </c>
      <c r="BJ466" s="47">
        <f t="shared" si="101"/>
        <v>8.1760700736413033E-2</v>
      </c>
      <c r="BK466" s="47">
        <f t="shared" si="102"/>
        <v>8.568387471210652E-2</v>
      </c>
      <c r="BL466" s="47">
        <f t="shared" si="103"/>
        <v>6.3716354683218221E-2</v>
      </c>
      <c r="BM466" s="47">
        <f t="shared" si="104"/>
        <v>8.3050445187277167E-2</v>
      </c>
      <c r="BN466" s="47">
        <f t="shared" si="105"/>
        <v>9.0518806234993296E-2</v>
      </c>
      <c r="BO466" s="30">
        <f t="shared" si="106"/>
        <v>9.0518806234993296E-2</v>
      </c>
    </row>
    <row r="467" spans="1:67" x14ac:dyDescent="0.3">
      <c r="A467">
        <v>14</v>
      </c>
      <c r="B467" s="48" t="s">
        <v>3421</v>
      </c>
      <c r="C467" s="48">
        <v>6</v>
      </c>
      <c r="D467" s="48">
        <v>6</v>
      </c>
      <c r="E467" s="56">
        <v>0.12</v>
      </c>
      <c r="F467" s="48"/>
      <c r="G467" s="48" t="s">
        <v>1852</v>
      </c>
      <c r="H467" s="49" t="s">
        <v>1853</v>
      </c>
      <c r="I467" s="50">
        <v>0.46833083584987473</v>
      </c>
      <c r="J467" s="50">
        <v>0.40041744938426216</v>
      </c>
      <c r="K467" s="50">
        <v>0.24206322584544554</v>
      </c>
      <c r="L467" s="50">
        <v>0.2105170748836801</v>
      </c>
      <c r="M467" s="51">
        <v>19.382569204152251</v>
      </c>
      <c r="N467" s="51">
        <v>15.883390530639923</v>
      </c>
      <c r="O467" s="51">
        <v>42.305137289636846</v>
      </c>
      <c r="P467" s="52">
        <v>21.868120546637645</v>
      </c>
      <c r="Q467" s="52">
        <v>19.206631931150433</v>
      </c>
      <c r="R467" s="50">
        <v>0.4245178965345478</v>
      </c>
      <c r="S467" s="53">
        <v>1.8788284387056138</v>
      </c>
      <c r="T467" s="50">
        <v>0.27885789182868376</v>
      </c>
      <c r="U467" s="54">
        <v>2.6611311508881779E-2</v>
      </c>
      <c r="V467" s="53">
        <v>2.4782241016174931</v>
      </c>
      <c r="W467" s="53">
        <v>6.9181616751444741</v>
      </c>
      <c r="X467" s="53">
        <v>23955000000</v>
      </c>
      <c r="Y467" s="53">
        <v>45564000000</v>
      </c>
      <c r="Z467" s="53">
        <v>177000000</v>
      </c>
      <c r="AA467" s="55">
        <v>5554000000</v>
      </c>
      <c r="AB467" s="50">
        <v>3.1868923298523588E-2</v>
      </c>
      <c r="AC467" s="42">
        <v>100989.04467394001</v>
      </c>
      <c r="AD467" s="42">
        <v>143877.22838875937</v>
      </c>
      <c r="AE467" s="60">
        <v>12.454597940901774</v>
      </c>
      <c r="AF467" s="60">
        <v>14.98135436218981</v>
      </c>
      <c r="AG467" s="60">
        <v>4.6850136663475128</v>
      </c>
      <c r="AH467" s="60">
        <v>15.48934467694154</v>
      </c>
      <c r="AI467" s="60">
        <v>6.1973545176655254</v>
      </c>
      <c r="AJ467" s="48" t="s">
        <v>493</v>
      </c>
      <c r="AK467" s="48" t="s">
        <v>621</v>
      </c>
      <c r="AL467" s="48" t="s">
        <v>622</v>
      </c>
      <c r="AM467" s="48" t="s">
        <v>1706</v>
      </c>
      <c r="AN467" s="46">
        <v>9.9984680000000006E-2</v>
      </c>
      <c r="AO467" s="46">
        <v>7.3395210000000002E-2</v>
      </c>
      <c r="AP467" s="46">
        <v>2.9144489999999999E-2</v>
      </c>
      <c r="AQ467" t="s">
        <v>3741</v>
      </c>
      <c r="AR467" t="s">
        <v>3741</v>
      </c>
      <c r="AS467" t="str">
        <f t="shared" si="97"/>
        <v>11/08/1939</v>
      </c>
      <c r="AT467" s="63">
        <v>3.779220962143325</v>
      </c>
      <c r="AU467" s="63">
        <f t="shared" si="98"/>
        <v>3.779220962143325</v>
      </c>
      <c r="AV467" s="63">
        <f t="shared" si="95"/>
        <v>1.3152273651389934</v>
      </c>
      <c r="AW467" s="63">
        <f t="shared" si="94"/>
        <v>5.0944483272823184</v>
      </c>
      <c r="AX467" s="63">
        <v>61.801797666390257</v>
      </c>
      <c r="AY467" s="63">
        <f t="shared" si="99"/>
        <v>21.507981755986307</v>
      </c>
      <c r="AZ467" s="63">
        <v>83.309779422376565</v>
      </c>
      <c r="BA467" s="63">
        <f>_xll.BDP($G467,BA$1)</f>
        <v>5845.0141242739401</v>
      </c>
      <c r="BB467" s="63">
        <f t="shared" si="96"/>
        <v>100989.04467394001</v>
      </c>
      <c r="BC467">
        <v>6549.1819999999998</v>
      </c>
      <c r="BD467">
        <v>7010.1819999999998</v>
      </c>
      <c r="BE467">
        <v>7453.9520000000002</v>
      </c>
      <c r="BF467">
        <v>6576.6850000000004</v>
      </c>
      <c r="BG467">
        <v>7018.96</v>
      </c>
      <c r="BH467">
        <v>7501.4780000000001</v>
      </c>
      <c r="BI467" s="47">
        <f t="shared" si="100"/>
        <v>6.4850420371290046E-2</v>
      </c>
      <c r="BJ467" s="47">
        <f t="shared" si="101"/>
        <v>6.9415271949878746E-2</v>
      </c>
      <c r="BK467" s="47">
        <f t="shared" si="102"/>
        <v>7.3809510962959679E-2</v>
      </c>
      <c r="BL467" s="47">
        <f t="shared" si="103"/>
        <v>6.5122756841931972E-2</v>
      </c>
      <c r="BM467" s="47">
        <f t="shared" si="104"/>
        <v>6.9502192269091018E-2</v>
      </c>
      <c r="BN467" s="47">
        <f t="shared" si="105"/>
        <v>7.4280116464313276E-2</v>
      </c>
      <c r="BO467" s="30">
        <f t="shared" si="106"/>
        <v>7.4280116464313276E-2</v>
      </c>
    </row>
    <row r="468" spans="1:67" x14ac:dyDescent="0.3">
      <c r="A468">
        <v>14</v>
      </c>
      <c r="B468" s="48" t="s">
        <v>3421</v>
      </c>
      <c r="C468" s="48">
        <v>6</v>
      </c>
      <c r="D468" s="48">
        <v>6</v>
      </c>
      <c r="E468" s="56">
        <v>0.15</v>
      </c>
      <c r="F468" s="48" t="s">
        <v>2660</v>
      </c>
      <c r="G468" s="49" t="s">
        <v>276</v>
      </c>
      <c r="H468" s="49" t="s">
        <v>988</v>
      </c>
      <c r="I468" s="50">
        <v>0.31964165344591539</v>
      </c>
      <c r="J468" s="50">
        <v>0.28507157183284337</v>
      </c>
      <c r="K468" s="50">
        <v>0.18588001608445162</v>
      </c>
      <c r="L468" s="50">
        <v>0.19419833469418313</v>
      </c>
      <c r="M468" s="51">
        <v>8.5885779531364417</v>
      </c>
      <c r="N468" s="51">
        <v>5.670442581959712</v>
      </c>
      <c r="O468" s="51">
        <v>6.6381216693587044</v>
      </c>
      <c r="P468" s="52">
        <v>19.595675219324203</v>
      </c>
      <c r="Q468" s="52">
        <v>21.894976783859782</v>
      </c>
      <c r="R468" s="50">
        <v>0.71214120323929064</v>
      </c>
      <c r="S468" s="53">
        <v>5.5279406375961884</v>
      </c>
      <c r="T468" s="50">
        <v>0.2141961616356447</v>
      </c>
      <c r="U468" s="54">
        <v>4.5110155565832588E-2</v>
      </c>
      <c r="V468" s="53">
        <v>7.6224816764386016</v>
      </c>
      <c r="W468" s="53">
        <v>-20.898795837773843</v>
      </c>
      <c r="X468" s="53">
        <v>291176000</v>
      </c>
      <c r="Y468" s="53">
        <v>427429000</v>
      </c>
      <c r="Z468" s="53">
        <v>7518000</v>
      </c>
      <c r="AA468" s="55">
        <v>25283000</v>
      </c>
      <c r="AB468" s="50">
        <v>0.29735395324921882</v>
      </c>
      <c r="AC468" s="42">
        <v>412.02894446999994</v>
      </c>
      <c r="AD468" s="42">
        <v>715.19594446999986</v>
      </c>
      <c r="AE468" s="60">
        <v>7.5230815143713761</v>
      </c>
      <c r="AF468" s="60">
        <v>8.2215600446914419</v>
      </c>
      <c r="AG468" s="60">
        <v>6.2713292662290989</v>
      </c>
      <c r="AH468" s="60">
        <v>7.6350358373705767</v>
      </c>
      <c r="AI468" s="60">
        <v>3.4345227994686529</v>
      </c>
      <c r="AJ468" s="48" t="s">
        <v>493</v>
      </c>
      <c r="AK468" s="48" t="s">
        <v>675</v>
      </c>
      <c r="AL468" s="48" t="s">
        <v>676</v>
      </c>
      <c r="AM468" s="48" t="s">
        <v>583</v>
      </c>
      <c r="AN468" s="46" t="e">
        <v>#VALUE!</v>
      </c>
      <c r="AO468" s="46" t="e">
        <v>#VALUE!</v>
      </c>
      <c r="AP468" s="46">
        <v>-4.3477660000000001E-2</v>
      </c>
      <c r="AQ468" t="s">
        <v>3742</v>
      </c>
      <c r="AR468" t="s">
        <v>3742</v>
      </c>
      <c r="AS468" t="str">
        <f t="shared" si="97"/>
        <v>11/05/2016</v>
      </c>
      <c r="AT468" s="63">
        <v>1.1235954644047399</v>
      </c>
      <c r="AU468" s="63">
        <f t="shared" si="98"/>
        <v>1.1235954644047399</v>
      </c>
      <c r="AV468" s="63">
        <f t="shared" si="95"/>
        <v>7.8753377949479102</v>
      </c>
      <c r="AW468" s="63">
        <f t="shared" si="94"/>
        <v>8.9989332593526505</v>
      </c>
      <c r="AX468" s="63">
        <v>8.7036613539819392</v>
      </c>
      <c r="AY468" s="63">
        <f t="shared" si="99"/>
        <v>61.004405399371166</v>
      </c>
      <c r="AZ468" s="63">
        <v>69.708066753353108</v>
      </c>
      <c r="BA468" s="63">
        <f>_xll.BDP($G468,BA$1)</f>
        <v>34.406486675700002</v>
      </c>
      <c r="BB468" s="63">
        <f t="shared" si="96"/>
        <v>412.02894446999994</v>
      </c>
      <c r="BC468">
        <v>42.85</v>
      </c>
      <c r="BD468">
        <v>51.4</v>
      </c>
      <c r="BE468" t="s">
        <v>3443</v>
      </c>
      <c r="BF468">
        <v>49.006</v>
      </c>
      <c r="BG468">
        <v>59.472999999999999</v>
      </c>
      <c r="BH468">
        <v>90.745000000000005</v>
      </c>
      <c r="BI468" s="47">
        <f t="shared" si="100"/>
        <v>0.10399754817011389</v>
      </c>
      <c r="BJ468" s="47">
        <f t="shared" si="101"/>
        <v>0.12474851752494408</v>
      </c>
      <c r="BK468" s="47">
        <f t="shared" si="102"/>
        <v>0</v>
      </c>
      <c r="BL468" s="47">
        <f t="shared" si="103"/>
        <v>0.11893824610559163</v>
      </c>
      <c r="BM468" s="47">
        <f t="shared" si="104"/>
        <v>0.1443418012210311</v>
      </c>
      <c r="BN468" s="47">
        <f t="shared" si="105"/>
        <v>0.22023938176655741</v>
      </c>
      <c r="BO468" s="30">
        <f t="shared" si="106"/>
        <v>0.22023938176655741</v>
      </c>
    </row>
    <row r="469" spans="1:67" x14ac:dyDescent="0.3">
      <c r="A469">
        <v>14</v>
      </c>
      <c r="B469" s="48" t="s">
        <v>3421</v>
      </c>
      <c r="C469" s="48">
        <v>7</v>
      </c>
      <c r="D469" s="48">
        <v>3</v>
      </c>
      <c r="E469" s="56">
        <v>0.12</v>
      </c>
      <c r="F469" s="48" t="s">
        <v>3100</v>
      </c>
      <c r="G469" s="48" t="s">
        <v>1487</v>
      </c>
      <c r="H469" s="49" t="s">
        <v>1488</v>
      </c>
      <c r="I469" s="50">
        <v>-4.0566477122843789</v>
      </c>
      <c r="J469" s="50">
        <v>-0.17703899479542362</v>
      </c>
      <c r="K469" s="50">
        <v>4.2758525711338162</v>
      </c>
      <c r="L469" s="50">
        <v>-0.18048622079206458</v>
      </c>
      <c r="M469" s="51">
        <v>10.111722472638242</v>
      </c>
      <c r="N469" s="51">
        <v>8.4627205440495459</v>
      </c>
      <c r="O469" s="51">
        <v>12.669763061411713</v>
      </c>
      <c r="P469" s="52">
        <v>11.711841761833156</v>
      </c>
      <c r="Q469" s="52">
        <v>11.308050341903414</v>
      </c>
      <c r="R469" s="50">
        <v>-0.41795455136047971</v>
      </c>
      <c r="S469" s="53">
        <v>-12.163402518427199</v>
      </c>
      <c r="T469" s="50">
        <v>0.26644644883664459</v>
      </c>
      <c r="U469" s="54">
        <v>1.766730008730933E-2</v>
      </c>
      <c r="V469" s="53">
        <v>10.159733899473764</v>
      </c>
      <c r="W469" s="53">
        <v>2.4396953273676747</v>
      </c>
      <c r="X469" s="53">
        <v>-3453307000</v>
      </c>
      <c r="Y469" s="53">
        <v>-3387350000</v>
      </c>
      <c r="Z469" s="53">
        <v>0</v>
      </c>
      <c r="AA469" s="55">
        <v>4934950000</v>
      </c>
      <c r="AB469" s="50">
        <v>0</v>
      </c>
      <c r="AC469" s="42">
        <v>13269.5020632</v>
      </c>
      <c r="AD469" s="42">
        <v>3876.5820631999995</v>
      </c>
      <c r="AE469" s="60">
        <v>5.1111707437332985</v>
      </c>
      <c r="AF469" s="60">
        <v>6.5702750993669943</v>
      </c>
      <c r="AG469" s="60">
        <v>36.54978238790558</v>
      </c>
      <c r="AH469" s="60">
        <v>18.861264777220605</v>
      </c>
      <c r="AI469" s="60">
        <v>2.2403532553945755</v>
      </c>
      <c r="AJ469" s="48" t="s">
        <v>498</v>
      </c>
      <c r="AK469" s="48" t="s">
        <v>857</v>
      </c>
      <c r="AL469" s="48" t="s">
        <v>857</v>
      </c>
      <c r="AM469" s="48" t="s">
        <v>1480</v>
      </c>
      <c r="AN469" s="46">
        <v>0.1117057</v>
      </c>
      <c r="AO469" s="46">
        <v>6.7760460000000008E-2</v>
      </c>
      <c r="AP469" s="46">
        <v>5.1013050000000004E-3</v>
      </c>
      <c r="AQ469" t="s">
        <v>4124</v>
      </c>
      <c r="AR469" t="s">
        <v>3443</v>
      </c>
      <c r="AS469" t="str">
        <f t="shared" si="97"/>
        <v>#N/A N/A</v>
      </c>
      <c r="AT469" s="63">
        <v>1.8461538461538463</v>
      </c>
      <c r="AU469" s="63">
        <f t="shared" si="98"/>
        <v>1.8461538461538463</v>
      </c>
      <c r="AV469" s="63">
        <f t="shared" si="95"/>
        <v>0</v>
      </c>
      <c r="AW469" s="63">
        <f t="shared" si="94"/>
        <v>1.8461538461538463</v>
      </c>
      <c r="AX469" s="63">
        <v>29.46637546052207</v>
      </c>
      <c r="AY469" s="63">
        <f t="shared" si="99"/>
        <v>0</v>
      </c>
      <c r="AZ469" s="63">
        <v>29.46637546052207</v>
      </c>
      <c r="BA469" s="63">
        <f>_xll.BDP($G469,BA$1)</f>
        <v>249.23400000000001</v>
      </c>
      <c r="BB469" s="63">
        <f t="shared" si="96"/>
        <v>3876.5820631999995</v>
      </c>
      <c r="BC469">
        <v>829.5</v>
      </c>
      <c r="BD469">
        <v>966</v>
      </c>
      <c r="BE469">
        <v>1154.0910000000001</v>
      </c>
      <c r="BF469">
        <v>659.93299999999999</v>
      </c>
      <c r="BG469">
        <v>688.83500000000004</v>
      </c>
      <c r="BH469">
        <v>919.54200000000003</v>
      </c>
      <c r="BI469" s="47">
        <f t="shared" si="100"/>
        <v>0.21397715474008905</v>
      </c>
      <c r="BJ469" s="47">
        <f t="shared" si="101"/>
        <v>0.24918858526693916</v>
      </c>
      <c r="BK469" s="47">
        <f t="shared" si="102"/>
        <v>0.29770838877775063</v>
      </c>
      <c r="BL469" s="47">
        <f t="shared" si="103"/>
        <v>0.17023578741300927</v>
      </c>
      <c r="BM469" s="47">
        <f t="shared" si="104"/>
        <v>0.17769132415357355</v>
      </c>
      <c r="BN469" s="47">
        <f t="shared" si="105"/>
        <v>0.23720431684630619</v>
      </c>
      <c r="BO469" s="30">
        <f t="shared" si="106"/>
        <v>0.29770838877775063</v>
      </c>
    </row>
    <row r="470" spans="1:67" x14ac:dyDescent="0.3">
      <c r="A470">
        <v>14</v>
      </c>
      <c r="B470" s="48" t="s">
        <v>3421</v>
      </c>
      <c r="C470" s="48">
        <v>7</v>
      </c>
      <c r="D470" s="48">
        <v>1</v>
      </c>
      <c r="E470" s="56">
        <v>0.14000000000000001</v>
      </c>
      <c r="F470" s="48" t="s">
        <v>3135</v>
      </c>
      <c r="G470" s="49" t="s">
        <v>225</v>
      </c>
      <c r="H470" s="49" t="s">
        <v>920</v>
      </c>
      <c r="I470" s="50">
        <v>0.41615608462921039</v>
      </c>
      <c r="J470" s="50">
        <v>0.84091115871663613</v>
      </c>
      <c r="K470" s="50">
        <v>0.41615608462921039</v>
      </c>
      <c r="L470" s="50">
        <v>0.84091115871663613</v>
      </c>
      <c r="M470" s="51">
        <v>51.167839819934059</v>
      </c>
      <c r="N470" s="51">
        <v>39.620347552223052</v>
      </c>
      <c r="O470" s="51">
        <v>41.48710756602302</v>
      </c>
      <c r="P470" s="52">
        <v>16.844327552330576</v>
      </c>
      <c r="Q470" s="52">
        <v>31.191974959859888</v>
      </c>
      <c r="R470" s="50">
        <v>-0.34930494514438259</v>
      </c>
      <c r="S470" s="53">
        <v>-0.79112213194065539</v>
      </c>
      <c r="T470" s="50">
        <v>0.90849416885162559</v>
      </c>
      <c r="U470" s="54" t="e">
        <v>#N/A</v>
      </c>
      <c r="V470" s="53">
        <v>25.094132182966977</v>
      </c>
      <c r="W470" s="53">
        <v>62.913115986121348</v>
      </c>
      <c r="X470" s="53">
        <v>1088108999.9999998</v>
      </c>
      <c r="Y470" s="53">
        <v>1088108999.9999998</v>
      </c>
      <c r="Z470" s="53">
        <v>30923000</v>
      </c>
      <c r="AA470" s="55">
        <v>549967000</v>
      </c>
      <c r="AB470" s="50">
        <v>5.6227009984235417E-2</v>
      </c>
      <c r="AC470" s="42">
        <v>3232.9101759999999</v>
      </c>
      <c r="AD470" s="42">
        <v>2535.4861759999999</v>
      </c>
      <c r="AE470" s="60">
        <v>2.8291891104549536</v>
      </c>
      <c r="AF470" s="60">
        <v>2.9210181657178262</v>
      </c>
      <c r="AG470" s="60">
        <v>16.241962131639774</v>
      </c>
      <c r="AH470" s="60">
        <v>5.122532551394837</v>
      </c>
      <c r="AI470" s="60">
        <v>1.7564527470023616</v>
      </c>
      <c r="AJ470" s="48" t="s">
        <v>498</v>
      </c>
      <c r="AK470" s="48" t="s">
        <v>802</v>
      </c>
      <c r="AL470" s="48" t="s">
        <v>921</v>
      </c>
      <c r="AM470" s="48" t="s">
        <v>583</v>
      </c>
      <c r="AN470" s="46">
        <v>0.1748104</v>
      </c>
      <c r="AO470" s="46">
        <v>0.1698228</v>
      </c>
      <c r="AP470" s="46">
        <v>0.27728950000000002</v>
      </c>
      <c r="AQ470" t="s">
        <v>4124</v>
      </c>
      <c r="AR470" t="s">
        <v>3743</v>
      </c>
      <c r="AS470" t="str">
        <f t="shared" si="97"/>
        <v>16/07/1992</v>
      </c>
      <c r="AT470" s="63">
        <v>4.4081991520751963E-2</v>
      </c>
      <c r="AU470" s="63">
        <f t="shared" si="98"/>
        <v>4.4081991520751963E-2</v>
      </c>
      <c r="AV470" s="63">
        <f t="shared" si="95"/>
        <v>7.0005154525930751</v>
      </c>
      <c r="AW470" s="63">
        <f t="shared" si="94"/>
        <v>7.044597444113827</v>
      </c>
      <c r="AX470" s="63">
        <v>0.21351803533094377</v>
      </c>
      <c r="AY470" s="63">
        <f t="shared" si="99"/>
        <v>33.908093853652836</v>
      </c>
      <c r="AZ470" s="63">
        <v>34.121611888983779</v>
      </c>
      <c r="BA470" s="63">
        <f>_xll.BDP($G470,BA$1)</f>
        <v>244.93892000000002</v>
      </c>
      <c r="BB470" s="63">
        <f t="shared" si="96"/>
        <v>2535.4861759999999</v>
      </c>
      <c r="BC470">
        <v>408</v>
      </c>
      <c r="BD470">
        <v>325</v>
      </c>
      <c r="BE470" t="s">
        <v>3443</v>
      </c>
      <c r="BF470">
        <v>15.23</v>
      </c>
      <c r="BG470">
        <v>10.43</v>
      </c>
      <c r="BH470" t="s">
        <v>3443</v>
      </c>
      <c r="BI470" s="47">
        <f t="shared" si="100"/>
        <v>0.1609158842442058</v>
      </c>
      <c r="BJ470" s="47">
        <f t="shared" si="101"/>
        <v>0.12818054504746787</v>
      </c>
      <c r="BK470" s="47">
        <f t="shared" si="102"/>
        <v>0</v>
      </c>
      <c r="BL470" s="47">
        <f t="shared" si="103"/>
        <v>6.0067375417628783E-3</v>
      </c>
      <c r="BM470" s="47">
        <f t="shared" si="104"/>
        <v>4.1136094918310454E-3</v>
      </c>
      <c r="BN470" s="47">
        <f t="shared" si="105"/>
        <v>0</v>
      </c>
      <c r="BO470" s="30">
        <f t="shared" si="106"/>
        <v>0.12818054504746787</v>
      </c>
    </row>
    <row r="471" spans="1:67" x14ac:dyDescent="0.3">
      <c r="A471">
        <v>14</v>
      </c>
      <c r="B471" s="48" t="s">
        <v>3421</v>
      </c>
      <c r="C471" s="48">
        <v>7</v>
      </c>
      <c r="D471" s="48">
        <v>1</v>
      </c>
      <c r="E471" s="56">
        <v>0.15</v>
      </c>
      <c r="F471" s="48" t="s">
        <v>3138</v>
      </c>
      <c r="G471" s="49" t="s">
        <v>41</v>
      </c>
      <c r="H471" s="49" t="s">
        <v>654</v>
      </c>
      <c r="I471" s="50">
        <v>1.8533349003206738</v>
      </c>
      <c r="J471" s="50">
        <v>1.7945330251494558</v>
      </c>
      <c r="K471" s="50">
        <v>1.8533349003206738</v>
      </c>
      <c r="L471" s="50">
        <v>1.7945330251494558</v>
      </c>
      <c r="M471" s="51">
        <v>38.622071733829245</v>
      </c>
      <c r="N471" s="51">
        <v>32.351982364799042</v>
      </c>
      <c r="O471" s="51">
        <v>34.478364712040552</v>
      </c>
      <c r="P471" s="52">
        <v>64.077372974075004</v>
      </c>
      <c r="Q471" s="52">
        <v>68.105504968004055</v>
      </c>
      <c r="R471" s="50">
        <v>-0.76224391623036947</v>
      </c>
      <c r="S471" s="53">
        <v>-2.0262439333780682</v>
      </c>
      <c r="T471" s="50">
        <v>0.96858475692139667</v>
      </c>
      <c r="U471" s="54">
        <v>0</v>
      </c>
      <c r="V471" s="53">
        <v>7.3544479931087849</v>
      </c>
      <c r="W471" s="53">
        <v>10.36800496904975</v>
      </c>
      <c r="X471" s="53">
        <v>14290170</v>
      </c>
      <c r="Y471" s="53">
        <v>14290170</v>
      </c>
      <c r="Z471" s="53">
        <v>59657</v>
      </c>
      <c r="AA471" s="55">
        <v>18155707</v>
      </c>
      <c r="AB471" s="50">
        <v>3.28585386402193E-3</v>
      </c>
      <c r="AC471" s="42">
        <v>459.02508652</v>
      </c>
      <c r="AD471" s="42">
        <v>406.23575452</v>
      </c>
      <c r="AE471" s="60">
        <v>15.600202525624692</v>
      </c>
      <c r="AF471" s="60">
        <v>15.836666371904812</v>
      </c>
      <c r="AG471" s="60">
        <v>3.9536113201418344</v>
      </c>
      <c r="AH471" s="60">
        <v>20.225531395445479</v>
      </c>
      <c r="AI471" s="60">
        <v>6.8458812912175659</v>
      </c>
      <c r="AJ471" s="48" t="s">
        <v>498</v>
      </c>
      <c r="AK471" s="48" t="s">
        <v>599</v>
      </c>
      <c r="AL471" s="48" t="s">
        <v>655</v>
      </c>
      <c r="AM471" s="48" t="s">
        <v>583</v>
      </c>
      <c r="AN471" s="46">
        <v>0.17009360000000001</v>
      </c>
      <c r="AO471" s="46">
        <v>0.11282360000000001</v>
      </c>
      <c r="AP471" s="46">
        <v>1.7568810000000001E-2</v>
      </c>
      <c r="AQ471" t="s">
        <v>4124</v>
      </c>
      <c r="AR471" t="s">
        <v>3443</v>
      </c>
      <c r="AS471" t="str">
        <f t="shared" si="97"/>
        <v>#N/A N/A</v>
      </c>
      <c r="AT471" s="63">
        <v>4.2078687144961071</v>
      </c>
      <c r="AU471" s="63">
        <f t="shared" si="98"/>
        <v>4.2078687144961071</v>
      </c>
      <c r="AV471" s="63">
        <f t="shared" si="95"/>
        <v>0</v>
      </c>
      <c r="AW471" s="63">
        <f t="shared" si="94"/>
        <v>4.2078687144961071</v>
      </c>
      <c r="AX471" s="63">
        <v>85.145474723388432</v>
      </c>
      <c r="AY471" s="63">
        <f t="shared" si="99"/>
        <v>0</v>
      </c>
      <c r="AZ471" s="63">
        <v>85.145474723388432</v>
      </c>
      <c r="BA471" s="63">
        <f>_xll.BDP($G471,BA$1)</f>
        <v>19.323304</v>
      </c>
      <c r="BB471" s="63">
        <f t="shared" si="96"/>
        <v>406.23575452</v>
      </c>
      <c r="BC471" t="s">
        <v>3443</v>
      </c>
      <c r="BD471" t="s">
        <v>3443</v>
      </c>
      <c r="BE471" t="s">
        <v>3443</v>
      </c>
      <c r="BF471" t="s">
        <v>3443</v>
      </c>
      <c r="BG471" t="s">
        <v>3443</v>
      </c>
      <c r="BH471" t="s">
        <v>3443</v>
      </c>
      <c r="BI471" s="47">
        <f t="shared" si="100"/>
        <v>0</v>
      </c>
      <c r="BJ471" s="47">
        <f t="shared" si="101"/>
        <v>0</v>
      </c>
      <c r="BK471" s="47">
        <f t="shared" si="102"/>
        <v>0</v>
      </c>
      <c r="BL471" s="47">
        <f t="shared" si="103"/>
        <v>0</v>
      </c>
      <c r="BM471" s="47">
        <f t="shared" si="104"/>
        <v>0</v>
      </c>
      <c r="BN471" s="47">
        <f t="shared" si="105"/>
        <v>0</v>
      </c>
      <c r="BO471" s="30">
        <f t="shared" si="106"/>
        <v>0</v>
      </c>
    </row>
    <row r="472" spans="1:67" x14ac:dyDescent="0.3">
      <c r="A472">
        <v>14</v>
      </c>
      <c r="B472" s="48" t="s">
        <v>3421</v>
      </c>
      <c r="C472" s="48">
        <v>7</v>
      </c>
      <c r="D472" s="48">
        <v>1</v>
      </c>
      <c r="E472" s="56">
        <v>0.14000000000000001</v>
      </c>
      <c r="F472" s="48" t="s">
        <v>2606</v>
      </c>
      <c r="G472" s="48" t="s">
        <v>1507</v>
      </c>
      <c r="H472" s="49" t="s">
        <v>1508</v>
      </c>
      <c r="I472" s="50">
        <v>0.41330397480983005</v>
      </c>
      <c r="J472" s="50">
        <v>0.39701321079839175</v>
      </c>
      <c r="K472" s="50">
        <v>0.28590161544477566</v>
      </c>
      <c r="L472" s="50">
        <v>0.2843508310021392</v>
      </c>
      <c r="M472" s="51">
        <v>20.231307264644496</v>
      </c>
      <c r="N472" s="51">
        <v>15.556680991585118</v>
      </c>
      <c r="O472" s="51">
        <v>19.147087318841784</v>
      </c>
      <c r="P472" s="52">
        <v>11.594135955279963</v>
      </c>
      <c r="Q472" s="52">
        <v>12.923328717109404</v>
      </c>
      <c r="R472" s="50">
        <v>-6.2867027814448931E-2</v>
      </c>
      <c r="S472" s="53">
        <v>-0.34176316134636364</v>
      </c>
      <c r="T472" s="50">
        <v>0.56952134134369969</v>
      </c>
      <c r="U472" s="54">
        <v>1.5359922178988327E-2</v>
      </c>
      <c r="V472" s="53">
        <v>10.351204317084271</v>
      </c>
      <c r="W472" s="53">
        <v>12.752758453193191</v>
      </c>
      <c r="X472" s="53">
        <v>870500000</v>
      </c>
      <c r="Y472" s="53">
        <v>1215400000</v>
      </c>
      <c r="Z472" s="53" t="e">
        <v>#N/A</v>
      </c>
      <c r="AA472" s="55">
        <v>148984000</v>
      </c>
      <c r="AB472" s="50">
        <v>0</v>
      </c>
      <c r="AC472" s="42">
        <v>2594.9272997999997</v>
      </c>
      <c r="AD472" s="42">
        <v>2457.2272997999999</v>
      </c>
      <c r="AE472" s="60">
        <v>6.0154881466182539</v>
      </c>
      <c r="AF472" s="60">
        <v>7.228531688094515</v>
      </c>
      <c r="AG472" s="60">
        <v>5.8590999898703329</v>
      </c>
      <c r="AH472" s="60">
        <v>9.877515579074343</v>
      </c>
      <c r="AI472" s="60">
        <v>1.7882715799442896</v>
      </c>
      <c r="AJ472" s="48" t="s">
        <v>534</v>
      </c>
      <c r="AK472" s="48" t="s">
        <v>617</v>
      </c>
      <c r="AL472" s="48" t="s">
        <v>1509</v>
      </c>
      <c r="AM472" s="48" t="s">
        <v>1480</v>
      </c>
      <c r="AN472" s="46">
        <v>0.13398699999999999</v>
      </c>
      <c r="AO472" s="46">
        <v>0.31388169999999999</v>
      </c>
      <c r="AP472" s="46">
        <v>-3.4276920000000002E-2</v>
      </c>
      <c r="AQ472" t="s">
        <v>3744</v>
      </c>
      <c r="AR472" t="s">
        <v>3744</v>
      </c>
      <c r="AS472" t="str">
        <f t="shared" si="97"/>
        <v>19/03/1998</v>
      </c>
      <c r="AT472" s="63">
        <v>1.3049962714392245</v>
      </c>
      <c r="AU472" s="63">
        <f t="shared" si="98"/>
        <v>1.3049962714392245</v>
      </c>
      <c r="AV472" s="63">
        <f t="shared" si="95"/>
        <v>0</v>
      </c>
      <c r="AW472" s="63">
        <f t="shared" si="94"/>
        <v>1.3049962714392245</v>
      </c>
      <c r="AX472" s="63">
        <v>24.027475744217949</v>
      </c>
      <c r="AY472" s="63">
        <f t="shared" si="99"/>
        <v>0</v>
      </c>
      <c r="AZ472" s="63" t="s">
        <v>3443</v>
      </c>
      <c r="BA472" s="63" t="str">
        <f>_xll.BDP($G472,BA$1)</f>
        <v>#N/A N/A</v>
      </c>
      <c r="BB472" s="63">
        <f t="shared" si="96"/>
        <v>2457.2272997999999</v>
      </c>
      <c r="BC472">
        <v>307</v>
      </c>
      <c r="BD472">
        <v>309.3</v>
      </c>
      <c r="BE472">
        <v>302.66700000000003</v>
      </c>
      <c r="BF472">
        <v>257.80200000000002</v>
      </c>
      <c r="BG472">
        <v>265.411</v>
      </c>
      <c r="BH472">
        <v>175.29</v>
      </c>
      <c r="BI472" s="47">
        <f t="shared" si="100"/>
        <v>0.12493756683599744</v>
      </c>
      <c r="BJ472" s="47">
        <f t="shared" si="101"/>
        <v>0.12587358118037137</v>
      </c>
      <c r="BK472" s="47">
        <f t="shared" si="102"/>
        <v>0.12317419720374867</v>
      </c>
      <c r="BL472" s="47">
        <f t="shared" si="103"/>
        <v>0.10491581304708084</v>
      </c>
      <c r="BM472" s="47">
        <f t="shared" si="104"/>
        <v>0.10801239267592481</v>
      </c>
      <c r="BN472" s="47">
        <f t="shared" si="105"/>
        <v>7.1336501924045573E-2</v>
      </c>
      <c r="BO472" s="30">
        <f t="shared" si="106"/>
        <v>0.12317419720374867</v>
      </c>
    </row>
    <row r="473" spans="1:67" x14ac:dyDescent="0.3">
      <c r="A473">
        <v>14</v>
      </c>
      <c r="B473" s="48" t="s">
        <v>3421</v>
      </c>
      <c r="C473" s="48">
        <v>7</v>
      </c>
      <c r="D473" s="48">
        <v>7</v>
      </c>
      <c r="E473" s="56">
        <v>0.1</v>
      </c>
      <c r="F473" s="48"/>
      <c r="G473" s="49" t="s">
        <v>2101</v>
      </c>
      <c r="H473" s="49" t="s">
        <v>2102</v>
      </c>
      <c r="I473" s="50">
        <v>0.71719842772054332</v>
      </c>
      <c r="J473" s="50">
        <v>0.49012638230647709</v>
      </c>
      <c r="K473" s="50">
        <v>0.61629965542909804</v>
      </c>
      <c r="L473" s="50">
        <v>0.37628865979381443</v>
      </c>
      <c r="M473" s="51">
        <v>14.343958487768719</v>
      </c>
      <c r="N473" s="51">
        <v>10.065793982746523</v>
      </c>
      <c r="O473" s="51">
        <v>10.302947598253274</v>
      </c>
      <c r="P473" s="52">
        <v>17.346273312121674</v>
      </c>
      <c r="Q473" s="52">
        <v>17.365609728378224</v>
      </c>
      <c r="R473" s="50">
        <v>-0.38913831807977894</v>
      </c>
      <c r="S473" s="53">
        <v>-3.1125690607734806</v>
      </c>
      <c r="T473" s="50">
        <v>0.63208616780045357</v>
      </c>
      <c r="U473" s="54">
        <v>2.5316455696202531E-2</v>
      </c>
      <c r="V473" s="53">
        <v>4.8090293129485762</v>
      </c>
      <c r="W473" s="53">
        <v>2.3836255539609663</v>
      </c>
      <c r="X473" s="53">
        <v>2532000000</v>
      </c>
      <c r="Y473" s="53">
        <v>3298000000</v>
      </c>
      <c r="Z473" s="53">
        <v>0</v>
      </c>
      <c r="AA473" s="55">
        <v>276000000</v>
      </c>
      <c r="AB473" s="50">
        <v>0</v>
      </c>
      <c r="AC473" s="42">
        <v>29521.800000000003</v>
      </c>
      <c r="AD473" s="42">
        <v>25034.800000000003</v>
      </c>
      <c r="AE473" s="60">
        <v>16.45</v>
      </c>
      <c r="AF473" s="60">
        <v>20.254311039484286</v>
      </c>
      <c r="AG473" s="60">
        <v>1.0014037557305595</v>
      </c>
      <c r="AH473" s="60">
        <v>35.339684270295763</v>
      </c>
      <c r="AI473" s="60">
        <v>3.4248647734613495</v>
      </c>
      <c r="AJ473" s="48" t="s">
        <v>493</v>
      </c>
      <c r="AK473" s="48" t="s">
        <v>621</v>
      </c>
      <c r="AL473" s="48" t="s">
        <v>622</v>
      </c>
      <c r="AM473" s="48" t="s">
        <v>2468</v>
      </c>
      <c r="AN473" s="46">
        <v>7.0391740000000008E-2</v>
      </c>
      <c r="AO473" s="46">
        <v>6.3468369999999996E-2</v>
      </c>
      <c r="AP473" s="46">
        <v>4.8571929999999999E-2</v>
      </c>
      <c r="AQ473" t="s">
        <v>4124</v>
      </c>
      <c r="AR473" t="s">
        <v>3443</v>
      </c>
      <c r="AS473" t="str">
        <f t="shared" si="97"/>
        <v>#N/A N/A</v>
      </c>
      <c r="AT473" s="63">
        <v>0.59523808510125087</v>
      </c>
      <c r="AU473" s="63">
        <f t="shared" si="98"/>
        <v>0.59523808510125087</v>
      </c>
      <c r="AV473" s="63">
        <f t="shared" si="95"/>
        <v>0</v>
      </c>
      <c r="AW473" s="63">
        <f t="shared" si="94"/>
        <v>0.59523808510125087</v>
      </c>
      <c r="AX473" s="63">
        <v>19.421713997729675</v>
      </c>
      <c r="AY473" s="63">
        <f t="shared" si="99"/>
        <v>0</v>
      </c>
      <c r="AZ473" s="63">
        <v>19.421713997729675</v>
      </c>
      <c r="BA473" s="63">
        <f>_xll.BDP($G473,BA$1)</f>
        <v>158.77328880000002</v>
      </c>
      <c r="BB473" s="63">
        <f t="shared" si="96"/>
        <v>25034.800000000003</v>
      </c>
      <c r="BC473">
        <v>887.73699999999997</v>
      </c>
      <c r="BD473">
        <v>977.89499999999998</v>
      </c>
      <c r="BE473">
        <v>1074.6669999999999</v>
      </c>
      <c r="BF473">
        <v>818.399</v>
      </c>
      <c r="BG473">
        <v>834.26700000000005</v>
      </c>
      <c r="BH473">
        <v>922.94900000000007</v>
      </c>
      <c r="BI473" s="47">
        <f t="shared" si="100"/>
        <v>3.5460119513637013E-2</v>
      </c>
      <c r="BJ473" s="47">
        <f t="shared" si="101"/>
        <v>3.9061426494319901E-2</v>
      </c>
      <c r="BK473" s="47">
        <f t="shared" si="102"/>
        <v>4.2926925719398587E-2</v>
      </c>
      <c r="BL473" s="47">
        <f t="shared" si="103"/>
        <v>3.2690454886797574E-2</v>
      </c>
      <c r="BM473" s="47">
        <f t="shared" si="104"/>
        <v>3.3324292584722068E-2</v>
      </c>
      <c r="BN473" s="47">
        <f t="shared" si="105"/>
        <v>3.6866641634844294E-2</v>
      </c>
      <c r="BO473" s="30">
        <f t="shared" si="106"/>
        <v>4.2926925719398587E-2</v>
      </c>
    </row>
    <row r="474" spans="1:67" x14ac:dyDescent="0.3">
      <c r="A474">
        <v>14</v>
      </c>
      <c r="B474" s="48" t="s">
        <v>3421</v>
      </c>
      <c r="C474" s="48">
        <v>7</v>
      </c>
      <c r="D474" s="48">
        <v>7</v>
      </c>
      <c r="E474" s="56">
        <v>0.14000000000000001</v>
      </c>
      <c r="F474" s="48" t="s">
        <v>2929</v>
      </c>
      <c r="G474" s="49" t="s">
        <v>208</v>
      </c>
      <c r="H474" s="49" t="s">
        <v>895</v>
      </c>
      <c r="I474" s="50">
        <v>0.45433900488594292</v>
      </c>
      <c r="J474" s="50">
        <v>0.35757731792874842</v>
      </c>
      <c r="K474" s="50">
        <v>0.35908797530281672</v>
      </c>
      <c r="L474" s="50">
        <v>0.28209815421331913</v>
      </c>
      <c r="M474" s="51">
        <v>17.955385803096178</v>
      </c>
      <c r="N474" s="51">
        <v>13.68523624794201</v>
      </c>
      <c r="O474" s="51">
        <v>27.284722900987195</v>
      </c>
      <c r="P474" s="52">
        <v>49.533525226285995</v>
      </c>
      <c r="Q474" s="52">
        <v>49.03046076023606</v>
      </c>
      <c r="R474" s="50">
        <v>0.33680594451290091</v>
      </c>
      <c r="S474" s="53">
        <v>1.6316931982633864</v>
      </c>
      <c r="T474" s="50">
        <v>0.33840261167496283</v>
      </c>
      <c r="U474" s="54">
        <v>3.6768493204960576E-2</v>
      </c>
      <c r="V474" s="53">
        <v>2.1229229791121407</v>
      </c>
      <c r="W474" s="53">
        <v>11.246428125519392</v>
      </c>
      <c r="X474" s="53">
        <v>31073000000</v>
      </c>
      <c r="Y474" s="53">
        <v>39387000000</v>
      </c>
      <c r="Z474" s="53">
        <v>4416000000</v>
      </c>
      <c r="AA474" s="55">
        <v>8386000000</v>
      </c>
      <c r="AB474" s="50">
        <v>0.5265919389458622</v>
      </c>
      <c r="AC474" s="42">
        <v>95009.925312239997</v>
      </c>
      <c r="AD474" s="42">
        <v>112991.92531224</v>
      </c>
      <c r="AE474" s="60">
        <v>8.5778540338571965</v>
      </c>
      <c r="AF474" s="60">
        <v>10.293889052085325</v>
      </c>
      <c r="AG474" s="60">
        <v>8.6931839325768134</v>
      </c>
      <c r="AH474" s="60">
        <v>12.345207523244</v>
      </c>
      <c r="AI474" s="60">
        <v>4.5760593100911739</v>
      </c>
      <c r="AJ474" s="48" t="s">
        <v>493</v>
      </c>
      <c r="AK474" s="48" t="s">
        <v>602</v>
      </c>
      <c r="AL474" s="48" t="s">
        <v>603</v>
      </c>
      <c r="AM474" s="48" t="s">
        <v>583</v>
      </c>
      <c r="AN474" s="46">
        <v>0.14642620000000001</v>
      </c>
      <c r="AO474" s="46">
        <v>6.3268900000000003E-2</v>
      </c>
      <c r="AP474" s="46">
        <v>6.8292430000000001E-2</v>
      </c>
      <c r="AQ474" t="s">
        <v>4124</v>
      </c>
      <c r="AR474" t="s">
        <v>3745</v>
      </c>
      <c r="AS474" t="str">
        <f t="shared" si="97"/>
        <v>22/01/1992</v>
      </c>
      <c r="AT474" s="63">
        <v>3.9021852237252865</v>
      </c>
      <c r="AU474" s="63">
        <f t="shared" si="98"/>
        <v>3.9021852237252865</v>
      </c>
      <c r="AV474" s="63">
        <f t="shared" si="95"/>
        <v>1.1387047887756743</v>
      </c>
      <c r="AW474" s="63">
        <f t="shared" si="94"/>
        <v>5.0408900125009612</v>
      </c>
      <c r="AX474" s="63">
        <v>44.913284204028088</v>
      </c>
      <c r="AY474" s="63">
        <f t="shared" si="99"/>
        <v>13.106238907323096</v>
      </c>
      <c r="AZ474" s="63">
        <v>58.019523111351184</v>
      </c>
      <c r="BA474" s="63">
        <f>_xll.BDP($G474,BA$1)</f>
        <v>4812</v>
      </c>
      <c r="BB474" s="63">
        <f t="shared" si="96"/>
        <v>95009.925312239997</v>
      </c>
      <c r="BC474">
        <v>8534.9549999999999</v>
      </c>
      <c r="BD474">
        <v>8786.9570000000003</v>
      </c>
      <c r="BE474">
        <v>9076.5</v>
      </c>
      <c r="BF474">
        <v>9023.18</v>
      </c>
      <c r="BG474">
        <v>9329.9169999999995</v>
      </c>
      <c r="BH474">
        <v>9366.7150000000001</v>
      </c>
      <c r="BI474" s="47">
        <f t="shared" si="100"/>
        <v>8.9832246177973293E-2</v>
      </c>
      <c r="BJ474" s="47">
        <f t="shared" si="101"/>
        <v>9.2484621697392161E-2</v>
      </c>
      <c r="BK474" s="47">
        <f t="shared" si="102"/>
        <v>9.5532124356177001E-2</v>
      </c>
      <c r="BL474" s="47">
        <f t="shared" si="103"/>
        <v>9.4970919831231113E-2</v>
      </c>
      <c r="BM474" s="47">
        <f t="shared" si="104"/>
        <v>9.819939305644354E-2</v>
      </c>
      <c r="BN474" s="47">
        <f t="shared" si="105"/>
        <v>9.8586699960212465E-2</v>
      </c>
      <c r="BO474" s="30">
        <f t="shared" si="106"/>
        <v>9.8586699960212465E-2</v>
      </c>
    </row>
    <row r="475" spans="1:67" x14ac:dyDescent="0.3">
      <c r="A475">
        <v>14</v>
      </c>
      <c r="B475" s="48" t="s">
        <v>3421</v>
      </c>
      <c r="C475" s="48">
        <v>7</v>
      </c>
      <c r="D475" s="48">
        <v>2</v>
      </c>
      <c r="E475" s="56">
        <v>0.13</v>
      </c>
      <c r="F475" s="48"/>
      <c r="G475" s="49" t="s">
        <v>2144</v>
      </c>
      <c r="H475" s="49" t="s">
        <v>2145</v>
      </c>
      <c r="I475" s="50">
        <v>0.20453288770229308</v>
      </c>
      <c r="J475" s="50">
        <v>0.1933958158024548</v>
      </c>
      <c r="K475" s="50">
        <v>0.18138501121570741</v>
      </c>
      <c r="L475" s="50">
        <v>0.18067226890756302</v>
      </c>
      <c r="M475" s="51">
        <v>12.605735064296045</v>
      </c>
      <c r="N475" s="51">
        <v>8.4835935337713853</v>
      </c>
      <c r="O475" s="51">
        <v>9.610121708038232</v>
      </c>
      <c r="P475" s="52">
        <v>11.25216338929582</v>
      </c>
      <c r="Q475" s="52">
        <v>12.410957933160859</v>
      </c>
      <c r="R475" s="50">
        <v>0.17614088820826954</v>
      </c>
      <c r="S475" s="53">
        <v>1.2012532637075719</v>
      </c>
      <c r="T475" s="50">
        <v>0.37485788533376646</v>
      </c>
      <c r="U475" s="54" t="e">
        <v>#N/A</v>
      </c>
      <c r="V475" s="53">
        <v>15.904693821869142</v>
      </c>
      <c r="W475" s="53">
        <v>17.786789919954728</v>
      </c>
      <c r="X475" s="53">
        <v>3446300000</v>
      </c>
      <c r="Y475" s="53">
        <v>3689000000</v>
      </c>
      <c r="Z475" s="53" t="e">
        <v>#N/A</v>
      </c>
      <c r="AA475" s="55">
        <v>237517132.78194672</v>
      </c>
      <c r="AB475" s="50">
        <v>0</v>
      </c>
      <c r="AC475" s="42">
        <v>7238.0744736000015</v>
      </c>
      <c r="AD475" s="42">
        <v>8455.3744736000008</v>
      </c>
      <c r="AE475" s="60">
        <v>8.0165553519893411</v>
      </c>
      <c r="AF475" s="60">
        <v>12.636448691372845</v>
      </c>
      <c r="AG475" s="60" t="s">
        <v>3443</v>
      </c>
      <c r="AH475" s="60">
        <v>20.502146119211876</v>
      </c>
      <c r="AI475" s="60">
        <v>2.8379128414377028</v>
      </c>
      <c r="AJ475" s="48" t="s">
        <v>534</v>
      </c>
      <c r="AK475" s="48" t="s">
        <v>859</v>
      </c>
      <c r="AL475" s="48" t="s">
        <v>860</v>
      </c>
      <c r="AM475" s="48" t="s">
        <v>2468</v>
      </c>
      <c r="AN475" s="46">
        <v>9.1335619999999992E-2</v>
      </c>
      <c r="AO475" s="46">
        <v>8.0341039999999989E-2</v>
      </c>
      <c r="AP475" s="46">
        <v>-2.0209299999999999E-2</v>
      </c>
      <c r="AQ475" t="s">
        <v>4124</v>
      </c>
      <c r="AR475" t="s">
        <v>3443</v>
      </c>
      <c r="AS475" t="str">
        <f t="shared" si="97"/>
        <v>#N/A N/A</v>
      </c>
      <c r="AT475" s="63">
        <v>1.7187172350606634</v>
      </c>
      <c r="AU475" s="63">
        <f t="shared" si="98"/>
        <v>1.7187172350606634</v>
      </c>
      <c r="AV475" s="63">
        <f t="shared" si="95"/>
        <v>0</v>
      </c>
      <c r="AW475" s="63">
        <f t="shared" si="94"/>
        <v>1.7187172350606634</v>
      </c>
      <c r="AX475" s="63">
        <v>33.044180523639106</v>
      </c>
      <c r="AY475" s="63">
        <f t="shared" si="99"/>
        <v>0</v>
      </c>
      <c r="AZ475" s="63">
        <v>33.044180523639106</v>
      </c>
      <c r="BA475" s="63">
        <f>_xll.BDP($G475,BA$1)</f>
        <v>122.80208808</v>
      </c>
      <c r="BB475" s="63">
        <f t="shared" si="96"/>
        <v>7238.0744736000015</v>
      </c>
      <c r="BC475">
        <v>369.25</v>
      </c>
      <c r="BD475">
        <v>490.2</v>
      </c>
      <c r="BE475">
        <v>586.55600000000004</v>
      </c>
      <c r="BF475">
        <v>516.48699999999997</v>
      </c>
      <c r="BG475">
        <v>509.19</v>
      </c>
      <c r="BH475">
        <v>615.46900000000005</v>
      </c>
      <c r="BI475" s="47">
        <f t="shared" si="100"/>
        <v>5.1014948982190576E-2</v>
      </c>
      <c r="BJ475" s="47">
        <f t="shared" si="101"/>
        <v>6.7725194288611568E-2</v>
      </c>
      <c r="BK475" s="47">
        <f t="shared" si="102"/>
        <v>8.1037574584151062E-2</v>
      </c>
      <c r="BL475" s="47">
        <f t="shared" si="103"/>
        <v>7.1356961286295637E-2</v>
      </c>
      <c r="BM475" s="47">
        <f t="shared" si="104"/>
        <v>7.0348820236267082E-2</v>
      </c>
      <c r="BN475" s="47">
        <f t="shared" si="105"/>
        <v>8.5032145254217623E-2</v>
      </c>
      <c r="BO475" s="30">
        <f t="shared" si="106"/>
        <v>8.5032145254217623E-2</v>
      </c>
    </row>
    <row r="476" spans="1:67" x14ac:dyDescent="0.3">
      <c r="A476">
        <v>14</v>
      </c>
      <c r="B476" s="48" t="s">
        <v>3421</v>
      </c>
      <c r="C476" s="48">
        <v>18</v>
      </c>
      <c r="D476" s="48">
        <v>8</v>
      </c>
      <c r="E476" s="56">
        <v>0.12</v>
      </c>
      <c r="F476" s="48" t="s">
        <v>2979</v>
      </c>
      <c r="G476" s="49" t="s">
        <v>1263</v>
      </c>
      <c r="H476" s="49" t="s">
        <v>1264</v>
      </c>
      <c r="I476" s="50">
        <v>0.47928949430281353</v>
      </c>
      <c r="J476" s="50">
        <v>0.3622293961260919</v>
      </c>
      <c r="K476" s="50">
        <v>0.33689952733647421</v>
      </c>
      <c r="L476" s="50">
        <v>0.29115469739754257</v>
      </c>
      <c r="M476" s="51">
        <v>18.831936526285372</v>
      </c>
      <c r="N476" s="51">
        <v>14.040696542986296</v>
      </c>
      <c r="O476" s="51">
        <v>15.175176337406752</v>
      </c>
      <c r="P476" s="52">
        <v>26.980723195365215</v>
      </c>
      <c r="Q476" s="52">
        <v>27.573863981071408</v>
      </c>
      <c r="R476" s="50">
        <v>-0.13409666908037657</v>
      </c>
      <c r="S476" s="53">
        <v>-0.6844536844536846</v>
      </c>
      <c r="T476" s="50">
        <v>0.69538249483115089</v>
      </c>
      <c r="U476" s="54">
        <v>3.5942492012779555E-2</v>
      </c>
      <c r="V476" s="53">
        <v>6.2910301086206344</v>
      </c>
      <c r="W476" s="53">
        <v>0.49691652154768562</v>
      </c>
      <c r="X476" s="53">
        <v>1053200000</v>
      </c>
      <c r="Y476" s="53">
        <v>1310300000</v>
      </c>
      <c r="Z476" s="53" t="e">
        <v>#N/A</v>
      </c>
      <c r="AA476" s="55">
        <v>296700000</v>
      </c>
      <c r="AB476" s="50">
        <v>0</v>
      </c>
      <c r="AC476" s="42">
        <v>15821.16529128</v>
      </c>
      <c r="AD476" s="42">
        <v>15524.865291280001</v>
      </c>
      <c r="AE476" s="60">
        <v>35.995514238998375</v>
      </c>
      <c r="AF476" s="60">
        <v>43.511393753587441</v>
      </c>
      <c r="AG476" s="60">
        <v>1.8738908239172527</v>
      </c>
      <c r="AH476" s="60">
        <v>60.568303700197745</v>
      </c>
      <c r="AI476" s="60">
        <v>9.2315060924031194</v>
      </c>
      <c r="AJ476" s="48" t="s">
        <v>493</v>
      </c>
      <c r="AK476" s="48" t="s">
        <v>538</v>
      </c>
      <c r="AL476" s="48" t="s">
        <v>539</v>
      </c>
      <c r="AM476" s="48" t="s">
        <v>2465</v>
      </c>
      <c r="AN476" s="46">
        <v>0.14386840000000001</v>
      </c>
      <c r="AO476" s="46">
        <v>0.16977930000000002</v>
      </c>
      <c r="AP476" s="46">
        <v>6.167222E-2</v>
      </c>
      <c r="AQ476" t="s">
        <v>4124</v>
      </c>
      <c r="AR476" t="s">
        <v>3746</v>
      </c>
      <c r="AS476" t="str">
        <f t="shared" si="97"/>
        <v>04/12/1995</v>
      </c>
      <c r="AT476" s="63">
        <v>1.4461079242816595</v>
      </c>
      <c r="AU476" s="63">
        <f t="shared" si="98"/>
        <v>1.4461079242816595</v>
      </c>
      <c r="AV476" s="63">
        <f t="shared" si="95"/>
        <v>0</v>
      </c>
      <c r="AW476" s="63">
        <f t="shared" si="94"/>
        <v>1.4461079242816595</v>
      </c>
      <c r="AX476" s="63">
        <v>74.71357275377683</v>
      </c>
      <c r="AY476" s="63">
        <f t="shared" si="99"/>
        <v>0</v>
      </c>
      <c r="AZ476" s="63">
        <v>74.71357275377683</v>
      </c>
      <c r="BA476" s="63">
        <f>_xll.BDP($G476,BA$1)</f>
        <v>197.32601700000001</v>
      </c>
      <c r="BB476" s="63">
        <f t="shared" si="96"/>
        <v>15524.865291280001</v>
      </c>
      <c r="BC476">
        <v>306.05599999999998</v>
      </c>
      <c r="BD476">
        <v>352.33300000000003</v>
      </c>
      <c r="BE476">
        <v>397.83300000000003</v>
      </c>
      <c r="BF476">
        <v>211.58500000000001</v>
      </c>
      <c r="BG476">
        <v>313.40899999999999</v>
      </c>
      <c r="BH476">
        <v>355.79</v>
      </c>
      <c r="BI476" s="47">
        <f t="shared" si="100"/>
        <v>1.9713923068427872E-2</v>
      </c>
      <c r="BJ476" s="47">
        <f t="shared" si="101"/>
        <v>2.2694754085750314E-2</v>
      </c>
      <c r="BK476" s="47">
        <f t="shared" si="102"/>
        <v>2.5625536359626559E-2</v>
      </c>
      <c r="BL476" s="47">
        <f t="shared" si="103"/>
        <v>1.3628781701496822E-2</v>
      </c>
      <c r="BM476" s="47">
        <f t="shared" si="104"/>
        <v>2.018755036644572E-2</v>
      </c>
      <c r="BN476" s="47">
        <f t="shared" si="105"/>
        <v>2.2917429125767681E-2</v>
      </c>
      <c r="BO476" s="30">
        <f t="shared" si="106"/>
        <v>2.5625536359626559E-2</v>
      </c>
    </row>
    <row r="477" spans="1:67" x14ac:dyDescent="0.3">
      <c r="A477">
        <v>14</v>
      </c>
      <c r="B477" s="48" t="s">
        <v>3421</v>
      </c>
      <c r="C477" s="48">
        <v>8</v>
      </c>
      <c r="D477" s="48">
        <v>6</v>
      </c>
      <c r="E477" s="56">
        <v>0.11</v>
      </c>
      <c r="F477" s="48"/>
      <c r="G477" s="49" t="s">
        <v>131</v>
      </c>
      <c r="H477" s="49" t="s">
        <v>795</v>
      </c>
      <c r="I477" s="50">
        <v>0.63500578846627043</v>
      </c>
      <c r="J477" s="50">
        <v>0.54950727358047868</v>
      </c>
      <c r="K477" s="50">
        <v>0.33649169077825258</v>
      </c>
      <c r="L477" s="50">
        <v>0.28577946606680532</v>
      </c>
      <c r="M477" s="51">
        <v>21.279591198247992</v>
      </c>
      <c r="N477" s="51">
        <v>16.696768385179332</v>
      </c>
      <c r="O477" s="51">
        <v>17.480663287035128</v>
      </c>
      <c r="P477" s="52">
        <v>38.060978298493815</v>
      </c>
      <c r="Q477" s="52">
        <v>36.024772758391876</v>
      </c>
      <c r="R477" s="50">
        <v>0.18813250528611514</v>
      </c>
      <c r="S477" s="53">
        <v>0.89631577280070962</v>
      </c>
      <c r="T477" s="50">
        <v>0.36163372778347597</v>
      </c>
      <c r="U477" s="54">
        <v>9.0914245751979889E-3</v>
      </c>
      <c r="V477" s="53">
        <v>4.199096816200294</v>
      </c>
      <c r="W477" s="53">
        <v>65.931507956525309</v>
      </c>
      <c r="X477" s="53">
        <v>49013000000</v>
      </c>
      <c r="Y477" s="53">
        <v>94244000000</v>
      </c>
      <c r="Z477" s="53">
        <v>1166000000</v>
      </c>
      <c r="AA477" s="55">
        <v>16207000000</v>
      </c>
      <c r="AB477" s="50">
        <v>7.1944221632627883E-2</v>
      </c>
      <c r="AC477" s="42">
        <v>411951.32556899998</v>
      </c>
      <c r="AD477" s="42">
        <v>440245.32556899998</v>
      </c>
      <c r="AE477" s="60">
        <v>10.345613427242007</v>
      </c>
      <c r="AF477" s="60">
        <v>12.411585075576721</v>
      </c>
      <c r="AG477" s="60">
        <v>3.8885292577485706</v>
      </c>
      <c r="AH477" s="60">
        <v>18.695430917262478</v>
      </c>
      <c r="AI477" s="60">
        <v>5.80992257749726</v>
      </c>
      <c r="AJ477" s="48" t="s">
        <v>493</v>
      </c>
      <c r="AK477" s="48" t="s">
        <v>668</v>
      </c>
      <c r="AL477" s="48" t="s">
        <v>669</v>
      </c>
      <c r="AM477" s="48" t="s">
        <v>583</v>
      </c>
      <c r="AN477" s="46">
        <v>8.3201049999999999E-2</v>
      </c>
      <c r="AO477" s="46">
        <v>9.216655E-2</v>
      </c>
      <c r="AP477" s="46">
        <v>8.1659760000000012E-2</v>
      </c>
      <c r="AQ477" t="s">
        <v>4124</v>
      </c>
      <c r="AR477" t="s">
        <v>3747</v>
      </c>
      <c r="AS477" t="str">
        <f t="shared" si="97"/>
        <v>25/09/1944</v>
      </c>
      <c r="AT477" s="63">
        <v>3.0047661073016041</v>
      </c>
      <c r="AU477" s="63">
        <f t="shared" si="98"/>
        <v>3.0047661073016041</v>
      </c>
      <c r="AV477" s="63">
        <f t="shared" si="95"/>
        <v>1.2109017460086431</v>
      </c>
      <c r="AW477" s="63">
        <f t="shared" si="94"/>
        <v>4.2156678533102472</v>
      </c>
      <c r="AX477" s="63">
        <v>53.8130427876536</v>
      </c>
      <c r="AY477" s="63">
        <f t="shared" si="99"/>
        <v>21.686316053440123</v>
      </c>
      <c r="AZ477" s="63">
        <v>75.499358841093724</v>
      </c>
      <c r="BA477" s="63">
        <f>_xll.BDP($G477,BA$1)</f>
        <v>16389.968569000001</v>
      </c>
      <c r="BB477" s="63">
        <f t="shared" si="96"/>
        <v>411951.32556899998</v>
      </c>
      <c r="BC477">
        <v>28034.190000000002</v>
      </c>
      <c r="BD477">
        <v>28501.455000000002</v>
      </c>
      <c r="BE477">
        <v>29366.933000000001</v>
      </c>
      <c r="BF477">
        <v>24045.468000000001</v>
      </c>
      <c r="BG477">
        <v>26078.93</v>
      </c>
      <c r="BH477">
        <v>26511.625</v>
      </c>
      <c r="BI477" s="47">
        <f t="shared" si="100"/>
        <v>6.8052190295244966E-2</v>
      </c>
      <c r="BJ477" s="47">
        <f t="shared" si="101"/>
        <v>6.9186462649763067E-2</v>
      </c>
      <c r="BK477" s="47">
        <f t="shared" si="102"/>
        <v>7.1287385613913193E-2</v>
      </c>
      <c r="BL477" s="47">
        <f t="shared" si="103"/>
        <v>5.8369682308432078E-2</v>
      </c>
      <c r="BM477" s="47">
        <f t="shared" si="104"/>
        <v>6.3305852855258984E-2</v>
      </c>
      <c r="BN477" s="47">
        <f t="shared" si="105"/>
        <v>6.4356207528598969E-2</v>
      </c>
      <c r="BO477" s="30">
        <f t="shared" si="106"/>
        <v>7.1287385613913193E-2</v>
      </c>
    </row>
    <row r="478" spans="1:67" x14ac:dyDescent="0.3">
      <c r="A478">
        <v>14</v>
      </c>
      <c r="B478" s="48" t="s">
        <v>3421</v>
      </c>
      <c r="C478" s="48">
        <v>8</v>
      </c>
      <c r="D478" s="48">
        <v>1</v>
      </c>
      <c r="E478" s="48" t="s">
        <v>2480</v>
      </c>
      <c r="F478" s="48" t="s">
        <v>2527</v>
      </c>
      <c r="G478" s="48" t="s">
        <v>1402</v>
      </c>
      <c r="H478" s="49" t="s">
        <v>1403</v>
      </c>
      <c r="I478" s="50" t="e">
        <v>#N/A</v>
      </c>
      <c r="J478" s="50" t="e">
        <v>#N/A</v>
      </c>
      <c r="K478" s="50" t="e">
        <v>#N/A</v>
      </c>
      <c r="L478" s="50" t="e">
        <v>#N/A</v>
      </c>
      <c r="M478" s="51" t="e">
        <v>#N/A</v>
      </c>
      <c r="N478" s="51" t="e">
        <v>#N/A</v>
      </c>
      <c r="O478" s="51">
        <v>19.469184330920736</v>
      </c>
      <c r="P478" s="52" t="e">
        <v>#N/A</v>
      </c>
      <c r="Q478" s="52" t="e">
        <v>#N/A</v>
      </c>
      <c r="R478" s="50" t="e">
        <v>#N/A</v>
      </c>
      <c r="S478" s="53">
        <v>0.26897689768975247</v>
      </c>
      <c r="T478" s="50" t="e">
        <v>#N/A</v>
      </c>
      <c r="U478" s="54" t="e">
        <v>#N/A</v>
      </c>
      <c r="V478" s="53">
        <v>27.471064114801322</v>
      </c>
      <c r="W478" s="53" t="e">
        <v>#N/A</v>
      </c>
      <c r="X478" s="53" t="e">
        <v>#N/A</v>
      </c>
      <c r="Y478" s="53" t="e">
        <v>#N/A</v>
      </c>
      <c r="Z478" s="53" t="e">
        <v>#N/A</v>
      </c>
      <c r="AA478" s="55">
        <v>-12920000</v>
      </c>
      <c r="AB478" s="50">
        <v>0</v>
      </c>
      <c r="AC478" s="42">
        <v>183.86580000000001</v>
      </c>
      <c r="AD478" s="42">
        <v>193.45402100000001</v>
      </c>
      <c r="AE478" s="60">
        <v>9.8623650387991528</v>
      </c>
      <c r="AF478" s="60">
        <v>16.068861499620684</v>
      </c>
      <c r="AG478" s="60">
        <v>-2.973711193162929</v>
      </c>
      <c r="AH478" s="60">
        <v>21.204798831304366</v>
      </c>
      <c r="AI478" s="60">
        <v>3.8342832301207879</v>
      </c>
      <c r="AJ478" s="48" t="s">
        <v>544</v>
      </c>
      <c r="AK478" s="48" t="s">
        <v>593</v>
      </c>
      <c r="AL478" s="48" t="s">
        <v>1404</v>
      </c>
      <c r="AM478" s="48" t="s">
        <v>1380</v>
      </c>
      <c r="AN478" s="46" t="e">
        <v>#VALUE!</v>
      </c>
      <c r="AO478" s="46" t="e">
        <v>#VALUE!</v>
      </c>
      <c r="AP478" s="46" t="e">
        <v>#VALUE!</v>
      </c>
      <c r="AQ478" t="s">
        <v>3748</v>
      </c>
      <c r="AR478" t="s">
        <v>3748</v>
      </c>
      <c r="AS478" t="str">
        <f t="shared" si="97"/>
        <v>18/07/2018</v>
      </c>
      <c r="AT478" s="63">
        <v>0.60344827843123472</v>
      </c>
      <c r="AU478" s="63">
        <f t="shared" si="98"/>
        <v>0.60344827843123472</v>
      </c>
      <c r="AV478" s="63">
        <f t="shared" si="95"/>
        <v>0</v>
      </c>
      <c r="AW478" s="63">
        <f t="shared" si="94"/>
        <v>0.60344827843123472</v>
      </c>
      <c r="AX478" s="63">
        <v>11.032230380968832</v>
      </c>
      <c r="AY478" s="63">
        <f t="shared" si="99"/>
        <v>0</v>
      </c>
      <c r="AZ478" s="63">
        <v>11.032230380968832</v>
      </c>
      <c r="BA478" s="63" t="str">
        <f>_xll.BDP($G478,BA$1)</f>
        <v>#N/A N/A</v>
      </c>
      <c r="BB478" s="63">
        <f t="shared" si="96"/>
        <v>183.86580000000001</v>
      </c>
      <c r="BC478">
        <v>8.7330000000000005</v>
      </c>
      <c r="BD478">
        <v>10.183</v>
      </c>
      <c r="BE478">
        <v>11.467000000000001</v>
      </c>
      <c r="BF478">
        <v>0.48</v>
      </c>
      <c r="BG478">
        <v>5.2670000000000003</v>
      </c>
      <c r="BH478">
        <v>8.7829999999999995</v>
      </c>
      <c r="BI478" s="47">
        <f t="shared" si="100"/>
        <v>4.7496598062282382E-2</v>
      </c>
      <c r="BJ478" s="47">
        <f t="shared" si="101"/>
        <v>5.5382784617911539E-2</v>
      </c>
      <c r="BK478" s="47">
        <f t="shared" si="102"/>
        <v>6.2366138781654881E-2</v>
      </c>
      <c r="BL478" s="47">
        <f t="shared" si="103"/>
        <v>2.6105996873806874E-3</v>
      </c>
      <c r="BM478" s="47">
        <f t="shared" si="104"/>
        <v>2.8645892819654337E-2</v>
      </c>
      <c r="BN478" s="47">
        <f t="shared" si="105"/>
        <v>4.7768535529717868E-2</v>
      </c>
      <c r="BO478" s="30">
        <f t="shared" si="106"/>
        <v>6.2366138781654881E-2</v>
      </c>
    </row>
    <row r="479" spans="1:67" x14ac:dyDescent="0.3">
      <c r="A479">
        <v>14</v>
      </c>
      <c r="B479" s="48" t="s">
        <v>3421</v>
      </c>
      <c r="C479" s="48">
        <v>8</v>
      </c>
      <c r="D479" s="48">
        <v>8</v>
      </c>
      <c r="E479" s="56">
        <v>0.12</v>
      </c>
      <c r="F479" s="48" t="s">
        <v>2928</v>
      </c>
      <c r="G479" s="49" t="s">
        <v>148</v>
      </c>
      <c r="H479" s="49" t="s">
        <v>820</v>
      </c>
      <c r="I479" s="50">
        <v>0.58519876987462838</v>
      </c>
      <c r="J479" s="50">
        <v>0.34571131499868601</v>
      </c>
      <c r="K479" s="50">
        <v>0.34888962460471495</v>
      </c>
      <c r="L479" s="50">
        <v>0.2086531366585983</v>
      </c>
      <c r="M479" s="51">
        <v>17.710232392447768</v>
      </c>
      <c r="N479" s="51">
        <v>15.058180711659727</v>
      </c>
      <c r="O479" s="51">
        <v>25.009085862398106</v>
      </c>
      <c r="P479" s="52">
        <v>46.061221710790498</v>
      </c>
      <c r="Q479" s="52">
        <v>36.698645487251063</v>
      </c>
      <c r="R479" s="50">
        <v>3.1315993335668008E-2</v>
      </c>
      <c r="S479" s="53">
        <v>0.14800140428306352</v>
      </c>
      <c r="T479" s="50">
        <v>0.56048360868999614</v>
      </c>
      <c r="U479" s="54">
        <v>3.6231343839926045E-2</v>
      </c>
      <c r="V479" s="53">
        <v>-3.8571985790191432</v>
      </c>
      <c r="W479" s="53">
        <v>9.0148337695034044</v>
      </c>
      <c r="X479" s="53">
        <v>8752100000</v>
      </c>
      <c r="Y479" s="53">
        <v>14501100000</v>
      </c>
      <c r="Z479" s="53">
        <v>283200000</v>
      </c>
      <c r="AA479" s="55">
        <v>1428800000</v>
      </c>
      <c r="AB479" s="50">
        <v>0.19820828667413215</v>
      </c>
      <c r="AC479" s="42">
        <v>44131.948003199999</v>
      </c>
      <c r="AD479" s="42">
        <v>44712.548003199998</v>
      </c>
      <c r="AE479" s="60">
        <v>10.21307329770551</v>
      </c>
      <c r="AF479" s="60">
        <v>11.83613080041876</v>
      </c>
      <c r="AG479" s="60">
        <v>3.1907266177367237</v>
      </c>
      <c r="AH479" s="60">
        <v>12.583758830654141</v>
      </c>
      <c r="AI479" s="60">
        <v>3.2370774639732347</v>
      </c>
      <c r="AJ479" s="48" t="s">
        <v>493</v>
      </c>
      <c r="AK479" s="48" t="s">
        <v>602</v>
      </c>
      <c r="AL479" s="48" t="s">
        <v>603</v>
      </c>
      <c r="AM479" s="48" t="s">
        <v>583</v>
      </c>
      <c r="AN479" s="46">
        <v>0.1123285</v>
      </c>
      <c r="AO479" s="46">
        <v>3.0829410000000002E-2</v>
      </c>
      <c r="AP479" s="46">
        <v>1.6604530000000001E-3</v>
      </c>
      <c r="AQ479" t="s">
        <v>4124</v>
      </c>
      <c r="AR479" t="s">
        <v>3749</v>
      </c>
      <c r="AS479" t="str">
        <f t="shared" si="97"/>
        <v>17/09/1991</v>
      </c>
      <c r="AT479" s="63" t="s">
        <v>3443</v>
      </c>
      <c r="AU479" s="63">
        <f t="shared" si="98"/>
        <v>0</v>
      </c>
      <c r="AV479" s="63">
        <f t="shared" si="95"/>
        <v>1.6994491155151767</v>
      </c>
      <c r="AW479" s="63">
        <f t="shared" si="94"/>
        <v>1.6994491155151767</v>
      </c>
      <c r="AX479" s="63">
        <v>0</v>
      </c>
      <c r="AY479" s="63">
        <f t="shared" si="99"/>
        <v>25.897700629486774</v>
      </c>
      <c r="AZ479" s="63">
        <v>25.897700629486774</v>
      </c>
      <c r="BA479" s="63">
        <f>_xll.BDP($G479,BA$1)</f>
        <v>750</v>
      </c>
      <c r="BB479" s="63">
        <f t="shared" si="96"/>
        <v>44131.948003199999</v>
      </c>
      <c r="BC479">
        <v>2231.2860000000001</v>
      </c>
      <c r="BD479">
        <v>2380.1330000000003</v>
      </c>
      <c r="BE479">
        <v>2450.4639999999999</v>
      </c>
      <c r="BF479">
        <v>2640.2670000000003</v>
      </c>
      <c r="BG479">
        <v>2411.0360000000001</v>
      </c>
      <c r="BH479">
        <v>2617.6770000000001</v>
      </c>
      <c r="BI479" s="47">
        <f t="shared" si="100"/>
        <v>5.055942692215195E-2</v>
      </c>
      <c r="BJ479" s="47">
        <f t="shared" si="101"/>
        <v>5.3932198955446452E-2</v>
      </c>
      <c r="BK479" s="47">
        <f t="shared" si="102"/>
        <v>5.5525851698690419E-2</v>
      </c>
      <c r="BL479" s="47">
        <f t="shared" si="103"/>
        <v>5.9826658904985452E-2</v>
      </c>
      <c r="BM479" s="47">
        <f t="shared" si="104"/>
        <v>5.4632439969003327E-2</v>
      </c>
      <c r="BN479" s="47">
        <f t="shared" si="105"/>
        <v>5.9314784831392277E-2</v>
      </c>
      <c r="BO479" s="30">
        <f t="shared" si="106"/>
        <v>5.9314784831392277E-2</v>
      </c>
    </row>
    <row r="480" spans="1:67" x14ac:dyDescent="0.3">
      <c r="A480">
        <v>14</v>
      </c>
      <c r="B480" s="48" t="s">
        <v>3421</v>
      </c>
      <c r="C480" s="48">
        <v>18</v>
      </c>
      <c r="D480" s="48">
        <v>9</v>
      </c>
      <c r="E480" s="56">
        <v>0.16</v>
      </c>
      <c r="F480" s="48" t="s">
        <v>2690</v>
      </c>
      <c r="G480" s="49" t="s">
        <v>180</v>
      </c>
      <c r="H480" s="49" t="s">
        <v>861</v>
      </c>
      <c r="I480" s="50">
        <v>0.47353196635772477</v>
      </c>
      <c r="J480" s="50">
        <v>0.48513677431999586</v>
      </c>
      <c r="K480" s="50">
        <v>0.16193253452302886</v>
      </c>
      <c r="L480" s="50">
        <v>0.17936394494021005</v>
      </c>
      <c r="M480" s="51">
        <v>14.684759693104176</v>
      </c>
      <c r="N480" s="51">
        <v>10.948360262916355</v>
      </c>
      <c r="O480" s="51">
        <v>32.878141312305189</v>
      </c>
      <c r="P480" s="52">
        <v>55.006498978149082</v>
      </c>
      <c r="Q480" s="52">
        <v>53.336072263401817</v>
      </c>
      <c r="R480" s="50">
        <v>0.60004737250394313</v>
      </c>
      <c r="S480" s="53">
        <v>3.0129123412404768</v>
      </c>
      <c r="T480" s="50">
        <v>0.19755108386574291</v>
      </c>
      <c r="U480" s="54" t="e">
        <v>#N/A</v>
      </c>
      <c r="V480" s="53">
        <v>9.7779776597635522</v>
      </c>
      <c r="W480" s="53">
        <v>8.1047956125432243</v>
      </c>
      <c r="X480" s="53">
        <v>3051121000</v>
      </c>
      <c r="Y480" s="53">
        <v>8252556000</v>
      </c>
      <c r="Z480" s="53">
        <v>114881000</v>
      </c>
      <c r="AA480" s="55">
        <v>1037937000</v>
      </c>
      <c r="AB480" s="50">
        <v>0.1106820548838706</v>
      </c>
      <c r="AC480" s="42">
        <v>17542.267578000003</v>
      </c>
      <c r="AD480" s="42">
        <v>23067.427578000003</v>
      </c>
      <c r="AE480" s="60">
        <v>12.242862273094065</v>
      </c>
      <c r="AF480" s="60">
        <v>14.869860109723481</v>
      </c>
      <c r="AG480" s="60">
        <v>5.9625522554373509</v>
      </c>
      <c r="AH480" s="60">
        <v>18.369151982382625</v>
      </c>
      <c r="AI480" s="60">
        <v>6.0101276153103811</v>
      </c>
      <c r="AJ480" s="48" t="s">
        <v>493</v>
      </c>
      <c r="AK480" s="48" t="s">
        <v>525</v>
      </c>
      <c r="AL480" s="48" t="s">
        <v>526</v>
      </c>
      <c r="AM480" s="48" t="s">
        <v>583</v>
      </c>
      <c r="AN480" s="46" t="e">
        <v>#VALUE!</v>
      </c>
      <c r="AO480" s="46">
        <v>0.10027649999999999</v>
      </c>
      <c r="AP480" s="46">
        <v>2.5896340000000004E-2</v>
      </c>
      <c r="AQ480" t="s">
        <v>3732</v>
      </c>
      <c r="AR480" t="s">
        <v>3732</v>
      </c>
      <c r="AS480" t="str">
        <f t="shared" si="97"/>
        <v>15/12/2010</v>
      </c>
      <c r="AT480" s="63" t="s">
        <v>3443</v>
      </c>
      <c r="AU480" s="63">
        <f t="shared" si="98"/>
        <v>0</v>
      </c>
      <c r="AV480" s="63">
        <f t="shared" si="95"/>
        <v>5.7100579696789744</v>
      </c>
      <c r="AW480" s="63">
        <f t="shared" si="94"/>
        <v>5.7100579696789744</v>
      </c>
      <c r="AX480" s="63">
        <v>0</v>
      </c>
      <c r="AY480" s="63">
        <f t="shared" si="99"/>
        <v>102.17189513557919</v>
      </c>
      <c r="AZ480" s="63">
        <v>102.17189513557919</v>
      </c>
      <c r="BA480" s="63">
        <f>_xll.BDP($G480,BA$1)</f>
        <v>1001.6736478999999</v>
      </c>
      <c r="BB480" s="63">
        <f t="shared" si="96"/>
        <v>17542.267578000003</v>
      </c>
      <c r="BC480">
        <v>1278.222</v>
      </c>
      <c r="BD480">
        <v>1454.3330000000001</v>
      </c>
      <c r="BE480">
        <v>1605.6000000000001</v>
      </c>
      <c r="BF480">
        <v>1150.2149999999999</v>
      </c>
      <c r="BG480">
        <v>1451.0040000000001</v>
      </c>
      <c r="BH480">
        <v>953.36</v>
      </c>
      <c r="BI480" s="47">
        <f t="shared" si="100"/>
        <v>7.2865266381128266E-2</v>
      </c>
      <c r="BJ480" s="47">
        <f t="shared" si="101"/>
        <v>8.2904504422444167E-2</v>
      </c>
      <c r="BK480" s="47">
        <f t="shared" si="102"/>
        <v>9.1527505943051798E-2</v>
      </c>
      <c r="BL480" s="47">
        <f t="shared" si="103"/>
        <v>6.5568205187024983E-2</v>
      </c>
      <c r="BM480" s="47">
        <f t="shared" si="104"/>
        <v>8.2714734201165874E-2</v>
      </c>
      <c r="BN480" s="47">
        <f t="shared" si="105"/>
        <v>5.4346451834745797E-2</v>
      </c>
      <c r="BO480" s="30">
        <f t="shared" si="106"/>
        <v>9.1527505943051798E-2</v>
      </c>
    </row>
    <row r="481" spans="1:67" x14ac:dyDescent="0.3">
      <c r="A481">
        <v>14</v>
      </c>
      <c r="B481" s="48" t="s">
        <v>3421</v>
      </c>
      <c r="C481" s="48">
        <v>8</v>
      </c>
      <c r="D481" s="48">
        <v>3</v>
      </c>
      <c r="E481" s="56">
        <v>0.14000000000000001</v>
      </c>
      <c r="F481" s="48" t="s">
        <v>2603</v>
      </c>
      <c r="G481" s="48" t="s">
        <v>1447</v>
      </c>
      <c r="H481" s="49" t="s">
        <v>1448</v>
      </c>
      <c r="I481" s="50">
        <v>0.34971379260946317</v>
      </c>
      <c r="J481" s="50">
        <v>0.37202158350251102</v>
      </c>
      <c r="K481" s="50">
        <v>0.34971379260946317</v>
      </c>
      <c r="L481" s="50">
        <v>0.37202158350251102</v>
      </c>
      <c r="M481" s="51">
        <v>18.495655053498226</v>
      </c>
      <c r="N481" s="51">
        <v>14.675961864712258</v>
      </c>
      <c r="O481" s="51">
        <v>19.45264484628963</v>
      </c>
      <c r="P481" s="52">
        <v>18.465244716203394</v>
      </c>
      <c r="Q481" s="52">
        <v>17.238343590278504</v>
      </c>
      <c r="R481" s="50">
        <v>-0.15429651478554635</v>
      </c>
      <c r="S481" s="53">
        <v>-0.99948093464720045</v>
      </c>
      <c r="T481" s="50">
        <v>0.43999226666768421</v>
      </c>
      <c r="U481" s="54">
        <v>7.9956125158757649E-3</v>
      </c>
      <c r="V481" s="53">
        <v>5.4725876703811682</v>
      </c>
      <c r="W481" s="53">
        <v>1.299136822423641</v>
      </c>
      <c r="X481" s="53">
        <v>224615999.99999997</v>
      </c>
      <c r="Y481" s="53">
        <v>224615999.99999997</v>
      </c>
      <c r="Z481" s="53">
        <v>0</v>
      </c>
      <c r="AA481" s="55">
        <v>99672000</v>
      </c>
      <c r="AB481" s="50">
        <v>0</v>
      </c>
      <c r="AC481" s="42">
        <v>1761.6156250000001</v>
      </c>
      <c r="AD481" s="42">
        <v>1642.3106250000001</v>
      </c>
      <c r="AE481" s="60">
        <v>13.323090025655921</v>
      </c>
      <c r="AF481" s="60">
        <v>19.762216827026641</v>
      </c>
      <c r="AG481" s="60">
        <v>5.6007868492105608</v>
      </c>
      <c r="AH481" s="60">
        <v>27.543162676255715</v>
      </c>
      <c r="AI481" s="60">
        <v>5.1484945026912268</v>
      </c>
      <c r="AJ481" s="48" t="s">
        <v>534</v>
      </c>
      <c r="AK481" s="48" t="s">
        <v>617</v>
      </c>
      <c r="AL481" s="48" t="s">
        <v>762</v>
      </c>
      <c r="AM481" s="48" t="s">
        <v>1380</v>
      </c>
      <c r="AN481" s="46" t="e">
        <v>#VALUE!</v>
      </c>
      <c r="AO481" s="46" t="e">
        <v>#VALUE!</v>
      </c>
      <c r="AP481" s="46">
        <v>-1.3729439999999999E-2</v>
      </c>
      <c r="AQ481" t="s">
        <v>3750</v>
      </c>
      <c r="AR481" t="s">
        <v>3750</v>
      </c>
      <c r="AS481" t="str">
        <f t="shared" si="97"/>
        <v>03/05/2016</v>
      </c>
      <c r="AT481" s="63">
        <v>2.8376844494892168</v>
      </c>
      <c r="AU481" s="63">
        <f t="shared" si="98"/>
        <v>2.8376844494892168</v>
      </c>
      <c r="AV481" s="63">
        <f t="shared" si="95"/>
        <v>0</v>
      </c>
      <c r="AW481" s="63">
        <f t="shared" si="94"/>
        <v>2.8376844494892168</v>
      </c>
      <c r="AX481" s="63">
        <v>76.907963071372933</v>
      </c>
      <c r="AY481" s="63">
        <f t="shared" si="99"/>
        <v>0</v>
      </c>
      <c r="AZ481" s="63">
        <v>76.907963071372933</v>
      </c>
      <c r="BA481" s="63">
        <f>_xll.BDP($G481,BA$1)</f>
        <v>50.331874999999997</v>
      </c>
      <c r="BB481" s="63">
        <f t="shared" si="96"/>
        <v>1642.3106250000001</v>
      </c>
      <c r="BC481">
        <v>78.75</v>
      </c>
      <c r="BD481">
        <v>93.14</v>
      </c>
      <c r="BE481">
        <v>103.738</v>
      </c>
      <c r="BF481">
        <v>48.2</v>
      </c>
      <c r="BG481">
        <v>70.287999999999997</v>
      </c>
      <c r="BH481">
        <v>81.257000000000005</v>
      </c>
      <c r="BI481" s="47">
        <f t="shared" si="100"/>
        <v>4.7950734045820349E-2</v>
      </c>
      <c r="BJ481" s="47">
        <f t="shared" si="101"/>
        <v>5.6712779289240726E-2</v>
      </c>
      <c r="BK481" s="47">
        <f t="shared" si="102"/>
        <v>6.3165882519940458E-2</v>
      </c>
      <c r="BL481" s="47">
        <f t="shared" si="103"/>
        <v>2.9348893727092585E-2</v>
      </c>
      <c r="BM481" s="47">
        <f t="shared" si="104"/>
        <v>4.2798237391906295E-2</v>
      </c>
      <c r="BN481" s="47">
        <f t="shared" si="105"/>
        <v>4.9477241858555232E-2</v>
      </c>
      <c r="BO481" s="30">
        <f t="shared" si="106"/>
        <v>6.3165882519940458E-2</v>
      </c>
    </row>
    <row r="482" spans="1:67" x14ac:dyDescent="0.3">
      <c r="A482">
        <v>14</v>
      </c>
      <c r="B482" s="48" t="s">
        <v>3421</v>
      </c>
      <c r="C482" s="48">
        <v>8</v>
      </c>
      <c r="D482" s="48">
        <v>3</v>
      </c>
      <c r="E482" s="56">
        <v>0.12</v>
      </c>
      <c r="F482" s="48" t="s">
        <v>2676</v>
      </c>
      <c r="G482" s="48" t="s">
        <v>1939</v>
      </c>
      <c r="H482" s="49" t="s">
        <v>1940</v>
      </c>
      <c r="I482" s="50">
        <v>0.2110895952503006</v>
      </c>
      <c r="J482" s="50">
        <v>0.23629955096325625</v>
      </c>
      <c r="K482" s="50">
        <v>0.18825865950009829</v>
      </c>
      <c r="L482" s="50">
        <v>0.21280111314027306</v>
      </c>
      <c r="M482" s="51">
        <v>17.427804500171142</v>
      </c>
      <c r="N482" s="51">
        <v>13.497137030310432</v>
      </c>
      <c r="O482" s="51">
        <v>45.312401088814333</v>
      </c>
      <c r="P482" s="52">
        <v>35.156195110540423</v>
      </c>
      <c r="Q482" s="52">
        <v>37.030805073776854</v>
      </c>
      <c r="R482" s="50">
        <v>0.39649209486166009</v>
      </c>
      <c r="S482" s="53">
        <v>2.5244669695910522</v>
      </c>
      <c r="T482" s="50">
        <v>0.25481029985278547</v>
      </c>
      <c r="U482" s="54">
        <v>3.6685785677778408E-2</v>
      </c>
      <c r="V482" s="53">
        <v>7.649514079650781</v>
      </c>
      <c r="W482" s="53">
        <v>4.1711711055012701</v>
      </c>
      <c r="X482" s="53">
        <v>20711000000</v>
      </c>
      <c r="Y482" s="53">
        <v>22998000000</v>
      </c>
      <c r="Z482" s="53" t="e">
        <v>#N/A</v>
      </c>
      <c r="AA482" s="55">
        <v>2086000000</v>
      </c>
      <c r="AB482" s="50">
        <v>0</v>
      </c>
      <c r="AC482" s="42">
        <v>74491.70697947999</v>
      </c>
      <c r="AD482" s="42">
        <v>90663.70697947999</v>
      </c>
      <c r="AE482" s="60">
        <v>15.586626146239299</v>
      </c>
      <c r="AF482" s="60">
        <v>18.369390749713531</v>
      </c>
      <c r="AG482" s="60">
        <v>2.7308943304367919</v>
      </c>
      <c r="AH482" s="60">
        <v>21.27326713706459</v>
      </c>
      <c r="AI482" s="60">
        <v>9.5235301142646502</v>
      </c>
      <c r="AJ482" s="48" t="s">
        <v>493</v>
      </c>
      <c r="AK482" s="48" t="s">
        <v>689</v>
      </c>
      <c r="AL482" s="48" t="s">
        <v>969</v>
      </c>
      <c r="AM482" s="48" t="s">
        <v>1706</v>
      </c>
      <c r="AN482" s="46">
        <v>0.11749610000000001</v>
      </c>
      <c r="AO482" s="46">
        <v>8.2203499999999999E-2</v>
      </c>
      <c r="AP482" s="46">
        <v>6.2774900000000008E-2</v>
      </c>
      <c r="AQ482" t="s">
        <v>4220</v>
      </c>
      <c r="AR482" t="s">
        <v>3443</v>
      </c>
      <c r="AS482" t="str">
        <f t="shared" si="97"/>
        <v>06/05/1952</v>
      </c>
      <c r="AT482" s="63">
        <v>2.3304322186638329</v>
      </c>
      <c r="AU482" s="63">
        <f t="shared" si="98"/>
        <v>2.3304322186638329</v>
      </c>
      <c r="AV482" s="63">
        <f t="shared" si="95"/>
        <v>3.1298246657636359</v>
      </c>
      <c r="AW482" s="63">
        <f t="shared" si="94"/>
        <v>5.4602568844274693</v>
      </c>
      <c r="AX482" s="63">
        <v>46.898326874585671</v>
      </c>
      <c r="AY482" s="63">
        <f t="shared" si="99"/>
        <v>62.985543651333082</v>
      </c>
      <c r="AZ482" s="63">
        <v>109.88387052591875</v>
      </c>
      <c r="BA482" s="63">
        <f>_xll.BDP($G482,BA$1)</f>
        <v>4030</v>
      </c>
      <c r="BB482" s="63">
        <f t="shared" si="96"/>
        <v>74491.70697947999</v>
      </c>
      <c r="BC482">
        <v>3779.32</v>
      </c>
      <c r="BD482">
        <v>3983.84</v>
      </c>
      <c r="BE482">
        <v>4306.125</v>
      </c>
      <c r="BF482">
        <v>2168.0790000000002</v>
      </c>
      <c r="BG482">
        <v>2965.9320000000002</v>
      </c>
      <c r="BH482">
        <v>3257.0660000000003</v>
      </c>
      <c r="BI482" s="47">
        <f t="shared" si="100"/>
        <v>5.0734775094374976E-2</v>
      </c>
      <c r="BJ482" s="47">
        <f t="shared" si="101"/>
        <v>5.3480315615500887E-2</v>
      </c>
      <c r="BK482" s="47">
        <f t="shared" si="102"/>
        <v>5.7806770372253589E-2</v>
      </c>
      <c r="BL482" s="47">
        <f t="shared" si="103"/>
        <v>2.9104971384227168E-2</v>
      </c>
      <c r="BM482" s="47">
        <f t="shared" si="104"/>
        <v>3.9815599887072221E-2</v>
      </c>
      <c r="BN482" s="47">
        <f t="shared" si="105"/>
        <v>4.3723873865546062E-2</v>
      </c>
      <c r="BO482" s="30">
        <f t="shared" si="106"/>
        <v>5.7806770372253589E-2</v>
      </c>
    </row>
    <row r="483" spans="1:67" x14ac:dyDescent="0.3">
      <c r="A483">
        <v>14</v>
      </c>
      <c r="B483" s="48" t="s">
        <v>3421</v>
      </c>
      <c r="C483" s="48">
        <v>8</v>
      </c>
      <c r="D483" s="48">
        <v>3</v>
      </c>
      <c r="E483" s="56">
        <v>0.11</v>
      </c>
      <c r="F483" s="48"/>
      <c r="G483" s="49" t="s">
        <v>2163</v>
      </c>
      <c r="H483" s="49" t="s">
        <v>2164</v>
      </c>
      <c r="I483" s="50">
        <v>0.27890512264543643</v>
      </c>
      <c r="J483" s="50">
        <v>9.2613132209405508E-2</v>
      </c>
      <c r="K483" s="50">
        <v>0.2292453248835627</v>
      </c>
      <c r="L483" s="50">
        <v>8.1257298559750876E-2</v>
      </c>
      <c r="M483" s="51">
        <v>2.4283754002245415</v>
      </c>
      <c r="N483" s="51">
        <v>-24.587300927273485</v>
      </c>
      <c r="O483" s="51">
        <v>1.5870247645622602</v>
      </c>
      <c r="P483" s="52">
        <v>12.816728542414589</v>
      </c>
      <c r="Q483" s="52">
        <v>9.1288703300608596</v>
      </c>
      <c r="R483" s="50">
        <v>0.2967062781485702</v>
      </c>
      <c r="S483" s="53">
        <v>3.8534178999295277</v>
      </c>
      <c r="T483" s="50">
        <v>0.26482695532855616</v>
      </c>
      <c r="U483" s="54" t="e">
        <v>#N/A</v>
      </c>
      <c r="V483" s="53">
        <v>1.2020070453460305</v>
      </c>
      <c r="W483" s="53">
        <v>-40.632253192771771</v>
      </c>
      <c r="X483" s="53">
        <v>9016000000</v>
      </c>
      <c r="Y483" s="53">
        <v>10276000000</v>
      </c>
      <c r="Z483" s="53" t="e">
        <v>#N/A</v>
      </c>
      <c r="AA483" s="55">
        <v>-1239000000</v>
      </c>
      <c r="AB483" s="50">
        <v>0</v>
      </c>
      <c r="AC483" s="42">
        <v>28677.599999999999</v>
      </c>
      <c r="AD483" s="42">
        <v>34507.599999999999</v>
      </c>
      <c r="AE483" s="60">
        <v>21.669017632241815</v>
      </c>
      <c r="AF483" s="60">
        <v>74.642950108459871</v>
      </c>
      <c r="AG483" s="60">
        <v>-4.303800337272885</v>
      </c>
      <c r="AH483" s="60" t="s">
        <v>3443</v>
      </c>
      <c r="AI483" s="60">
        <v>5.8940812085529872</v>
      </c>
      <c r="AJ483" s="48" t="s">
        <v>534</v>
      </c>
      <c r="AK483" s="48" t="s">
        <v>859</v>
      </c>
      <c r="AL483" s="48" t="s">
        <v>860</v>
      </c>
      <c r="AM483" s="48" t="s">
        <v>2468</v>
      </c>
      <c r="AN483" s="46">
        <v>0.12418559999999999</v>
      </c>
      <c r="AO483" s="46">
        <v>7.4036890000000008E-2</v>
      </c>
      <c r="AP483" s="46">
        <v>-3.9451529999999999E-2</v>
      </c>
      <c r="AQ483" t="s">
        <v>4124</v>
      </c>
      <c r="AR483" t="s">
        <v>3751</v>
      </c>
      <c r="AS483" t="str">
        <f t="shared" si="97"/>
        <v>17/11/1995</v>
      </c>
      <c r="AT483" s="63">
        <v>0.44130625903358406</v>
      </c>
      <c r="AU483" s="63">
        <f t="shared" si="98"/>
        <v>0.44130625903358406</v>
      </c>
      <c r="AV483" s="63">
        <f t="shared" si="95"/>
        <v>0</v>
      </c>
      <c r="AW483" s="63">
        <f t="shared" si="94"/>
        <v>0.44130625903358406</v>
      </c>
      <c r="AX483" s="63">
        <v>36.309133817547938</v>
      </c>
      <c r="AY483" s="63">
        <f t="shared" si="99"/>
        <v>0</v>
      </c>
      <c r="AZ483" s="63" t="s">
        <v>3443</v>
      </c>
      <c r="BA483" s="63" t="str">
        <f>_xll.BDP($G483,BA$1)</f>
        <v>#N/A N/A</v>
      </c>
      <c r="BB483" s="63">
        <f t="shared" si="96"/>
        <v>28677.599999999999</v>
      </c>
      <c r="BC483">
        <v>-413.14800000000002</v>
      </c>
      <c r="BD483">
        <v>698.12</v>
      </c>
      <c r="BE483">
        <v>1270.7919999999999</v>
      </c>
      <c r="BF483">
        <v>798.50800000000004</v>
      </c>
      <c r="BG483">
        <v>1154.798</v>
      </c>
      <c r="BH483">
        <v>1584.3320000000001</v>
      </c>
      <c r="BI483" s="47">
        <f t="shared" si="100"/>
        <v>-1.4406644907523644E-2</v>
      </c>
      <c r="BJ483" s="47">
        <f t="shared" si="101"/>
        <v>2.4343738667113011E-2</v>
      </c>
      <c r="BK483" s="47">
        <f t="shared" si="102"/>
        <v>4.4313052696180993E-2</v>
      </c>
      <c r="BL483" s="47">
        <f t="shared" si="103"/>
        <v>2.7844310542025835E-2</v>
      </c>
      <c r="BM483" s="47">
        <f t="shared" si="104"/>
        <v>4.0268293023126067E-2</v>
      </c>
      <c r="BN483" s="47">
        <f t="shared" si="105"/>
        <v>5.5246324657572468E-2</v>
      </c>
      <c r="BO483" s="30">
        <f t="shared" si="106"/>
        <v>5.5246324657572468E-2</v>
      </c>
    </row>
    <row r="484" spans="1:67" x14ac:dyDescent="0.3">
      <c r="A484">
        <v>14</v>
      </c>
      <c r="B484" s="48" t="s">
        <v>3421</v>
      </c>
      <c r="C484" s="48">
        <v>9</v>
      </c>
      <c r="D484" s="48">
        <v>4</v>
      </c>
      <c r="E484" s="56">
        <v>0.15</v>
      </c>
      <c r="F484" s="48" t="s">
        <v>2537</v>
      </c>
      <c r="G484" s="49" t="s">
        <v>259</v>
      </c>
      <c r="H484" s="49" t="s">
        <v>966</v>
      </c>
      <c r="I484" s="50">
        <v>0.35631446625267554</v>
      </c>
      <c r="J484" s="50">
        <v>0.36314330840063175</v>
      </c>
      <c r="K484" s="50">
        <v>0.23773175573543556</v>
      </c>
      <c r="L484" s="50">
        <v>0.26507439310884884</v>
      </c>
      <c r="M484" s="51">
        <v>19.636301399169913</v>
      </c>
      <c r="N484" s="51">
        <v>16.008704444453599</v>
      </c>
      <c r="O484" s="51">
        <v>37.541680560186727</v>
      </c>
      <c r="P484" s="52">
        <v>25.479111525269165</v>
      </c>
      <c r="Q484" s="52">
        <v>25.822425013089983</v>
      </c>
      <c r="R484" s="50">
        <v>0.46073426146956842</v>
      </c>
      <c r="S484" s="53">
        <v>1.6288037452260689</v>
      </c>
      <c r="T484" s="50">
        <v>0.3240650592749556</v>
      </c>
      <c r="U484" s="54" t="e">
        <v>#N/A</v>
      </c>
      <c r="V484" s="53">
        <v>5.2478263658692041</v>
      </c>
      <c r="W484" s="53">
        <v>25.757064542004528</v>
      </c>
      <c r="X484" s="53">
        <v>3355700000</v>
      </c>
      <c r="Y484" s="53">
        <v>4597200000</v>
      </c>
      <c r="Z484" s="53">
        <v>92000000</v>
      </c>
      <c r="AA484" s="55">
        <v>643200000</v>
      </c>
      <c r="AB484" s="50">
        <v>0.14303482587064675</v>
      </c>
      <c r="AC484" s="42">
        <v>10036.84474</v>
      </c>
      <c r="AD484" s="42">
        <v>12681.044740000001</v>
      </c>
      <c r="AE484" s="60">
        <v>7.6449106760477221</v>
      </c>
      <c r="AF484" s="60">
        <v>10.786953125</v>
      </c>
      <c r="AG484" s="60">
        <v>6.2842868262717078</v>
      </c>
      <c r="AH484" s="60">
        <v>11.445363604390064</v>
      </c>
      <c r="AI484" s="60">
        <v>4.3525227533798709</v>
      </c>
      <c r="AJ484" s="48" t="s">
        <v>534</v>
      </c>
      <c r="AK484" s="48" t="s">
        <v>859</v>
      </c>
      <c r="AL484" s="48" t="s">
        <v>927</v>
      </c>
      <c r="AM484" s="48" t="s">
        <v>583</v>
      </c>
      <c r="AN484" s="46">
        <v>8.0017910000000012E-2</v>
      </c>
      <c r="AO484" s="46">
        <v>-7.3313900000000001E-3</v>
      </c>
      <c r="AP484" s="46">
        <v>9.6614270000000002E-3</v>
      </c>
      <c r="AQ484" t="s">
        <v>3752</v>
      </c>
      <c r="AR484" t="s">
        <v>3752</v>
      </c>
      <c r="AS484" t="str">
        <f t="shared" si="97"/>
        <v>05/10/2000</v>
      </c>
      <c r="AT484" s="63">
        <v>2.8268552360040418</v>
      </c>
      <c r="AU484" s="63">
        <f t="shared" si="98"/>
        <v>2.8268552360040418</v>
      </c>
      <c r="AV484" s="63">
        <f t="shared" si="95"/>
        <v>19.244348110938297</v>
      </c>
      <c r="AW484" s="63">
        <f t="shared" si="94"/>
        <v>22.07120334694234</v>
      </c>
      <c r="AX484" s="63">
        <v>0</v>
      </c>
      <c r="AY484" s="63">
        <f t="shared" si="99"/>
        <v>206.24936904644954</v>
      </c>
      <c r="AZ484" s="63">
        <v>206.24936904644954</v>
      </c>
      <c r="BA484" s="63">
        <f>_xll.BDP($G484,BA$1)</f>
        <v>1931.5253411199999</v>
      </c>
      <c r="BB484" s="63">
        <f t="shared" si="96"/>
        <v>10036.84474</v>
      </c>
      <c r="BC484">
        <v>938.31299999999999</v>
      </c>
      <c r="BD484">
        <v>980</v>
      </c>
      <c r="BE484">
        <v>1072.7139999999999</v>
      </c>
      <c r="BF484">
        <v>788.43600000000004</v>
      </c>
      <c r="BG484">
        <v>999.10199999999998</v>
      </c>
      <c r="BH484">
        <v>1069.462</v>
      </c>
      <c r="BI484" s="47">
        <f t="shared" si="100"/>
        <v>9.3486850131349136E-2</v>
      </c>
      <c r="BJ484" s="47">
        <f t="shared" si="101"/>
        <v>9.7640247048396606E-2</v>
      </c>
      <c r="BK484" s="47">
        <f t="shared" si="102"/>
        <v>0.10687761221660583</v>
      </c>
      <c r="BL484" s="47">
        <f t="shared" si="103"/>
        <v>7.8554169205969013E-2</v>
      </c>
      <c r="BM484" s="47">
        <f t="shared" si="104"/>
        <v>9.9543434802599126E-2</v>
      </c>
      <c r="BN484" s="47">
        <f t="shared" si="105"/>
        <v>0.10655360600905339</v>
      </c>
      <c r="BO484" s="30">
        <f t="shared" si="106"/>
        <v>0.10687761221660583</v>
      </c>
    </row>
    <row r="485" spans="1:67" x14ac:dyDescent="0.3">
      <c r="A485">
        <v>14</v>
      </c>
      <c r="B485" s="48" t="s">
        <v>3421</v>
      </c>
      <c r="C485" s="48">
        <v>9</v>
      </c>
      <c r="D485" s="48">
        <v>6</v>
      </c>
      <c r="E485" s="56">
        <v>0.12</v>
      </c>
      <c r="F485" s="48" t="s">
        <v>3254</v>
      </c>
      <c r="G485" s="49" t="s">
        <v>163</v>
      </c>
      <c r="H485" s="49" t="s">
        <v>835</v>
      </c>
      <c r="I485" s="50">
        <v>0.5420865201195102</v>
      </c>
      <c r="J485" s="50">
        <v>0.3640378548895899</v>
      </c>
      <c r="K485" s="50">
        <v>0.23253650681349097</v>
      </c>
      <c r="L485" s="50">
        <v>0.20673593694016482</v>
      </c>
      <c r="M485" s="51">
        <v>18.204096561814193</v>
      </c>
      <c r="N485" s="51">
        <v>14.568121266435782</v>
      </c>
      <c r="O485" s="51">
        <v>17.891927647635775</v>
      </c>
      <c r="P485" s="52">
        <v>19.03050003877043</v>
      </c>
      <c r="Q485" s="52">
        <v>19.935067108478094</v>
      </c>
      <c r="R485" s="50">
        <v>3.3932207022180946E-3</v>
      </c>
      <c r="S485" s="53">
        <v>1.5715467328370553E-2</v>
      </c>
      <c r="T485" s="50">
        <v>0.6128775412707681</v>
      </c>
      <c r="U485" s="54" t="e">
        <v>#N/A</v>
      </c>
      <c r="V485" s="53">
        <v>3.2267903875136503</v>
      </c>
      <c r="W485" s="53">
        <v>19.909463879743683</v>
      </c>
      <c r="X485" s="53">
        <v>1268000000</v>
      </c>
      <c r="Y485" s="53">
        <v>2232800000</v>
      </c>
      <c r="Z485" s="53">
        <v>19200000</v>
      </c>
      <c r="AA485" s="55">
        <v>235900000</v>
      </c>
      <c r="AB485" s="50">
        <v>8.1390419669351427E-2</v>
      </c>
      <c r="AC485" s="42">
        <v>7139.9600000000009</v>
      </c>
      <c r="AD485" s="42">
        <v>7159.4600000000009</v>
      </c>
      <c r="AE485" s="60">
        <v>11.780196830692244</v>
      </c>
      <c r="AF485" s="60">
        <v>14.333728435153239</v>
      </c>
      <c r="AG485" s="60">
        <v>3.3352239934063244</v>
      </c>
      <c r="AH485" s="60">
        <v>18.627505945611937</v>
      </c>
      <c r="AI485" s="60">
        <v>3.063121129343223</v>
      </c>
      <c r="AJ485" s="48" t="s">
        <v>498</v>
      </c>
      <c r="AK485" s="48" t="s">
        <v>758</v>
      </c>
      <c r="AL485" s="48" t="s">
        <v>759</v>
      </c>
      <c r="AM485" s="48" t="s">
        <v>583</v>
      </c>
      <c r="AN485" s="46">
        <v>0.11829440000000001</v>
      </c>
      <c r="AO485" s="46">
        <v>0.1092785</v>
      </c>
      <c r="AP485" s="46">
        <v>9.2890840000000016E-2</v>
      </c>
      <c r="AQ485" t="s">
        <v>4221</v>
      </c>
      <c r="AR485" t="s">
        <v>3443</v>
      </c>
      <c r="AS485" t="str">
        <f t="shared" si="97"/>
        <v>17/05/2016</v>
      </c>
      <c r="AT485" s="63">
        <v>1.3507218987207721</v>
      </c>
      <c r="AU485" s="63">
        <f t="shared" si="98"/>
        <v>1.3507218987207721</v>
      </c>
      <c r="AV485" s="63">
        <f t="shared" si="95"/>
        <v>3.7780168957378031</v>
      </c>
      <c r="AW485" s="63">
        <f t="shared" si="94"/>
        <v>5.1287387944585756</v>
      </c>
      <c r="AX485" s="63">
        <v>24.310868649236024</v>
      </c>
      <c r="AY485" s="63">
        <f t="shared" si="99"/>
        <v>67.998358947064943</v>
      </c>
      <c r="AZ485" s="63">
        <v>92.309227596300971</v>
      </c>
      <c r="BA485" s="63">
        <f>_xll.BDP($G485,BA$1)</f>
        <v>333</v>
      </c>
      <c r="BB485" s="63">
        <f t="shared" si="96"/>
        <v>7139.9600000000009</v>
      </c>
      <c r="BC485">
        <v>403.5</v>
      </c>
      <c r="BD485">
        <v>446.58300000000003</v>
      </c>
      <c r="BE485">
        <v>487.22200000000004</v>
      </c>
      <c r="BF485">
        <v>368.61799999999999</v>
      </c>
      <c r="BG485">
        <v>424.86500000000001</v>
      </c>
      <c r="BH485">
        <v>435.63600000000002</v>
      </c>
      <c r="BI485" s="47">
        <f t="shared" si="100"/>
        <v>5.6512921641017587E-2</v>
      </c>
      <c r="BJ485" s="47">
        <f t="shared" si="101"/>
        <v>6.2546989058762228E-2</v>
      </c>
      <c r="BK485" s="47">
        <f t="shared" si="102"/>
        <v>6.8238757640098818E-2</v>
      </c>
      <c r="BL485" s="47">
        <f t="shared" si="103"/>
        <v>5.1627460097815665E-2</v>
      </c>
      <c r="BM485" s="47">
        <f t="shared" si="104"/>
        <v>5.9505235323447182E-2</v>
      </c>
      <c r="BN485" s="47">
        <f t="shared" si="105"/>
        <v>6.1013787192085105E-2</v>
      </c>
      <c r="BO485" s="30">
        <f t="shared" si="106"/>
        <v>6.8238757640098818E-2</v>
      </c>
    </row>
    <row r="486" spans="1:67" x14ac:dyDescent="0.3">
      <c r="A486">
        <v>14</v>
      </c>
      <c r="B486" s="48" t="s">
        <v>3421</v>
      </c>
      <c r="C486" s="48">
        <v>9</v>
      </c>
      <c r="D486" s="48">
        <v>3</v>
      </c>
      <c r="E486" s="56">
        <v>0.1</v>
      </c>
      <c r="F486" s="48" t="s">
        <v>2944</v>
      </c>
      <c r="G486" s="49" t="s">
        <v>2368</v>
      </c>
      <c r="H486" s="49" t="s">
        <v>2369</v>
      </c>
      <c r="I486" s="50">
        <v>0.2805917723680908</v>
      </c>
      <c r="J486" s="50">
        <v>0.27147607294666121</v>
      </c>
      <c r="K486" s="50">
        <v>0.18013183912416994</v>
      </c>
      <c r="L486" s="50">
        <v>0.17676271678235833</v>
      </c>
      <c r="M486" s="51">
        <v>11.703824680010634</v>
      </c>
      <c r="N486" s="51">
        <v>9.8783011938108078</v>
      </c>
      <c r="O486" s="51">
        <v>19.490759235508083</v>
      </c>
      <c r="P486" s="52">
        <v>20.742742793038865</v>
      </c>
      <c r="Q486" s="52">
        <v>20.447351761975099</v>
      </c>
      <c r="R486" s="50">
        <v>0.45048113933795225</v>
      </c>
      <c r="S486" s="53">
        <v>2.9504002016764352</v>
      </c>
      <c r="T486" s="50">
        <v>0.31655102010622715</v>
      </c>
      <c r="U486" s="54">
        <v>2.1008953103680304E-2</v>
      </c>
      <c r="V486" s="53">
        <v>1.2172053940680763</v>
      </c>
      <c r="W486" s="53">
        <v>8.1640213555675523</v>
      </c>
      <c r="X486" s="53">
        <v>58344000000</v>
      </c>
      <c r="Y486" s="53">
        <v>89606000000</v>
      </c>
      <c r="Z486" s="53">
        <v>181000000</v>
      </c>
      <c r="AA486" s="55">
        <v>6812000000</v>
      </c>
      <c r="AB486" s="50">
        <v>2.657075748678802E-2</v>
      </c>
      <c r="AC486" s="42">
        <v>287452.2</v>
      </c>
      <c r="AD486" s="42">
        <v>335076.2</v>
      </c>
      <c r="AE486" s="60">
        <v>17.231929824561401</v>
      </c>
      <c r="AF486" s="60">
        <v>21.084336132331586</v>
      </c>
      <c r="AG486" s="60">
        <v>2.3570236290942304</v>
      </c>
      <c r="AH486" s="60">
        <v>31.372098684551123</v>
      </c>
      <c r="AI486" s="60">
        <v>6.8155751588870244</v>
      </c>
      <c r="AJ486" s="48" t="s">
        <v>493</v>
      </c>
      <c r="AK486" s="48" t="s">
        <v>513</v>
      </c>
      <c r="AL486" s="48" t="s">
        <v>953</v>
      </c>
      <c r="AM486" s="48" t="s">
        <v>2471</v>
      </c>
      <c r="AN486" s="46">
        <v>0.1014916</v>
      </c>
      <c r="AO486" s="46">
        <v>8.4199730000000014E-2</v>
      </c>
      <c r="AP486" s="46">
        <v>0.1043263</v>
      </c>
      <c r="AQ486" t="s">
        <v>4222</v>
      </c>
      <c r="AR486" t="s">
        <v>3443</v>
      </c>
      <c r="AS486" t="str">
        <f t="shared" si="97"/>
        <v>21/07/1959</v>
      </c>
      <c r="AT486" s="63">
        <v>2.7508392835543791</v>
      </c>
      <c r="AU486" s="63">
        <f t="shared" si="98"/>
        <v>2.7508392835543791</v>
      </c>
      <c r="AV486" s="63">
        <f t="shared" si="95"/>
        <v>2.9736053884841493</v>
      </c>
      <c r="AW486" s="63">
        <f t="shared" si="94"/>
        <v>5.724444672038528</v>
      </c>
      <c r="AX486" s="63">
        <v>67.251775627585147</v>
      </c>
      <c r="AY486" s="63">
        <f t="shared" si="99"/>
        <v>72.697901177606525</v>
      </c>
      <c r="AZ486" s="63">
        <v>139.94967680519167</v>
      </c>
      <c r="BA486" s="63">
        <f>_xll.BDP($G486,BA$1)</f>
        <v>16883</v>
      </c>
      <c r="BB486" s="63">
        <f t="shared" si="96"/>
        <v>287452.2</v>
      </c>
      <c r="BC486">
        <v>13137.905000000001</v>
      </c>
      <c r="BD486">
        <v>13967.523999999999</v>
      </c>
      <c r="BE486">
        <v>14847.800000000001</v>
      </c>
      <c r="BF486">
        <v>11562.737000000001</v>
      </c>
      <c r="BG486">
        <v>11972.974</v>
      </c>
      <c r="BH486">
        <v>12498.424000000001</v>
      </c>
      <c r="BI486" s="47">
        <f t="shared" si="100"/>
        <v>4.57046597660411E-2</v>
      </c>
      <c r="BJ486" s="47">
        <f t="shared" si="101"/>
        <v>4.8590770917738668E-2</v>
      </c>
      <c r="BK486" s="47">
        <f t="shared" si="102"/>
        <v>5.1653109630053276E-2</v>
      </c>
      <c r="BL486" s="47">
        <f t="shared" si="103"/>
        <v>4.0224903479604612E-2</v>
      </c>
      <c r="BM486" s="47">
        <f t="shared" si="104"/>
        <v>4.1652052062916896E-2</v>
      </c>
      <c r="BN486" s="47">
        <f t="shared" si="105"/>
        <v>4.3480008154399237E-2</v>
      </c>
      <c r="BO486" s="30">
        <f t="shared" si="106"/>
        <v>5.1653109630053276E-2</v>
      </c>
    </row>
    <row r="487" spans="1:67" x14ac:dyDescent="0.3">
      <c r="A487">
        <v>14</v>
      </c>
      <c r="B487" s="48" t="s">
        <v>3421</v>
      </c>
      <c r="C487" s="48">
        <v>9</v>
      </c>
      <c r="D487" s="48">
        <v>6</v>
      </c>
      <c r="E487" s="56">
        <v>0.13</v>
      </c>
      <c r="F487" s="48" t="s">
        <v>3270</v>
      </c>
      <c r="G487" s="48" t="s">
        <v>1464</v>
      </c>
      <c r="H487" s="49" t="s">
        <v>1465</v>
      </c>
      <c r="I487" s="50">
        <v>9.8227628276163534E-2</v>
      </c>
      <c r="J487" s="50">
        <v>8.5917803833686829E-2</v>
      </c>
      <c r="K487" s="50">
        <v>9.7615963326399394E-2</v>
      </c>
      <c r="L487" s="50">
        <v>8.5501926028904912E-2</v>
      </c>
      <c r="M487" s="51">
        <v>10.400265728908732</v>
      </c>
      <c r="N487" s="51">
        <v>9.6736769091047705</v>
      </c>
      <c r="O487" s="51">
        <v>33.018139683681611</v>
      </c>
      <c r="P487" s="52">
        <v>24.289187954427391</v>
      </c>
      <c r="Q487" s="52">
        <v>20.490518309654881</v>
      </c>
      <c r="R487" s="50">
        <v>0.26119500366098547</v>
      </c>
      <c r="S487" s="53">
        <v>1.8251255857148887</v>
      </c>
      <c r="T487" s="50">
        <v>0.42183685586658654</v>
      </c>
      <c r="U487" s="54" t="e">
        <v>#N/A</v>
      </c>
      <c r="V487" s="53">
        <v>13.829654459122334</v>
      </c>
      <c r="W487" s="53">
        <v>19.550016195594957</v>
      </c>
      <c r="X487" s="53">
        <v>549758000</v>
      </c>
      <c r="Y487" s="53">
        <v>552432000</v>
      </c>
      <c r="Z487" s="53" t="e">
        <v>#N/A</v>
      </c>
      <c r="AA487" s="55">
        <v>25049750.000000004</v>
      </c>
      <c r="AB487" s="50">
        <v>0</v>
      </c>
      <c r="AC487" s="42">
        <v>1431.7798032000001</v>
      </c>
      <c r="AD487" s="42">
        <v>1648.6068032000001</v>
      </c>
      <c r="AE487" s="60">
        <v>14.077939493021733</v>
      </c>
      <c r="AF487" s="60">
        <v>25.075250919568415</v>
      </c>
      <c r="AG487" s="60" t="s">
        <v>3443</v>
      </c>
      <c r="AH487" s="60">
        <v>13.543290933345943</v>
      </c>
      <c r="AI487" s="60">
        <v>4.0596176824142249</v>
      </c>
      <c r="AJ487" s="48" t="s">
        <v>498</v>
      </c>
      <c r="AK487" s="48" t="s">
        <v>510</v>
      </c>
      <c r="AL487" s="48" t="s">
        <v>1097</v>
      </c>
      <c r="AM487" s="48" t="s">
        <v>1380</v>
      </c>
      <c r="AN487" s="46" t="e">
        <v>#VALUE!</v>
      </c>
      <c r="AO487" s="46">
        <v>0.167989</v>
      </c>
      <c r="AP487" s="46">
        <v>0.17063110000000001</v>
      </c>
      <c r="AQ487" t="s">
        <v>3644</v>
      </c>
      <c r="AR487" t="s">
        <v>3644</v>
      </c>
      <c r="AS487" t="str">
        <f t="shared" si="97"/>
        <v>06/06/2007</v>
      </c>
      <c r="AT487" s="63">
        <v>3.7783376816237904</v>
      </c>
      <c r="AU487" s="63">
        <f t="shared" si="98"/>
        <v>3.7783376816237904</v>
      </c>
      <c r="AV487" s="63">
        <f t="shared" si="95"/>
        <v>0</v>
      </c>
      <c r="AW487" s="63">
        <f t="shared" si="94"/>
        <v>3.7783376816237904</v>
      </c>
      <c r="AX487" s="63">
        <v>61.533820250242229</v>
      </c>
      <c r="AY487" s="63">
        <f t="shared" si="99"/>
        <v>0</v>
      </c>
      <c r="AZ487" s="63">
        <v>61.533820250242229</v>
      </c>
      <c r="BA487" s="63">
        <f>_xll.BDP($G487,BA$1)</f>
        <v>53.094087600000002</v>
      </c>
      <c r="BB487" s="63">
        <f t="shared" si="96"/>
        <v>1431.7798032000001</v>
      </c>
      <c r="BC487">
        <v>102.27500000000001</v>
      </c>
      <c r="BD487">
        <v>107.25</v>
      </c>
      <c r="BE487">
        <v>113.333</v>
      </c>
      <c r="BF487">
        <v>117.8</v>
      </c>
      <c r="BG487">
        <v>121.3</v>
      </c>
      <c r="BH487">
        <v>136</v>
      </c>
      <c r="BI487" s="47">
        <f t="shared" si="100"/>
        <v>7.1432073403617902E-2</v>
      </c>
      <c r="BJ487" s="47">
        <f t="shared" si="101"/>
        <v>7.4906769714378096E-2</v>
      </c>
      <c r="BK487" s="47">
        <f t="shared" si="102"/>
        <v>7.9155328037665396E-2</v>
      </c>
      <c r="BL487" s="47">
        <f t="shared" si="103"/>
        <v>8.2275221187447456E-2</v>
      </c>
      <c r="BM487" s="47">
        <f t="shared" si="104"/>
        <v>8.4719731154816444E-2</v>
      </c>
      <c r="BN487" s="47">
        <f t="shared" si="105"/>
        <v>9.4986673017766171E-2</v>
      </c>
      <c r="BO487" s="30">
        <f t="shared" si="106"/>
        <v>9.4986673017766171E-2</v>
      </c>
    </row>
    <row r="488" spans="1:67" x14ac:dyDescent="0.3">
      <c r="A488">
        <v>14</v>
      </c>
      <c r="B488" s="48" t="s">
        <v>3421</v>
      </c>
      <c r="C488" s="48">
        <v>9</v>
      </c>
      <c r="D488" s="48">
        <v>1</v>
      </c>
      <c r="E488" s="48" t="s">
        <v>2549</v>
      </c>
      <c r="F488" s="48" t="s">
        <v>2608</v>
      </c>
      <c r="G488" s="49" t="s">
        <v>416</v>
      </c>
      <c r="H488" s="49" t="s">
        <v>1161</v>
      </c>
      <c r="I488" s="50">
        <v>8.3551450634037225E-2</v>
      </c>
      <c r="J488" s="50">
        <v>0.10573798927188638</v>
      </c>
      <c r="K488" s="50">
        <v>8.2929580670477621E-2</v>
      </c>
      <c r="L488" s="50">
        <v>0.10498045077732464</v>
      </c>
      <c r="M488" s="51">
        <v>9.9489681283779863</v>
      </c>
      <c r="N488" s="51">
        <v>7.4584021203241466</v>
      </c>
      <c r="O488" s="51">
        <v>29.38138671180165</v>
      </c>
      <c r="P488" s="52">
        <v>17.61015423581431</v>
      </c>
      <c r="Q488" s="52">
        <v>18.831268798445915</v>
      </c>
      <c r="R488" s="50">
        <v>0.49093690490783987</v>
      </c>
      <c r="S488" s="53">
        <v>5.0955471465085154</v>
      </c>
      <c r="T488" s="50">
        <v>0.25735293445285101</v>
      </c>
      <c r="U488" s="54">
        <v>4.2015405469371945E-3</v>
      </c>
      <c r="V488" s="53">
        <v>2.624106952816327</v>
      </c>
      <c r="W488" s="53">
        <v>13.437492004270268</v>
      </c>
      <c r="X488" s="53">
        <v>8604495000</v>
      </c>
      <c r="Y488" s="53">
        <v>8666585000</v>
      </c>
      <c r="Z488" s="53">
        <v>69078000</v>
      </c>
      <c r="AA488" s="55">
        <v>287032999.99999994</v>
      </c>
      <c r="AB488" s="50">
        <v>0.24066222350740163</v>
      </c>
      <c r="AC488" s="42">
        <v>5079.0499151399999</v>
      </c>
      <c r="AD488" s="42">
        <v>10956.96091514</v>
      </c>
      <c r="AE488" s="60">
        <v>9.4578120278084974</v>
      </c>
      <c r="AF488" s="60">
        <v>11.018928440814957</v>
      </c>
      <c r="AG488" s="60">
        <v>5.6045442637912508</v>
      </c>
      <c r="AH488" s="60">
        <v>6.2884176884547012</v>
      </c>
      <c r="AI488" s="60">
        <v>1.624883363992383</v>
      </c>
      <c r="AJ488" s="48" t="s">
        <v>534</v>
      </c>
      <c r="AK488" s="48" t="s">
        <v>617</v>
      </c>
      <c r="AL488" s="48" t="s">
        <v>1162</v>
      </c>
      <c r="AM488" s="48" t="s">
        <v>583</v>
      </c>
      <c r="AN488" s="46">
        <v>4.9396530000000004E-3</v>
      </c>
      <c r="AO488" s="46">
        <v>-3.2613050000000005E-2</v>
      </c>
      <c r="AP488" s="46">
        <v>-3.3084639999999998E-2</v>
      </c>
      <c r="AQ488" t="s">
        <v>4124</v>
      </c>
      <c r="AR488" t="s">
        <v>3753</v>
      </c>
      <c r="AS488" t="str">
        <f t="shared" si="97"/>
        <v>08/07/1986</v>
      </c>
      <c r="AT488" s="63">
        <v>1.8889525650430561</v>
      </c>
      <c r="AU488" s="63">
        <f t="shared" si="98"/>
        <v>1.8889525650430561</v>
      </c>
      <c r="AV488" s="63">
        <f t="shared" si="95"/>
        <v>6.8597005674232658</v>
      </c>
      <c r="AW488" s="63">
        <f t="shared" si="94"/>
        <v>8.7486531324663215</v>
      </c>
      <c r="AX488" s="63">
        <v>12.569805020440047</v>
      </c>
      <c r="AY488" s="63">
        <f t="shared" si="99"/>
        <v>45.647042825105046</v>
      </c>
      <c r="AZ488" s="63">
        <v>58.216847845545097</v>
      </c>
      <c r="BA488" s="63">
        <f>_xll.BDP($G488,BA$1)</f>
        <v>431.87455999999997</v>
      </c>
      <c r="BB488" s="63">
        <f t="shared" si="96"/>
        <v>5079.0499151399999</v>
      </c>
      <c r="BC488">
        <v>702.875</v>
      </c>
      <c r="BD488">
        <v>709.75</v>
      </c>
      <c r="BE488">
        <v>780.33299999999997</v>
      </c>
      <c r="BF488">
        <v>445.77300000000002</v>
      </c>
      <c r="BG488">
        <v>614.09199999999998</v>
      </c>
      <c r="BH488">
        <v>431.90199999999999</v>
      </c>
      <c r="BI488" s="47">
        <f t="shared" si="100"/>
        <v>0.13838710226194456</v>
      </c>
      <c r="BJ488" s="47">
        <f t="shared" si="101"/>
        <v>0.1397407018750349</v>
      </c>
      <c r="BK488" s="47">
        <f t="shared" si="102"/>
        <v>0.15363759227369017</v>
      </c>
      <c r="BL488" s="47">
        <f t="shared" si="103"/>
        <v>8.7767005138344387E-2</v>
      </c>
      <c r="BM488" s="47">
        <f t="shared" si="104"/>
        <v>0.12090686452390831</v>
      </c>
      <c r="BN488" s="47">
        <f t="shared" si="105"/>
        <v>8.5035982558973322E-2</v>
      </c>
      <c r="BO488" s="30">
        <f t="shared" si="106"/>
        <v>0.15363759227369017</v>
      </c>
    </row>
    <row r="489" spans="1:67" x14ac:dyDescent="0.3">
      <c r="A489">
        <v>14</v>
      </c>
      <c r="B489" s="48" t="s">
        <v>3421</v>
      </c>
      <c r="C489" s="48">
        <v>9</v>
      </c>
      <c r="D489" s="48">
        <v>9</v>
      </c>
      <c r="E489" s="48" t="s">
        <v>2480</v>
      </c>
      <c r="F489" s="48" t="s">
        <v>2931</v>
      </c>
      <c r="G489" s="49" t="s">
        <v>9</v>
      </c>
      <c r="H489" s="49" t="s">
        <v>601</v>
      </c>
      <c r="I489" s="50" t="e">
        <v>#N/A</v>
      </c>
      <c r="J489" s="50">
        <v>7.9085277882086649E-2</v>
      </c>
      <c r="K489" s="50" t="e">
        <v>#N/A</v>
      </c>
      <c r="L489" s="50">
        <v>7.9085277882086649E-2</v>
      </c>
      <c r="M489" s="51">
        <v>3.3111061708749681</v>
      </c>
      <c r="N489" s="51">
        <v>3.3111061708749681</v>
      </c>
      <c r="O489" s="51">
        <v>5.6585354876150173</v>
      </c>
      <c r="P489" s="52" t="e">
        <v>#N/A</v>
      </c>
      <c r="Q489" s="52">
        <v>49.168184550881342</v>
      </c>
      <c r="R489" s="50">
        <v>0.30137387453210618</v>
      </c>
      <c r="S489" s="53">
        <v>2.5585947742425432</v>
      </c>
      <c r="T489" s="50">
        <v>0.57525655347060034</v>
      </c>
      <c r="U489" s="54">
        <v>2.6384341356166352E-2</v>
      </c>
      <c r="V489" s="53" t="e">
        <v>#N/A</v>
      </c>
      <c r="W489" s="53" t="e">
        <v>#N/A</v>
      </c>
      <c r="X489" s="53">
        <v>13909011000</v>
      </c>
      <c r="Y489" s="53">
        <v>13909011000</v>
      </c>
      <c r="Z489" s="53" t="e">
        <v>#N/A</v>
      </c>
      <c r="AA489" s="55">
        <v>2717616000</v>
      </c>
      <c r="AB489" s="50">
        <v>0</v>
      </c>
      <c r="AC489" s="42">
        <v>20515.179808110002</v>
      </c>
      <c r="AD489" s="42">
        <v>29529.124808109998</v>
      </c>
      <c r="AE489" s="60" t="s">
        <v>3443</v>
      </c>
      <c r="AF489" s="60">
        <v>60.825090342847467</v>
      </c>
      <c r="AG489" s="60">
        <v>16.954124801676784</v>
      </c>
      <c r="AH489" s="60">
        <v>108.73639458394375</v>
      </c>
      <c r="AI489" s="60">
        <v>3.4911357032407642</v>
      </c>
      <c r="AJ489" s="48" t="s">
        <v>493</v>
      </c>
      <c r="AK489" s="48" t="s">
        <v>602</v>
      </c>
      <c r="AL489" s="48" t="s">
        <v>603</v>
      </c>
      <c r="AM489" s="48" t="s">
        <v>583</v>
      </c>
      <c r="AN489" s="46" t="e">
        <v>#VALUE!</v>
      </c>
      <c r="AO489" s="46" t="e">
        <v>#VALUE!</v>
      </c>
      <c r="AP489" s="46" t="e">
        <v>#VALUE!</v>
      </c>
      <c r="AQ489" t="s">
        <v>3754</v>
      </c>
      <c r="AR489" t="s">
        <v>3754</v>
      </c>
      <c r="AS489" t="str">
        <f t="shared" si="97"/>
        <v>16/06/2020</v>
      </c>
      <c r="AT489" s="63">
        <v>2.3269342987810613</v>
      </c>
      <c r="AU489" s="63">
        <f t="shared" si="98"/>
        <v>2.3269342987810613</v>
      </c>
      <c r="AV489" s="63">
        <f t="shared" si="95"/>
        <v>0</v>
      </c>
      <c r="AW489" s="63">
        <f t="shared" si="94"/>
        <v>2.3269342987810613</v>
      </c>
      <c r="AX489" s="63">
        <v>47.478907773045691</v>
      </c>
      <c r="AY489" s="63">
        <f t="shared" si="99"/>
        <v>0</v>
      </c>
      <c r="AZ489" s="63">
        <v>47.478907773045691</v>
      </c>
      <c r="BA489" s="63">
        <f>_xll.BDP($G489,BA$1)</f>
        <v>332.85187999999999</v>
      </c>
      <c r="BB489" s="63">
        <f t="shared" si="96"/>
        <v>20515.179808110002</v>
      </c>
      <c r="BC489">
        <v>2483.7139999999999</v>
      </c>
      <c r="BD489">
        <v>2377.5709999999999</v>
      </c>
      <c r="BE489">
        <v>2619.8000000000002</v>
      </c>
      <c r="BF489">
        <v>2738.27</v>
      </c>
      <c r="BG489">
        <v>2639.84</v>
      </c>
      <c r="BH489">
        <v>2893.0210000000002</v>
      </c>
      <c r="BI489" s="47">
        <f t="shared" si="100"/>
        <v>0.12106713288557897</v>
      </c>
      <c r="BJ489" s="47">
        <f t="shared" si="101"/>
        <v>0.11589325671228606</v>
      </c>
      <c r="BK489" s="47">
        <f t="shared" si="102"/>
        <v>0.12770056243739811</v>
      </c>
      <c r="BL489" s="47">
        <f t="shared" si="103"/>
        <v>0.133475310750994</v>
      </c>
      <c r="BM489" s="47">
        <f t="shared" si="104"/>
        <v>0.12867740008578557</v>
      </c>
      <c r="BN489" s="47">
        <f t="shared" si="105"/>
        <v>0.14101855440995645</v>
      </c>
      <c r="BO489" s="30">
        <f t="shared" si="106"/>
        <v>0.14101855440995645</v>
      </c>
    </row>
    <row r="490" spans="1:67" x14ac:dyDescent="0.3">
      <c r="A490">
        <v>14</v>
      </c>
      <c r="B490" s="48" t="s">
        <v>3421</v>
      </c>
      <c r="C490" s="48">
        <v>21</v>
      </c>
      <c r="D490" s="48">
        <v>4</v>
      </c>
      <c r="E490" s="56">
        <v>0.15</v>
      </c>
      <c r="F490" s="48" t="s">
        <v>2491</v>
      </c>
      <c r="G490" s="49" t="s">
        <v>2081</v>
      </c>
      <c r="H490" s="49" t="s">
        <v>2082</v>
      </c>
      <c r="I490" s="50">
        <v>2.2389000824722052</v>
      </c>
      <c r="J490" s="50">
        <v>1.5053828099237678</v>
      </c>
      <c r="K490" s="50">
        <v>0.64265294931941397</v>
      </c>
      <c r="L490" s="50">
        <v>0.72059833980203902</v>
      </c>
      <c r="M490" s="51">
        <v>23.697667847876303</v>
      </c>
      <c r="N490" s="51">
        <v>17.432966248857142</v>
      </c>
      <c r="O490" s="51">
        <v>25.702285204478851</v>
      </c>
      <c r="P490" s="52">
        <v>36.636373557174537</v>
      </c>
      <c r="Q490" s="52">
        <v>37.796825984420323</v>
      </c>
      <c r="R490" s="50">
        <v>-0.17059691987031034</v>
      </c>
      <c r="S490" s="53">
        <v>-0.6183411153664552</v>
      </c>
      <c r="T490" s="50">
        <v>0.38144602014517476</v>
      </c>
      <c r="U490" s="54" t="e">
        <v>#N/A</v>
      </c>
      <c r="V490" s="53">
        <v>10.024890547911042</v>
      </c>
      <c r="W490" s="53">
        <v>7.3905461721184951</v>
      </c>
      <c r="X490" s="53">
        <v>51553000</v>
      </c>
      <c r="Y490" s="53">
        <v>107698000</v>
      </c>
      <c r="Z490" s="53" t="e">
        <v>#N/A</v>
      </c>
      <c r="AA490" s="55">
        <v>65654000</v>
      </c>
      <c r="AB490" s="50">
        <v>0</v>
      </c>
      <c r="AC490" s="42">
        <v>656.4668079999999</v>
      </c>
      <c r="AD490" s="42">
        <v>597.53580799999986</v>
      </c>
      <c r="AE490" s="60">
        <v>5.3247383687747387</v>
      </c>
      <c r="AF490" s="60">
        <v>8.4736211801587977</v>
      </c>
      <c r="AG490" s="60">
        <v>10.300971861355661</v>
      </c>
      <c r="AH490" s="60">
        <v>15.461166299004352</v>
      </c>
      <c r="AI490" s="60">
        <v>4.1607576400521156</v>
      </c>
      <c r="AJ490" s="48" t="s">
        <v>544</v>
      </c>
      <c r="AK490" s="48" t="s">
        <v>576</v>
      </c>
      <c r="AL490" s="48" t="s">
        <v>597</v>
      </c>
      <c r="AM490" s="48" t="s">
        <v>2468</v>
      </c>
      <c r="AN490" s="46" t="e">
        <v>#VALUE!</v>
      </c>
      <c r="AO490" s="46">
        <v>0.1256504</v>
      </c>
      <c r="AP490" s="46">
        <v>-0.123381</v>
      </c>
      <c r="AQ490" t="s">
        <v>3755</v>
      </c>
      <c r="AR490" t="s">
        <v>3755</v>
      </c>
      <c r="AS490" t="str">
        <f t="shared" si="97"/>
        <v>07/12/2006</v>
      </c>
      <c r="AT490" s="63">
        <v>2.7865961956178911</v>
      </c>
      <c r="AU490" s="63">
        <f t="shared" si="98"/>
        <v>2.7865961956178911</v>
      </c>
      <c r="AV490" s="63">
        <f t="shared" si="95"/>
        <v>0</v>
      </c>
      <c r="AW490" s="63">
        <f t="shared" si="94"/>
        <v>2.7865961956178911</v>
      </c>
      <c r="AX490" s="63">
        <v>64.648384512297241</v>
      </c>
      <c r="AY490" s="63">
        <f t="shared" si="99"/>
        <v>0</v>
      </c>
      <c r="AZ490" s="63">
        <v>64.648384512297241</v>
      </c>
      <c r="BA490" s="63">
        <f>_xll.BDP($G490,BA$1)</f>
        <v>35.745966600000003</v>
      </c>
      <c r="BB490" s="63">
        <f t="shared" si="96"/>
        <v>597.53580799999986</v>
      </c>
      <c r="BC490">
        <v>40.325000000000003</v>
      </c>
      <c r="BD490">
        <v>46</v>
      </c>
      <c r="BE490">
        <v>53.425000000000004</v>
      </c>
      <c r="BF490">
        <v>51.225000000000001</v>
      </c>
      <c r="BG490">
        <v>49.075000000000003</v>
      </c>
      <c r="BH490">
        <v>60.300000000000004</v>
      </c>
      <c r="BI490" s="47">
        <f t="shared" si="100"/>
        <v>6.7485495362982512E-2</v>
      </c>
      <c r="BJ490" s="47">
        <f t="shared" si="101"/>
        <v>7.6982834140042047E-2</v>
      </c>
      <c r="BK490" s="47">
        <f t="shared" si="102"/>
        <v>8.9408867694168406E-2</v>
      </c>
      <c r="BL490" s="47">
        <f t="shared" si="103"/>
        <v>8.5727079974427259E-2</v>
      </c>
      <c r="BM490" s="47">
        <f t="shared" si="104"/>
        <v>8.21289692483166E-2</v>
      </c>
      <c r="BN490" s="47">
        <f t="shared" si="105"/>
        <v>0.10091445431835948</v>
      </c>
      <c r="BO490" s="30">
        <f t="shared" si="106"/>
        <v>0.10091445431835948</v>
      </c>
    </row>
    <row r="491" spans="1:67" x14ac:dyDescent="0.3">
      <c r="A491">
        <v>14</v>
      </c>
      <c r="B491" s="48" t="s">
        <v>3421</v>
      </c>
      <c r="C491" s="48">
        <v>10</v>
      </c>
      <c r="D491" s="48">
        <v>5</v>
      </c>
      <c r="E491" s="56" t="s">
        <v>2480</v>
      </c>
      <c r="F491" s="48" t="s">
        <v>2888</v>
      </c>
      <c r="G491" s="57" t="s">
        <v>2889</v>
      </c>
      <c r="H491" s="57" t="s">
        <v>2890</v>
      </c>
      <c r="I491" s="50">
        <v>0.97362017796238498</v>
      </c>
      <c r="J491" s="50">
        <v>1.1798005789642971</v>
      </c>
      <c r="K491" s="50">
        <v>0.18235695225281301</v>
      </c>
      <c r="L491" s="50">
        <v>0.39538643958176134</v>
      </c>
      <c r="M491" s="51">
        <v>28.648132138144422</v>
      </c>
      <c r="N491" s="51">
        <v>22.796677313536318</v>
      </c>
      <c r="O491" s="51">
        <v>24.690123950419832</v>
      </c>
      <c r="P491" s="52">
        <v>22.643345307110053</v>
      </c>
      <c r="Q491" s="52">
        <v>27.893353360871203</v>
      </c>
      <c r="R491" s="50">
        <v>-0.16560509554140126</v>
      </c>
      <c r="S491" s="53">
        <v>-0.40460628695922812</v>
      </c>
      <c r="T491" s="50">
        <v>0.77318116975748929</v>
      </c>
      <c r="U491" s="54" t="e">
        <v>#N/A</v>
      </c>
      <c r="V491" s="53" t="e">
        <v>#N/A</v>
      </c>
      <c r="W491" s="53" t="e">
        <v>#N/A</v>
      </c>
      <c r="X491" s="53">
        <v>310900000</v>
      </c>
      <c r="Y491" s="53">
        <v>927700000</v>
      </c>
      <c r="Z491" s="53" t="e">
        <v>#N/A</v>
      </c>
      <c r="AA491" s="55">
        <v>219900000</v>
      </c>
      <c r="AB491" s="50">
        <v>0</v>
      </c>
      <c r="AC491" s="42">
        <v>3884.4107791999995</v>
      </c>
      <c r="AD491" s="42">
        <v>3754.4107791999995</v>
      </c>
      <c r="AE491" s="60">
        <v>11.699120871210704</v>
      </c>
      <c r="AF491" s="60">
        <v>11.940684675730621</v>
      </c>
      <c r="AG491" s="60">
        <v>5.6545158745550417</v>
      </c>
      <c r="AH491" s="60">
        <v>15.726026770186747</v>
      </c>
      <c r="AI491" s="60">
        <v>3.5875708126655801</v>
      </c>
      <c r="AJ491" s="48" t="s">
        <v>534</v>
      </c>
      <c r="AK491" s="48" t="s">
        <v>859</v>
      </c>
      <c r="AL491" s="48" t="s">
        <v>927</v>
      </c>
      <c r="AM491" s="48" t="s">
        <v>2739</v>
      </c>
      <c r="AN491" s="46" t="e">
        <v>#VALUE!</v>
      </c>
      <c r="AO491" s="46" t="e">
        <v>#VALUE!</v>
      </c>
      <c r="AP491" s="46" t="e">
        <v>#VALUE!</v>
      </c>
      <c r="AQ491" t="s">
        <v>3756</v>
      </c>
      <c r="AR491" t="s">
        <v>3756</v>
      </c>
      <c r="AS491" t="str">
        <f t="shared" si="97"/>
        <v>16/06/2021</v>
      </c>
      <c r="AT491" s="63">
        <v>2.2370714146615738</v>
      </c>
      <c r="AU491" s="63">
        <f t="shared" si="98"/>
        <v>2.2370714146615738</v>
      </c>
      <c r="AV491" s="63">
        <f t="shared" si="95"/>
        <v>-2.633981788276947E-16</v>
      </c>
      <c r="AW491" s="63">
        <f t="shared" si="94"/>
        <v>2.2370714146615733</v>
      </c>
      <c r="AX491" s="63">
        <v>30.173611111111114</v>
      </c>
      <c r="AY491" s="63">
        <f t="shared" si="99"/>
        <v>-3.5527136788005009E-15</v>
      </c>
      <c r="AZ491" s="63">
        <v>30.173611111111111</v>
      </c>
      <c r="BA491" s="63">
        <f>_xll.BDP($G491,BA$1)</f>
        <v>86.9</v>
      </c>
      <c r="BB491" s="63">
        <f t="shared" si="96"/>
        <v>3754.4107791999995</v>
      </c>
      <c r="BC491">
        <v>254.20000000000002</v>
      </c>
      <c r="BD491">
        <v>298.40000000000003</v>
      </c>
      <c r="BE491">
        <v>352.6</v>
      </c>
      <c r="BF491">
        <v>227.54</v>
      </c>
      <c r="BG491">
        <v>309.95999999999998</v>
      </c>
      <c r="BH491">
        <v>350.56</v>
      </c>
      <c r="BI491" s="47">
        <f t="shared" si="100"/>
        <v>6.7707029131789803E-2</v>
      </c>
      <c r="BJ491" s="47">
        <f t="shared" si="101"/>
        <v>7.9479848516625012E-2</v>
      </c>
      <c r="BK491" s="47">
        <f t="shared" si="102"/>
        <v>9.3916201698934235E-2</v>
      </c>
      <c r="BL491" s="47">
        <f t="shared" si="103"/>
        <v>6.0606048027724034E-2</v>
      </c>
      <c r="BM491" s="47">
        <f t="shared" si="104"/>
        <v>8.2558893586504978E-2</v>
      </c>
      <c r="BN491" s="47">
        <f t="shared" si="105"/>
        <v>9.3372840804249541E-2</v>
      </c>
      <c r="BO491" s="30">
        <f t="shared" si="106"/>
        <v>9.3916201698934235E-2</v>
      </c>
    </row>
    <row r="492" spans="1:67" x14ac:dyDescent="0.3">
      <c r="A492">
        <v>14</v>
      </c>
      <c r="B492" s="48" t="s">
        <v>3421</v>
      </c>
      <c r="C492" s="48">
        <v>10</v>
      </c>
      <c r="D492" s="48">
        <v>4</v>
      </c>
      <c r="E492" s="56" t="s">
        <v>2668</v>
      </c>
      <c r="F492" s="48" t="s">
        <v>2665</v>
      </c>
      <c r="G492" s="49" t="s">
        <v>61</v>
      </c>
      <c r="H492" s="49" t="s">
        <v>688</v>
      </c>
      <c r="I492" s="50">
        <v>1.130472313151883</v>
      </c>
      <c r="J492" s="50">
        <v>0.86788537260583998</v>
      </c>
      <c r="K492" s="50">
        <v>1.0481470316446146</v>
      </c>
      <c r="L492" s="50">
        <v>0.82272774052581998</v>
      </c>
      <c r="M492" s="51">
        <v>54.009904932703677</v>
      </c>
      <c r="N492" s="51">
        <v>41.223260071888355</v>
      </c>
      <c r="O492" s="51">
        <v>51.408551408551403</v>
      </c>
      <c r="P492" s="52">
        <v>21.344251942330253</v>
      </c>
      <c r="Q492" s="52">
        <v>21.167860121105821</v>
      </c>
      <c r="R492" s="50">
        <v>-0.15089167246307347</v>
      </c>
      <c r="S492" s="53">
        <v>-0.35526696056259205</v>
      </c>
      <c r="T492" s="50">
        <v>0.6449617586826597</v>
      </c>
      <c r="U492" s="54" t="e">
        <v>#N/A</v>
      </c>
      <c r="V492" s="53">
        <v>4.5157639904328803</v>
      </c>
      <c r="W492" s="53">
        <v>-0.19244914535362367</v>
      </c>
      <c r="X492" s="53">
        <v>239489000</v>
      </c>
      <c r="Y492" s="53">
        <v>252634000</v>
      </c>
      <c r="Z492" s="53">
        <v>678000</v>
      </c>
      <c r="AA492" s="55">
        <v>127590000</v>
      </c>
      <c r="AB492" s="50">
        <v>5.3138960733599815E-3</v>
      </c>
      <c r="AC492" s="42">
        <v>4505.2131739599999</v>
      </c>
      <c r="AD492" s="42">
        <v>4427.9181739599999</v>
      </c>
      <c r="AE492" s="60">
        <v>20.192296766776913</v>
      </c>
      <c r="AF492" s="60">
        <v>23.855167428531164</v>
      </c>
      <c r="AG492" s="60">
        <v>2.8489048109414066</v>
      </c>
      <c r="AH492" s="60">
        <v>31.962417540716661</v>
      </c>
      <c r="AI492" s="60">
        <v>13.177617786780404</v>
      </c>
      <c r="AJ492" s="48" t="s">
        <v>493</v>
      </c>
      <c r="AK492" s="48" t="s">
        <v>689</v>
      </c>
      <c r="AL492" s="48" t="s">
        <v>690</v>
      </c>
      <c r="AM492" s="48" t="s">
        <v>583</v>
      </c>
      <c r="AN492" s="46">
        <v>0.20327700000000001</v>
      </c>
      <c r="AO492" s="46">
        <v>0.22062490000000001</v>
      </c>
      <c r="AP492" s="46">
        <v>4.1354189999999999E-2</v>
      </c>
      <c r="AQ492" t="s">
        <v>4124</v>
      </c>
      <c r="AR492" t="s">
        <v>3443</v>
      </c>
      <c r="AS492" t="str">
        <f t="shared" si="97"/>
        <v>#N/A N/A</v>
      </c>
      <c r="AT492" s="63" t="s">
        <v>3443</v>
      </c>
      <c r="AU492" s="63">
        <f t="shared" si="98"/>
        <v>0</v>
      </c>
      <c r="AV492" s="63">
        <f t="shared" si="95"/>
        <v>-7.4358301608511259E-3</v>
      </c>
      <c r="AW492" s="63">
        <f t="shared" si="94"/>
        <v>-7.4358301608511259E-3</v>
      </c>
      <c r="AX492" s="63">
        <v>176.62938301509078</v>
      </c>
      <c r="AY492" s="63">
        <f t="shared" si="99"/>
        <v>-0.21134783961812786</v>
      </c>
      <c r="AZ492" s="63">
        <v>176.41803517547265</v>
      </c>
      <c r="BA492" s="63">
        <f>_xll.BDP($G492,BA$1)</f>
        <v>279.63400000000001</v>
      </c>
      <c r="BB492" s="63">
        <f t="shared" si="96"/>
        <v>4427.9181739599999</v>
      </c>
      <c r="BC492">
        <v>142.5</v>
      </c>
      <c r="BD492">
        <v>159.5</v>
      </c>
      <c r="BE492">
        <v>171</v>
      </c>
      <c r="BF492">
        <v>113.5</v>
      </c>
      <c r="BG492">
        <v>132.19999999999999</v>
      </c>
      <c r="BH492">
        <v>152.1</v>
      </c>
      <c r="BI492" s="47">
        <f t="shared" si="100"/>
        <v>3.2182166517444613E-2</v>
      </c>
      <c r="BJ492" s="47">
        <f t="shared" si="101"/>
        <v>3.6021442523034498E-2</v>
      </c>
      <c r="BK492" s="47">
        <f t="shared" si="102"/>
        <v>3.8618599820933533E-2</v>
      </c>
      <c r="BL492" s="47">
        <f t="shared" si="103"/>
        <v>2.5632813331438339E-2</v>
      </c>
      <c r="BM492" s="47">
        <f t="shared" si="104"/>
        <v>2.9856016937587212E-2</v>
      </c>
      <c r="BN492" s="47">
        <f t="shared" si="105"/>
        <v>3.4350228261777721E-2</v>
      </c>
      <c r="BO492" s="30">
        <f t="shared" si="106"/>
        <v>3.8618599820933533E-2</v>
      </c>
    </row>
    <row r="493" spans="1:67" x14ac:dyDescent="0.3">
      <c r="A493">
        <v>14</v>
      </c>
      <c r="B493" s="48" t="s">
        <v>3421</v>
      </c>
      <c r="C493" s="48">
        <v>22</v>
      </c>
      <c r="D493" s="48">
        <v>14</v>
      </c>
      <c r="E493" s="48" t="s">
        <v>3390</v>
      </c>
      <c r="F493" s="48"/>
      <c r="G493" s="48" t="s">
        <v>1389</v>
      </c>
      <c r="H493" s="49" t="s">
        <v>1390</v>
      </c>
      <c r="I493" s="50">
        <v>1.3587772829948519</v>
      </c>
      <c r="J493" s="50">
        <v>0.51384523736159893</v>
      </c>
      <c r="K493" s="50">
        <v>0.63464653189029485</v>
      </c>
      <c r="L493" s="50">
        <v>0.41279074564551926</v>
      </c>
      <c r="M493" s="51">
        <v>21.462140208104984</v>
      </c>
      <c r="N493" s="51">
        <v>15.67328076112657</v>
      </c>
      <c r="O493" s="51">
        <v>24.203126893709854</v>
      </c>
      <c r="P493" s="52">
        <v>9.366377665160746</v>
      </c>
      <c r="Q493" s="52">
        <v>10.124217973372152</v>
      </c>
      <c r="R493" s="50">
        <v>-5.9887345984674982E-2</v>
      </c>
      <c r="S493" s="53">
        <v>-0.5117141058815301</v>
      </c>
      <c r="T493" s="50">
        <v>0.24858050326752079</v>
      </c>
      <c r="U493" s="54">
        <v>3.0438124519600308E-2</v>
      </c>
      <c r="V493" s="53">
        <v>22.384281110661636</v>
      </c>
      <c r="W493" s="53">
        <v>23.23518012342889</v>
      </c>
      <c r="X493" s="53">
        <v>97362000</v>
      </c>
      <c r="Y493" s="53">
        <v>121197000</v>
      </c>
      <c r="Z493" s="53">
        <v>0</v>
      </c>
      <c r="AA493" s="55">
        <v>26790999.999999996</v>
      </c>
      <c r="AB493" s="50">
        <v>0</v>
      </c>
      <c r="AC493" s="42">
        <v>616.11979680000002</v>
      </c>
      <c r="AD493" s="42">
        <v>580.45379679999996</v>
      </c>
      <c r="AE493" s="60">
        <v>8.1466915448632751</v>
      </c>
      <c r="AF493" s="60">
        <v>11.64220176297747</v>
      </c>
      <c r="AG493" s="60">
        <v>4.3343157545095838</v>
      </c>
      <c r="AH493" s="60">
        <v>18.207126621755755</v>
      </c>
      <c r="AI493" s="60">
        <v>3.9404685107386701</v>
      </c>
      <c r="AJ493" s="48" t="s">
        <v>506</v>
      </c>
      <c r="AK493" s="48" t="s">
        <v>640</v>
      </c>
      <c r="AL493" s="48" t="s">
        <v>797</v>
      </c>
      <c r="AM493" s="48" t="s">
        <v>1380</v>
      </c>
      <c r="AN493" s="46" t="e">
        <v>#VALUE!</v>
      </c>
      <c r="AO493" s="46" t="e">
        <v>#VALUE!</v>
      </c>
      <c r="AP493" s="46" t="e">
        <v>#VALUE!</v>
      </c>
      <c r="AQ493" t="s">
        <v>3757</v>
      </c>
      <c r="AR493" t="s">
        <v>3757</v>
      </c>
      <c r="AS493" t="str">
        <f t="shared" si="97"/>
        <v>08/11/2018</v>
      </c>
      <c r="AT493" s="63">
        <v>1.3687601028049241</v>
      </c>
      <c r="AU493" s="63">
        <f t="shared" si="98"/>
        <v>1.3687601028049241</v>
      </c>
      <c r="AV493" s="63">
        <f t="shared" si="95"/>
        <v>0</v>
      </c>
      <c r="AW493" s="63">
        <f t="shared" si="94"/>
        <v>1.3687601028049241</v>
      </c>
      <c r="AX493" s="63">
        <v>24.427551321875129</v>
      </c>
      <c r="AY493" s="63">
        <f t="shared" si="99"/>
        <v>0</v>
      </c>
      <c r="AZ493" s="63">
        <v>24.427551321875129</v>
      </c>
      <c r="BA493" s="63">
        <f>_xll.BDP($G493,BA$1)</f>
        <v>8.4741395999999991</v>
      </c>
      <c r="BB493" s="63">
        <f t="shared" si="96"/>
        <v>580.45379679999996</v>
      </c>
      <c r="BC493">
        <v>41.6</v>
      </c>
      <c r="BD493">
        <v>50.22</v>
      </c>
      <c r="BE493">
        <v>61.325000000000003</v>
      </c>
      <c r="BF493">
        <v>23.1</v>
      </c>
      <c r="BG493">
        <v>37.466999999999999</v>
      </c>
      <c r="BH493">
        <v>50.767000000000003</v>
      </c>
      <c r="BI493" s="47">
        <f t="shared" si="100"/>
        <v>7.1668064244454613E-2</v>
      </c>
      <c r="BJ493" s="47">
        <f t="shared" si="101"/>
        <v>8.6518514095108426E-2</v>
      </c>
      <c r="BK493" s="47">
        <f t="shared" si="102"/>
        <v>0.10565009711036488</v>
      </c>
      <c r="BL493" s="47">
        <f t="shared" si="103"/>
        <v>3.9796449135742824E-2</v>
      </c>
      <c r="BM493" s="47">
        <f t="shared" si="104"/>
        <v>6.4547773150167811E-2</v>
      </c>
      <c r="BN493" s="47">
        <f t="shared" si="105"/>
        <v>8.7460880228322782E-2</v>
      </c>
      <c r="BO493" s="30">
        <f t="shared" si="106"/>
        <v>0.10565009711036488</v>
      </c>
    </row>
    <row r="494" spans="1:67" x14ac:dyDescent="0.3">
      <c r="A494">
        <v>14</v>
      </c>
      <c r="B494" s="48" t="s">
        <v>3421</v>
      </c>
      <c r="C494" s="48">
        <v>10</v>
      </c>
      <c r="D494" s="48">
        <v>1</v>
      </c>
      <c r="E494" s="48" t="s">
        <v>2480</v>
      </c>
      <c r="F494" s="48" t="s">
        <v>2582</v>
      </c>
      <c r="G494" s="48" t="s">
        <v>1621</v>
      </c>
      <c r="H494" s="49" t="s">
        <v>1622</v>
      </c>
      <c r="I494" s="50">
        <v>0.53774242014842311</v>
      </c>
      <c r="J494" s="50">
        <v>0.54416611733684905</v>
      </c>
      <c r="K494" s="50">
        <v>0.3226779486978798</v>
      </c>
      <c r="L494" s="50">
        <v>0.35797918473547269</v>
      </c>
      <c r="M494" s="51">
        <v>29.23175299168722</v>
      </c>
      <c r="N494" s="51">
        <v>25.496584553860519</v>
      </c>
      <c r="O494" s="51">
        <v>35.69961196073956</v>
      </c>
      <c r="P494" s="52">
        <v>18.670577937892382</v>
      </c>
      <c r="Q494" s="52">
        <v>19.613152804642166</v>
      </c>
      <c r="R494" s="50">
        <v>0.22462975847331279</v>
      </c>
      <c r="S494" s="53">
        <v>1.1431461810824481</v>
      </c>
      <c r="T494" s="50">
        <v>0.20207921642752813</v>
      </c>
      <c r="U494" s="54">
        <v>2.4824008892182291E-2</v>
      </c>
      <c r="V494" s="53">
        <v>12.971588333890432</v>
      </c>
      <c r="W494" s="53" t="e">
        <v>#N/A</v>
      </c>
      <c r="X494" s="53">
        <v>3034000000</v>
      </c>
      <c r="Y494" s="53">
        <v>4612000000</v>
      </c>
      <c r="Z494" s="53">
        <v>128000000</v>
      </c>
      <c r="AA494" s="55">
        <v>1672000000</v>
      </c>
      <c r="AB494" s="50">
        <v>7.6555023923444973E-2</v>
      </c>
      <c r="AC494" s="42">
        <v>34821.615952125001</v>
      </c>
      <c r="AD494" s="42">
        <v>37082.615952125001</v>
      </c>
      <c r="AE494" s="60">
        <v>18.271846588160749</v>
      </c>
      <c r="AF494" s="60">
        <v>22.444158013803754</v>
      </c>
      <c r="AG494" s="60">
        <v>4.8258938845884902</v>
      </c>
      <c r="AH494" s="60">
        <v>44.607844561978439</v>
      </c>
      <c r="AI494" s="60">
        <v>14.741061053543381</v>
      </c>
      <c r="AJ494" s="48" t="s">
        <v>534</v>
      </c>
      <c r="AK494" s="48" t="s">
        <v>843</v>
      </c>
      <c r="AL494" s="48" t="s">
        <v>844</v>
      </c>
      <c r="AM494" s="48" t="s">
        <v>1608</v>
      </c>
      <c r="AN494" s="46" t="e">
        <v>#VALUE!</v>
      </c>
      <c r="AO494" s="46" t="e">
        <v>#VALUE!</v>
      </c>
      <c r="AP494" s="46" t="e">
        <v>#VALUE!</v>
      </c>
      <c r="AQ494" t="s">
        <v>4223</v>
      </c>
      <c r="AR494" t="s">
        <v>3443</v>
      </c>
      <c r="AS494" t="str">
        <f t="shared" si="97"/>
        <v>21/09/2021</v>
      </c>
      <c r="AT494" s="63">
        <v>2.6687597617124901</v>
      </c>
      <c r="AU494" s="63">
        <f t="shared" si="98"/>
        <v>2.6687597617124901</v>
      </c>
      <c r="AV494" s="63">
        <f t="shared" si="95"/>
        <v>0</v>
      </c>
      <c r="AW494" s="63">
        <f t="shared" si="94"/>
        <v>2.6687597617124901</v>
      </c>
      <c r="AX494" s="63">
        <v>112.81339941110605</v>
      </c>
      <c r="AY494" s="63">
        <f t="shared" si="99"/>
        <v>0</v>
      </c>
      <c r="AZ494" s="63">
        <v>112.81339941110605</v>
      </c>
      <c r="BA494" s="63">
        <f>_xll.BDP($G494,BA$1)</f>
        <v>924.89162999999996</v>
      </c>
      <c r="BB494" s="63">
        <f t="shared" si="96"/>
        <v>34821.615952125001</v>
      </c>
      <c r="BC494">
        <v>1389.8330000000001</v>
      </c>
      <c r="BD494">
        <v>1659.8890000000001</v>
      </c>
      <c r="BE494">
        <v>1886.8820000000001</v>
      </c>
      <c r="BF494">
        <v>1212.508</v>
      </c>
      <c r="BG494">
        <v>1478.6510000000001</v>
      </c>
      <c r="BH494">
        <v>1711.6569999999999</v>
      </c>
      <c r="BI494" s="47">
        <f t="shared" si="100"/>
        <v>3.9912938041440464E-2</v>
      </c>
      <c r="BJ494" s="47">
        <f t="shared" si="101"/>
        <v>4.7668350667071924E-2</v>
      </c>
      <c r="BK494" s="47">
        <f t="shared" si="102"/>
        <v>5.418708892184116E-2</v>
      </c>
      <c r="BL494" s="47">
        <f t="shared" si="103"/>
        <v>3.4820555188105978E-2</v>
      </c>
      <c r="BM494" s="47">
        <f t="shared" si="104"/>
        <v>4.2463595085103022E-2</v>
      </c>
      <c r="BN494" s="47">
        <f t="shared" si="105"/>
        <v>4.9155013436289002E-2</v>
      </c>
      <c r="BO494" s="30">
        <f t="shared" si="106"/>
        <v>5.418708892184116E-2</v>
      </c>
    </row>
    <row r="495" spans="1:67" x14ac:dyDescent="0.3">
      <c r="A495">
        <v>14</v>
      </c>
      <c r="B495" s="48" t="s">
        <v>3421</v>
      </c>
      <c r="C495" s="48">
        <v>10</v>
      </c>
      <c r="D495" s="48">
        <v>3</v>
      </c>
      <c r="E495" s="56">
        <v>0.12</v>
      </c>
      <c r="F495" s="48" t="s">
        <v>3280</v>
      </c>
      <c r="G495" s="49" t="s">
        <v>158</v>
      </c>
      <c r="H495" s="49" t="s">
        <v>830</v>
      </c>
      <c r="I495" s="50">
        <v>0.55580442140278075</v>
      </c>
      <c r="J495" s="50">
        <v>0.65585366395317557</v>
      </c>
      <c r="K495" s="50">
        <v>0.30588912612100816</v>
      </c>
      <c r="L495" s="50">
        <v>0.38001485799123164</v>
      </c>
      <c r="M495" s="51">
        <v>26.628946829742596</v>
      </c>
      <c r="N495" s="51">
        <v>21.591401450668926</v>
      </c>
      <c r="O495" s="51">
        <v>45.159150850328885</v>
      </c>
      <c r="P495" s="52">
        <v>5.9092952869431219</v>
      </c>
      <c r="Q495" s="52">
        <v>6.129424567122026</v>
      </c>
      <c r="R495" s="50">
        <v>0.48679918873145467</v>
      </c>
      <c r="S495" s="53">
        <v>1.5249320690351753</v>
      </c>
      <c r="T495" s="50">
        <v>0.24687110407063856</v>
      </c>
      <c r="U495" s="54" t="e">
        <v>#N/A</v>
      </c>
      <c r="V495" s="53">
        <v>9.5752312216393332</v>
      </c>
      <c r="W495" s="53">
        <v>10.79233924337888</v>
      </c>
      <c r="X495" s="53">
        <v>2026295000</v>
      </c>
      <c r="Y495" s="53">
        <v>3497108000</v>
      </c>
      <c r="Z495" s="53">
        <v>81678000</v>
      </c>
      <c r="AA495" s="55">
        <v>1855403000</v>
      </c>
      <c r="AB495" s="50">
        <v>4.4021703101698124E-2</v>
      </c>
      <c r="AC495" s="42">
        <v>10700.7295798</v>
      </c>
      <c r="AD495" s="42">
        <v>12708.726579799999</v>
      </c>
      <c r="AE495" s="60">
        <v>9.2784234083353496</v>
      </c>
      <c r="AF495" s="60">
        <v>11.211111579785372</v>
      </c>
      <c r="AG495" s="60">
        <v>16.674504659054364</v>
      </c>
      <c r="AH495" s="60">
        <v>14.038627910058192</v>
      </c>
      <c r="AI495" s="60">
        <v>7.6804922004561851</v>
      </c>
      <c r="AJ495" s="48" t="s">
        <v>498</v>
      </c>
      <c r="AK495" s="48" t="s">
        <v>516</v>
      </c>
      <c r="AL495" s="48" t="s">
        <v>733</v>
      </c>
      <c r="AM495" s="48" t="s">
        <v>583</v>
      </c>
      <c r="AN495" s="46">
        <v>0.10570019999999999</v>
      </c>
      <c r="AO495" s="46">
        <v>7.7074470000000006E-2</v>
      </c>
      <c r="AP495" s="46">
        <v>3.9060150000000002E-2</v>
      </c>
      <c r="AQ495" t="s">
        <v>4224</v>
      </c>
      <c r="AR495" t="s">
        <v>3758</v>
      </c>
      <c r="AS495" t="str">
        <f t="shared" si="97"/>
        <v>15/10/1997</v>
      </c>
      <c r="AT495" s="63">
        <v>2.6780815028212701</v>
      </c>
      <c r="AU495" s="63">
        <f t="shared" si="98"/>
        <v>2.6780815028212701</v>
      </c>
      <c r="AV495" s="63">
        <f t="shared" si="95"/>
        <v>0</v>
      </c>
      <c r="AW495" s="63">
        <f t="shared" si="94"/>
        <v>2.6780815028212701</v>
      </c>
      <c r="AX495" s="63">
        <v>28.994913691212421</v>
      </c>
      <c r="AY495" s="63">
        <f t="shared" si="99"/>
        <v>0</v>
      </c>
      <c r="AZ495" s="63" t="s">
        <v>3443</v>
      </c>
      <c r="BA495" s="63" t="str">
        <f>_xll.BDP($G495,BA$1)</f>
        <v>#N/A N/A</v>
      </c>
      <c r="BB495" s="63">
        <f t="shared" si="96"/>
        <v>10700.7295798</v>
      </c>
      <c r="BC495">
        <v>488.786</v>
      </c>
      <c r="BD495">
        <v>555.42899999999997</v>
      </c>
      <c r="BE495">
        <v>597.08299999999997</v>
      </c>
      <c r="BF495">
        <v>625.31600000000003</v>
      </c>
      <c r="BG495">
        <v>468.887</v>
      </c>
      <c r="BH495">
        <v>465.97</v>
      </c>
      <c r="BI495" s="47">
        <f t="shared" si="100"/>
        <v>4.5677820035999413E-2</v>
      </c>
      <c r="BJ495" s="47">
        <f t="shared" si="101"/>
        <v>5.1905713143942579E-2</v>
      </c>
      <c r="BK495" s="47">
        <f t="shared" si="102"/>
        <v>5.5798344920997403E-2</v>
      </c>
      <c r="BL495" s="47">
        <f t="shared" si="103"/>
        <v>5.8436763151217527E-2</v>
      </c>
      <c r="BM495" s="47">
        <f t="shared" si="104"/>
        <v>4.3818227206220424E-2</v>
      </c>
      <c r="BN495" s="47">
        <f t="shared" si="105"/>
        <v>4.3545628970908842E-2</v>
      </c>
      <c r="BO495" s="30">
        <f t="shared" si="106"/>
        <v>5.5798344920997403E-2</v>
      </c>
    </row>
    <row r="496" spans="1:67" x14ac:dyDescent="0.3">
      <c r="A496">
        <v>14</v>
      </c>
      <c r="B496" s="48" t="s">
        <v>3421</v>
      </c>
      <c r="C496" s="48">
        <v>10</v>
      </c>
      <c r="D496" s="48">
        <v>4</v>
      </c>
      <c r="E496" s="56">
        <v>0.12</v>
      </c>
      <c r="F496" s="48" t="s">
        <v>2947</v>
      </c>
      <c r="G496" s="49" t="s">
        <v>248</v>
      </c>
      <c r="H496" s="49" t="s">
        <v>952</v>
      </c>
      <c r="I496" s="50">
        <v>0.38146415341304818</v>
      </c>
      <c r="J496" s="50">
        <v>0.41114452050412642</v>
      </c>
      <c r="K496" s="50">
        <v>0.13629782069963978</v>
      </c>
      <c r="L496" s="50">
        <v>0.14478237361449039</v>
      </c>
      <c r="M496" s="51">
        <v>14.87874175753268</v>
      </c>
      <c r="N496" s="51">
        <v>11.262981725888558</v>
      </c>
      <c r="O496" s="51">
        <v>27.951754342208961</v>
      </c>
      <c r="P496" s="52">
        <v>21.009157797475115</v>
      </c>
      <c r="Q496" s="52">
        <v>20.604123667916262</v>
      </c>
      <c r="R496" s="50">
        <v>0.65632479655337483</v>
      </c>
      <c r="S496" s="53">
        <v>2.622537299158378</v>
      </c>
      <c r="T496" s="50">
        <v>0.33601817960371538</v>
      </c>
      <c r="U496" s="54" t="e">
        <v>#N/A</v>
      </c>
      <c r="V496" s="53">
        <v>5.0509015836211884</v>
      </c>
      <c r="W496" s="53">
        <v>4.3618761022087726</v>
      </c>
      <c r="X496" s="53">
        <v>7815500000</v>
      </c>
      <c r="Y496" s="53">
        <v>22194000000</v>
      </c>
      <c r="Z496" s="53">
        <v>105100000</v>
      </c>
      <c r="AA496" s="55">
        <v>2545600000</v>
      </c>
      <c r="AB496" s="50">
        <v>4.1286926461345068E-2</v>
      </c>
      <c r="AC496" s="42">
        <v>47869.390771999999</v>
      </c>
      <c r="AD496" s="42">
        <v>59087.090771999996</v>
      </c>
      <c r="AE496" s="60">
        <v>14.823377222475715</v>
      </c>
      <c r="AF496" s="60">
        <v>17.179764901492362</v>
      </c>
      <c r="AG496" s="60">
        <v>5.1724595151298214</v>
      </c>
      <c r="AH496" s="60">
        <v>18.987031268666041</v>
      </c>
      <c r="AI496" s="60">
        <v>4.7275522961766301</v>
      </c>
      <c r="AJ496" s="48" t="s">
        <v>493</v>
      </c>
      <c r="AK496" s="48" t="s">
        <v>513</v>
      </c>
      <c r="AL496" s="48" t="s">
        <v>953</v>
      </c>
      <c r="AM496" s="48" t="s">
        <v>583</v>
      </c>
      <c r="AN496" s="46">
        <v>9.9329920000000002E-2</v>
      </c>
      <c r="AO496" s="46">
        <v>9.5648510000000006E-2</v>
      </c>
      <c r="AP496" s="46">
        <v>0.18751039999999999</v>
      </c>
      <c r="AQ496" t="s">
        <v>4124</v>
      </c>
      <c r="AR496" t="s">
        <v>3443</v>
      </c>
      <c r="AS496" t="str">
        <f t="shared" si="97"/>
        <v>#N/A N/A</v>
      </c>
      <c r="AT496" s="63">
        <v>2.6258206732685245</v>
      </c>
      <c r="AU496" s="63">
        <f t="shared" si="98"/>
        <v>2.6258206732685245</v>
      </c>
      <c r="AV496" s="63">
        <f t="shared" si="95"/>
        <v>1.5151491676384379</v>
      </c>
      <c r="AW496" s="63">
        <f t="shared" si="94"/>
        <v>4.140969840906962</v>
      </c>
      <c r="AX496" s="63">
        <v>51.378466896065724</v>
      </c>
      <c r="AY496" s="63">
        <f t="shared" si="99"/>
        <v>29.646366236888959</v>
      </c>
      <c r="AZ496" s="63">
        <v>81.024833132954683</v>
      </c>
      <c r="BA496" s="63">
        <f>_xll.BDP($G496,BA$1)</f>
        <v>1954.3999999999999</v>
      </c>
      <c r="BB496" s="63">
        <f t="shared" si="96"/>
        <v>47869.390771999999</v>
      </c>
      <c r="BC496">
        <v>2549.1669999999999</v>
      </c>
      <c r="BD496">
        <v>2646.1669999999999</v>
      </c>
      <c r="BE496">
        <v>2759.4</v>
      </c>
      <c r="BF496">
        <v>2490.0990000000002</v>
      </c>
      <c r="BG496">
        <v>2655.8450000000003</v>
      </c>
      <c r="BH496">
        <v>2777.4540000000002</v>
      </c>
      <c r="BI496" s="47">
        <f t="shared" si="100"/>
        <v>5.3252547377124156E-2</v>
      </c>
      <c r="BJ496" s="47">
        <f t="shared" si="101"/>
        <v>5.5278894452690824E-2</v>
      </c>
      <c r="BK496" s="47">
        <f t="shared" si="102"/>
        <v>5.7644351755862369E-2</v>
      </c>
      <c r="BL496" s="47">
        <f t="shared" si="103"/>
        <v>5.2018606458984248E-2</v>
      </c>
      <c r="BM496" s="47">
        <f t="shared" si="104"/>
        <v>5.5481069576374685E-2</v>
      </c>
      <c r="BN496" s="47">
        <f t="shared" si="105"/>
        <v>5.8021502994030215E-2</v>
      </c>
      <c r="BO496" s="30">
        <f t="shared" si="106"/>
        <v>5.8021502994030215E-2</v>
      </c>
    </row>
    <row r="497" spans="1:67" x14ac:dyDescent="0.3">
      <c r="A497">
        <v>14</v>
      </c>
      <c r="B497" s="48" t="s">
        <v>3421</v>
      </c>
      <c r="C497" s="48">
        <v>23</v>
      </c>
      <c r="D497" s="48">
        <v>4</v>
      </c>
      <c r="E497" s="56">
        <v>0.11</v>
      </c>
      <c r="F497" s="48"/>
      <c r="G497" s="48" t="s">
        <v>1481</v>
      </c>
      <c r="H497" s="49" t="s">
        <v>1482</v>
      </c>
      <c r="I497" s="50">
        <v>0.50170898812670484</v>
      </c>
      <c r="J497" s="50">
        <v>0.29094871946757878</v>
      </c>
      <c r="K497" s="50">
        <v>0.18632163981373345</v>
      </c>
      <c r="L497" s="50">
        <v>0.11952178994484763</v>
      </c>
      <c r="M497" s="51">
        <v>10.158135820656256</v>
      </c>
      <c r="N497" s="51">
        <v>7.8721675081282818</v>
      </c>
      <c r="O497" s="51">
        <v>9.8975438311864128</v>
      </c>
      <c r="P497" s="52">
        <v>31.267440630374928</v>
      </c>
      <c r="Q497" s="52">
        <v>24.319141108398274</v>
      </c>
      <c r="R497" s="50">
        <v>1.568722007178993E-2</v>
      </c>
      <c r="S497" s="53">
        <v>0.23608478953897449</v>
      </c>
      <c r="T497" s="50">
        <v>0.38722181150702378</v>
      </c>
      <c r="U497" s="54" t="e">
        <v>#N/A</v>
      </c>
      <c r="V497" s="53">
        <v>13.884171777473043</v>
      </c>
      <c r="W497" s="53">
        <v>8.3180157861491466</v>
      </c>
      <c r="X497" s="53">
        <v>4693126000</v>
      </c>
      <c r="Y497" s="53">
        <v>11424352000</v>
      </c>
      <c r="Z497" s="53" t="e">
        <v>#N/A</v>
      </c>
      <c r="AA497" s="55">
        <v>-233983999.99999997</v>
      </c>
      <c r="AB497" s="50">
        <v>0</v>
      </c>
      <c r="AC497" s="42">
        <v>10976.18488655</v>
      </c>
      <c r="AD497" s="42">
        <v>11374.70588655</v>
      </c>
      <c r="AE497" s="60">
        <v>7.7659169668128136</v>
      </c>
      <c r="AF497" s="60">
        <v>8.6161792606633405</v>
      </c>
      <c r="AG497" s="60">
        <v>6.3881765654717606</v>
      </c>
      <c r="AH497" s="60">
        <v>9.4390448013963297</v>
      </c>
      <c r="AI497" s="60">
        <v>1.0401986305295536</v>
      </c>
      <c r="AJ497" s="48" t="s">
        <v>502</v>
      </c>
      <c r="AK497" s="48" t="s">
        <v>529</v>
      </c>
      <c r="AL497" s="48" t="s">
        <v>574</v>
      </c>
      <c r="AM497" s="48" t="s">
        <v>1480</v>
      </c>
      <c r="AN497" s="46" t="e">
        <v>#VALUE!</v>
      </c>
      <c r="AO497" s="46" t="e">
        <v>#VALUE!</v>
      </c>
      <c r="AP497" s="46">
        <v>1.2031419999999999E-2</v>
      </c>
      <c r="AQ497" t="s">
        <v>4225</v>
      </c>
      <c r="AR497" t="s">
        <v>3759</v>
      </c>
      <c r="AS497" t="str">
        <f t="shared" si="97"/>
        <v>11/11/2015</v>
      </c>
      <c r="AT497" s="63">
        <v>7.6421247057457009</v>
      </c>
      <c r="AU497" s="63">
        <f t="shared" si="98"/>
        <v>7.6421247057457009</v>
      </c>
      <c r="AV497" s="63">
        <f t="shared" si="95"/>
        <v>0</v>
      </c>
      <c r="AW497" s="63">
        <f t="shared" si="94"/>
        <v>7.6421247057457009</v>
      </c>
      <c r="AX497" s="63">
        <v>77.54566837994426</v>
      </c>
      <c r="AY497" s="63">
        <f t="shared" si="99"/>
        <v>0</v>
      </c>
      <c r="AZ497" s="63">
        <v>77.54566837994426</v>
      </c>
      <c r="BA497" s="63">
        <f>_xll.BDP($G497,BA$1)</f>
        <v>830.31827320000002</v>
      </c>
      <c r="BB497" s="63">
        <f t="shared" si="96"/>
        <v>10976.18488655</v>
      </c>
      <c r="BC497">
        <v>1197.625</v>
      </c>
      <c r="BD497">
        <v>1274.1880000000001</v>
      </c>
      <c r="BE497">
        <v>1381.2670000000001</v>
      </c>
      <c r="BF497">
        <v>772.99</v>
      </c>
      <c r="BG497">
        <v>899.34100000000001</v>
      </c>
      <c r="BH497">
        <v>925.96299999999997</v>
      </c>
      <c r="BI497" s="47">
        <f t="shared" si="100"/>
        <v>0.10911122693164052</v>
      </c>
      <c r="BJ497" s="47">
        <f t="shared" si="101"/>
        <v>0.1160866014166147</v>
      </c>
      <c r="BK497" s="47">
        <f t="shared" si="102"/>
        <v>0.12584217688357066</v>
      </c>
      <c r="BL497" s="47">
        <f t="shared" si="103"/>
        <v>7.0424287490565757E-2</v>
      </c>
      <c r="BM497" s="47">
        <f t="shared" si="104"/>
        <v>8.19356642855055E-2</v>
      </c>
      <c r="BN497" s="47">
        <f t="shared" si="105"/>
        <v>8.4361097190942619E-2</v>
      </c>
      <c r="BO497" s="30">
        <f t="shared" si="106"/>
        <v>0.12584217688357066</v>
      </c>
    </row>
    <row r="498" spans="1:67" x14ac:dyDescent="0.3">
      <c r="A498">
        <v>14</v>
      </c>
      <c r="B498" s="48" t="s">
        <v>3421</v>
      </c>
      <c r="C498" s="48">
        <v>10</v>
      </c>
      <c r="D498" s="48">
        <v>7</v>
      </c>
      <c r="E498" s="56">
        <v>0.15</v>
      </c>
      <c r="F498" s="48" t="s">
        <v>3257</v>
      </c>
      <c r="G498" s="49" t="s">
        <v>1267</v>
      </c>
      <c r="H498" s="49" t="s">
        <v>1268</v>
      </c>
      <c r="I498" s="50">
        <v>0.34065326966214621</v>
      </c>
      <c r="J498" s="50">
        <v>0.33675061288165814</v>
      </c>
      <c r="K498" s="50">
        <v>0.15628230711454846</v>
      </c>
      <c r="L498" s="50">
        <v>0.17126341242254797</v>
      </c>
      <c r="M498" s="51">
        <v>16.542276625544407</v>
      </c>
      <c r="N498" s="51">
        <v>11.698569315684461</v>
      </c>
      <c r="O498" s="51">
        <v>23.417772416566144</v>
      </c>
      <c r="P498" s="52">
        <v>24.055647414762234</v>
      </c>
      <c r="Q498" s="52">
        <v>26.847139347139347</v>
      </c>
      <c r="R498" s="50">
        <v>0.62511087020794331</v>
      </c>
      <c r="S498" s="53">
        <v>2.1512633542479231</v>
      </c>
      <c r="T498" s="50">
        <v>0.41386144560223415</v>
      </c>
      <c r="U498" s="54">
        <v>3.5008976660682228E-2</v>
      </c>
      <c r="V498" s="53">
        <v>9.7664808589465171</v>
      </c>
      <c r="W498" s="53">
        <v>42.234476902750153</v>
      </c>
      <c r="X498" s="53">
        <v>1346100000</v>
      </c>
      <c r="Y498" s="53">
        <v>2646800000</v>
      </c>
      <c r="Z498" s="53">
        <v>7900000</v>
      </c>
      <c r="AA498" s="55">
        <v>297400000</v>
      </c>
      <c r="AB498" s="50">
        <v>2.65635507733692E-2</v>
      </c>
      <c r="AC498" s="42">
        <v>5645.39519544</v>
      </c>
      <c r="AD498" s="42">
        <v>6925.2951954399996</v>
      </c>
      <c r="AE498" s="60">
        <v>11.317691118548781</v>
      </c>
      <c r="AF498" s="60">
        <v>15.277509806838736</v>
      </c>
      <c r="AG498" s="60">
        <v>5.2448660368070197</v>
      </c>
      <c r="AH498" s="60">
        <v>20.499728980590497</v>
      </c>
      <c r="AI498" s="60">
        <v>4.1295302154448477</v>
      </c>
      <c r="AJ498" s="48" t="s">
        <v>498</v>
      </c>
      <c r="AK498" s="48" t="s">
        <v>758</v>
      </c>
      <c r="AL498" s="48" t="s">
        <v>759</v>
      </c>
      <c r="AM498" s="48" t="s">
        <v>2465</v>
      </c>
      <c r="AN498" s="46">
        <v>0.19050509999999998</v>
      </c>
      <c r="AO498" s="46">
        <v>5.7468579999999998E-2</v>
      </c>
      <c r="AP498" s="46">
        <v>0.1232104</v>
      </c>
      <c r="AQ498" t="s">
        <v>4124</v>
      </c>
      <c r="AR498" t="s">
        <v>3443</v>
      </c>
      <c r="AS498" t="str">
        <f t="shared" si="97"/>
        <v>#N/A N/A</v>
      </c>
      <c r="AT498" s="63">
        <v>3.4761088892280751</v>
      </c>
      <c r="AU498" s="63">
        <f t="shared" si="98"/>
        <v>3.4761088892280751</v>
      </c>
      <c r="AV498" s="63">
        <f t="shared" si="95"/>
        <v>0</v>
      </c>
      <c r="AW498" s="63">
        <f t="shared" si="94"/>
        <v>3.4761088892280751</v>
      </c>
      <c r="AX498" s="63">
        <v>65.759722785191286</v>
      </c>
      <c r="AY498" s="63">
        <f t="shared" si="99"/>
        <v>0</v>
      </c>
      <c r="AZ498" s="63">
        <v>65.759722785191286</v>
      </c>
      <c r="BA498" s="63">
        <f>_xll.BDP($G498,BA$1)</f>
        <v>192.18936581200001</v>
      </c>
      <c r="BB498" s="63">
        <f t="shared" si="96"/>
        <v>5645.39519544</v>
      </c>
      <c r="BC498">
        <v>320.41700000000003</v>
      </c>
      <c r="BD498">
        <v>342.90899999999999</v>
      </c>
      <c r="BE498">
        <v>361.8</v>
      </c>
      <c r="BF498">
        <v>314.40800000000002</v>
      </c>
      <c r="BG498">
        <v>365.923</v>
      </c>
      <c r="BH498">
        <v>392.20699999999999</v>
      </c>
      <c r="BI498" s="47">
        <f t="shared" si="100"/>
        <v>5.6757231142792804E-2</v>
      </c>
      <c r="BJ498" s="47">
        <f t="shared" si="101"/>
        <v>6.0741363204648742E-2</v>
      </c>
      <c r="BK498" s="47">
        <f t="shared" si="102"/>
        <v>6.4087630267627607E-2</v>
      </c>
      <c r="BL498" s="47">
        <f t="shared" si="103"/>
        <v>5.5692823817535271E-2</v>
      </c>
      <c r="BM498" s="47">
        <f t="shared" si="104"/>
        <v>6.4817960006691808E-2</v>
      </c>
      <c r="BN498" s="47">
        <f t="shared" si="105"/>
        <v>6.9473789951286405E-2</v>
      </c>
      <c r="BO498" s="30">
        <f t="shared" si="106"/>
        <v>6.9473789951286405E-2</v>
      </c>
    </row>
    <row r="499" spans="1:67" x14ac:dyDescent="0.3">
      <c r="A499">
        <v>14</v>
      </c>
      <c r="B499" s="48" t="s">
        <v>3421</v>
      </c>
      <c r="C499" s="48">
        <v>10</v>
      </c>
      <c r="D499" s="48">
        <v>8</v>
      </c>
      <c r="E499" s="56">
        <v>0.11</v>
      </c>
      <c r="F499" s="48" t="s">
        <v>2559</v>
      </c>
      <c r="G499" s="48" t="s">
        <v>1462</v>
      </c>
      <c r="H499" s="49" t="s">
        <v>1463</v>
      </c>
      <c r="I499" s="50">
        <v>0.16418989342567011</v>
      </c>
      <c r="J499" s="50">
        <v>0.15489915370192064</v>
      </c>
      <c r="K499" s="50">
        <v>0.15592184834079043</v>
      </c>
      <c r="L499" s="50">
        <v>0.14790926118962122</v>
      </c>
      <c r="M499" s="51">
        <v>13.411913881709136</v>
      </c>
      <c r="N499" s="51">
        <v>10.267877728654918</v>
      </c>
      <c r="O499" s="51">
        <v>15.771978882664467</v>
      </c>
      <c r="P499" s="52">
        <v>17.812083348860519</v>
      </c>
      <c r="Q499" s="52">
        <v>16.785702771361123</v>
      </c>
      <c r="R499" s="50">
        <v>0.14081510817159038</v>
      </c>
      <c r="S499" s="53">
        <v>0.86272262373491515</v>
      </c>
      <c r="T499" s="50">
        <v>0.50569318716286538</v>
      </c>
      <c r="U499" s="54" t="e">
        <v>#N/A</v>
      </c>
      <c r="V499" s="53">
        <v>9.5009084097119505</v>
      </c>
      <c r="W499" s="53">
        <v>2.6753402390116809</v>
      </c>
      <c r="X499" s="53">
        <v>2367960000</v>
      </c>
      <c r="Y499" s="53">
        <v>2479865000</v>
      </c>
      <c r="Z499" s="53" t="e">
        <v>#N/A</v>
      </c>
      <c r="AA499" s="55">
        <v>158847000.00000003</v>
      </c>
      <c r="AB499" s="50">
        <v>0</v>
      </c>
      <c r="AC499" s="42">
        <v>4808.4804000000004</v>
      </c>
      <c r="AD499" s="42">
        <v>5381.0384000000004</v>
      </c>
      <c r="AE499" s="60">
        <v>8.5591134805057791</v>
      </c>
      <c r="AF499" s="60">
        <v>14.209576206639404</v>
      </c>
      <c r="AG499" s="60">
        <v>3.424854740087163</v>
      </c>
      <c r="AH499" s="60">
        <v>15.55975423283371</v>
      </c>
      <c r="AI499" s="60">
        <v>2.3286219256686307</v>
      </c>
      <c r="AJ499" s="48" t="s">
        <v>534</v>
      </c>
      <c r="AK499" s="48" t="s">
        <v>749</v>
      </c>
      <c r="AL499" s="48" t="s">
        <v>750</v>
      </c>
      <c r="AM499" s="48" t="s">
        <v>1380</v>
      </c>
      <c r="AN499" s="46">
        <v>0.1680595</v>
      </c>
      <c r="AO499" s="46">
        <v>0.20771260000000002</v>
      </c>
      <c r="AP499" s="46">
        <v>4.8686980000000005E-2</v>
      </c>
      <c r="AQ499" t="s">
        <v>4124</v>
      </c>
      <c r="AR499" t="s">
        <v>3760</v>
      </c>
      <c r="AS499" t="str">
        <f t="shared" si="97"/>
        <v>03/07/1995</v>
      </c>
      <c r="AT499" s="63">
        <v>1.9539427857089526</v>
      </c>
      <c r="AU499" s="63">
        <f t="shared" si="98"/>
        <v>1.9539427857089526</v>
      </c>
      <c r="AV499" s="63">
        <f t="shared" si="95"/>
        <v>-2.3412603091414454E-16</v>
      </c>
      <c r="AW499" s="63">
        <f t="shared" si="94"/>
        <v>1.9539427857089524</v>
      </c>
      <c r="AX499" s="63">
        <v>29.649839598260442</v>
      </c>
      <c r="AY499" s="63">
        <f t="shared" si="99"/>
        <v>-3.5527136788005009E-15</v>
      </c>
      <c r="AZ499" s="63">
        <v>29.649839598260439</v>
      </c>
      <c r="BA499" s="63">
        <f>_xll.BDP($G499,BA$1)</f>
        <v>90.688429999999997</v>
      </c>
      <c r="BB499" s="63">
        <f t="shared" si="96"/>
        <v>4808.4804000000004</v>
      </c>
      <c r="BC499">
        <v>325.11099999999999</v>
      </c>
      <c r="BD499">
        <v>364</v>
      </c>
      <c r="BE499">
        <v>403.5</v>
      </c>
      <c r="BF499">
        <v>166.09299999999999</v>
      </c>
      <c r="BG499">
        <v>227.98500000000001</v>
      </c>
      <c r="BH499">
        <v>291.86900000000003</v>
      </c>
      <c r="BI499" s="47">
        <f t="shared" si="100"/>
        <v>6.7612004823810856E-2</v>
      </c>
      <c r="BJ499" s="47">
        <f t="shared" si="101"/>
        <v>7.5699591080791342E-2</v>
      </c>
      <c r="BK499" s="47">
        <f t="shared" si="102"/>
        <v>8.3914244508514577E-2</v>
      </c>
      <c r="BL499" s="47">
        <f t="shared" si="103"/>
        <v>3.4541681816983173E-2</v>
      </c>
      <c r="BM499" s="47">
        <f t="shared" si="104"/>
        <v>4.7413107891632458E-2</v>
      </c>
      <c r="BN499" s="47">
        <f t="shared" si="105"/>
        <v>6.0698802058130469E-2</v>
      </c>
      <c r="BO499" s="30">
        <f t="shared" si="106"/>
        <v>8.3914244508514577E-2</v>
      </c>
    </row>
    <row r="500" spans="1:67" x14ac:dyDescent="0.3">
      <c r="A500">
        <v>14</v>
      </c>
      <c r="B500" s="48" t="s">
        <v>3421</v>
      </c>
      <c r="C500" s="48">
        <v>10</v>
      </c>
      <c r="D500" s="48">
        <v>5</v>
      </c>
      <c r="E500" s="56">
        <v>0.15</v>
      </c>
      <c r="F500" s="48" t="s">
        <v>2523</v>
      </c>
      <c r="G500" s="49" t="s">
        <v>331</v>
      </c>
      <c r="H500" s="49" t="s">
        <v>1057</v>
      </c>
      <c r="I500" s="50">
        <v>0.26681009299168296</v>
      </c>
      <c r="J500" s="50">
        <v>-0.4761671627761242</v>
      </c>
      <c r="K500" s="50">
        <v>0.10103519630625542</v>
      </c>
      <c r="L500" s="50">
        <v>0.29538128867148267</v>
      </c>
      <c r="M500" s="51">
        <v>19.439583473553647</v>
      </c>
      <c r="N500" s="51">
        <v>16.459389778531179</v>
      </c>
      <c r="O500" s="51">
        <v>57.35299202291867</v>
      </c>
      <c r="P500" s="52">
        <v>8.1288207364349621</v>
      </c>
      <c r="Q500" s="52">
        <v>11.683497839202891</v>
      </c>
      <c r="R500" s="50">
        <v>0.11338501568133276</v>
      </c>
      <c r="S500" s="53">
        <v>0.65590253033047974</v>
      </c>
      <c r="T500" s="50">
        <v>9.6585638885846967E-2</v>
      </c>
      <c r="U500" s="54">
        <v>5.2597293360106233E-2</v>
      </c>
      <c r="V500" s="53">
        <v>7.1867588566773062</v>
      </c>
      <c r="W500" s="53" t="e">
        <v>#N/A</v>
      </c>
      <c r="X500" s="53">
        <v>-153191999.99999997</v>
      </c>
      <c r="Y500" s="53">
        <v>246952000.00000003</v>
      </c>
      <c r="Z500" s="53">
        <v>59187000</v>
      </c>
      <c r="AA500" s="55">
        <v>219704000</v>
      </c>
      <c r="AB500" s="50">
        <v>0.26939427593489423</v>
      </c>
      <c r="AC500" s="42">
        <v>2924.3693577499998</v>
      </c>
      <c r="AD500" s="42">
        <v>3000.7603577499999</v>
      </c>
      <c r="AE500" s="60">
        <v>24.19496656332327</v>
      </c>
      <c r="AF500" s="60">
        <v>33.881879212219374</v>
      </c>
      <c r="AG500" s="60">
        <v>7.4313578540058973</v>
      </c>
      <c r="AH500" s="60">
        <v>47.81100835617486</v>
      </c>
      <c r="AI500" s="60">
        <v>28.427503193078167</v>
      </c>
      <c r="AJ500" s="48" t="s">
        <v>544</v>
      </c>
      <c r="AK500" s="48" t="s">
        <v>593</v>
      </c>
      <c r="AL500" s="48" t="s">
        <v>646</v>
      </c>
      <c r="AM500" s="48" t="s">
        <v>583</v>
      </c>
      <c r="AN500" s="46">
        <v>6.3308379999999997E-2</v>
      </c>
      <c r="AO500" s="46">
        <v>0.19179060000000001</v>
      </c>
      <c r="AP500" s="46">
        <v>0.19050529999999999</v>
      </c>
      <c r="AQ500" t="s">
        <v>4226</v>
      </c>
      <c r="AR500" t="s">
        <v>3761</v>
      </c>
      <c r="AS500" t="str">
        <f t="shared" si="97"/>
        <v>09/04/1999</v>
      </c>
      <c r="AT500" s="63" t="s">
        <v>3443</v>
      </c>
      <c r="AU500" s="63">
        <f t="shared" si="98"/>
        <v>0</v>
      </c>
      <c r="AV500" s="63">
        <f t="shared" si="95"/>
        <v>0</v>
      </c>
      <c r="AW500" s="63">
        <f t="shared" si="94"/>
        <v>0</v>
      </c>
      <c r="AX500" s="63">
        <v>0</v>
      </c>
      <c r="AY500" s="63">
        <f t="shared" si="99"/>
        <v>0</v>
      </c>
      <c r="AZ500" s="63">
        <v>0</v>
      </c>
      <c r="BA500" s="63">
        <f>_xll.BDP($G500,BA$1)</f>
        <v>0</v>
      </c>
      <c r="BB500" s="63">
        <f t="shared" si="96"/>
        <v>2924.3693577499998</v>
      </c>
      <c r="BC500">
        <v>143.20000000000002</v>
      </c>
      <c r="BD500">
        <v>200</v>
      </c>
      <c r="BE500">
        <v>249.5</v>
      </c>
      <c r="BF500">
        <v>170.25</v>
      </c>
      <c r="BG500">
        <v>193.3</v>
      </c>
      <c r="BH500" t="s">
        <v>3443</v>
      </c>
      <c r="BI500" s="47">
        <f t="shared" si="100"/>
        <v>4.8967822624901812E-2</v>
      </c>
      <c r="BJ500" s="47">
        <f t="shared" si="101"/>
        <v>6.8390813721929899E-2</v>
      </c>
      <c r="BK500" s="47">
        <f t="shared" si="102"/>
        <v>8.5317540118107549E-2</v>
      </c>
      <c r="BL500" s="47">
        <f t="shared" si="103"/>
        <v>5.8217680180792819E-2</v>
      </c>
      <c r="BM500" s="47">
        <f t="shared" si="104"/>
        <v>6.6099721462245242E-2</v>
      </c>
      <c r="BN500" s="47">
        <f t="shared" si="105"/>
        <v>0</v>
      </c>
      <c r="BO500" s="30">
        <f t="shared" si="106"/>
        <v>8.5317540118107549E-2</v>
      </c>
    </row>
    <row r="501" spans="1:67" x14ac:dyDescent="0.3">
      <c r="A501">
        <v>14</v>
      </c>
      <c r="B501" s="48" t="s">
        <v>3421</v>
      </c>
      <c r="C501" s="48">
        <v>10</v>
      </c>
      <c r="D501" s="48">
        <v>1</v>
      </c>
      <c r="E501" s="56">
        <v>0.2</v>
      </c>
      <c r="F501" s="48" t="s">
        <v>3054</v>
      </c>
      <c r="G501" s="48" t="s">
        <v>2020</v>
      </c>
      <c r="H501" s="49" t="s">
        <v>2021</v>
      </c>
      <c r="I501" s="50">
        <v>-1.9269955557243903</v>
      </c>
      <c r="J501" s="50">
        <v>0.9553129797032236</v>
      </c>
      <c r="K501" s="50">
        <v>0.76432214277985855</v>
      </c>
      <c r="L501" s="50">
        <v>0.28969316110012028</v>
      </c>
      <c r="M501" s="51">
        <v>24.057257006997805</v>
      </c>
      <c r="N501" s="51">
        <v>17.716111755455827</v>
      </c>
      <c r="O501" s="51">
        <v>22.941722363351737</v>
      </c>
      <c r="P501" s="52">
        <v>12.303057344706957</v>
      </c>
      <c r="Q501" s="52">
        <v>11.447881466077463</v>
      </c>
      <c r="R501" s="50">
        <v>1.6323290885874999E-2</v>
      </c>
      <c r="S501" s="53">
        <v>7.9999999999999974E-2</v>
      </c>
      <c r="T501" s="50">
        <v>0.44433516104904208</v>
      </c>
      <c r="U501" s="54">
        <v>1.8827228193317249E-2</v>
      </c>
      <c r="V501" s="53">
        <v>16.518207945500102</v>
      </c>
      <c r="W501" s="53">
        <v>-1.4190149921543771</v>
      </c>
      <c r="X501" s="53">
        <v>23452000</v>
      </c>
      <c r="Y501" s="53">
        <v>77337000</v>
      </c>
      <c r="Z501" s="53">
        <v>2983000</v>
      </c>
      <c r="AA501" s="55">
        <v>21010000</v>
      </c>
      <c r="AB501" s="50">
        <v>0.14198000951927653</v>
      </c>
      <c r="AC501" s="42">
        <v>417.02734819999995</v>
      </c>
      <c r="AD501" s="42">
        <v>426.46734819999995</v>
      </c>
      <c r="AE501" s="60">
        <v>16.225871539509534</v>
      </c>
      <c r="AF501" s="60">
        <v>19.137316084627741</v>
      </c>
      <c r="AG501" s="60">
        <v>5.8828474152968786</v>
      </c>
      <c r="AH501" s="60">
        <v>33.424408014571945</v>
      </c>
      <c r="AI501" s="60">
        <v>5.4309673399449601</v>
      </c>
      <c r="AJ501" s="48" t="s">
        <v>502</v>
      </c>
      <c r="AK501" s="48" t="s">
        <v>529</v>
      </c>
      <c r="AL501" s="48" t="s">
        <v>1399</v>
      </c>
      <c r="AM501" s="48" t="s">
        <v>1706</v>
      </c>
      <c r="AN501" s="46" t="e">
        <v>#VALUE!</v>
      </c>
      <c r="AO501" s="46" t="e">
        <v>#VALUE!</v>
      </c>
      <c r="AP501" s="46">
        <v>6.2664960000000006E-2</v>
      </c>
      <c r="AQ501" t="s">
        <v>3762</v>
      </c>
      <c r="AR501" t="s">
        <v>3762</v>
      </c>
      <c r="AS501" t="str">
        <f t="shared" si="97"/>
        <v>12/11/2014</v>
      </c>
      <c r="AT501" s="63">
        <v>3.8283379266307529</v>
      </c>
      <c r="AU501" s="63">
        <f t="shared" si="98"/>
        <v>3.8283379266307529</v>
      </c>
      <c r="AV501" s="63">
        <f t="shared" si="95"/>
        <v>-20.038004607762435</v>
      </c>
      <c r="AW501" s="63">
        <f t="shared" si="94"/>
        <v>-16.209666681131683</v>
      </c>
      <c r="AX501" s="63">
        <v>55.637974591387277</v>
      </c>
      <c r="AY501" s="63">
        <f t="shared" si="99"/>
        <v>-291.21619162025411</v>
      </c>
      <c r="AZ501" s="63">
        <v>-235.57821702886685</v>
      </c>
      <c r="BA501" s="63">
        <f>_xll.BDP($G501,BA$1)</f>
        <v>-32.357846000000002</v>
      </c>
      <c r="BB501" s="63">
        <f t="shared" si="96"/>
        <v>417.02734819999995</v>
      </c>
      <c r="BC501">
        <v>19.55</v>
      </c>
      <c r="BD501">
        <v>23.85</v>
      </c>
      <c r="BE501">
        <v>28.1</v>
      </c>
      <c r="BF501">
        <v>20.568000000000001</v>
      </c>
      <c r="BG501">
        <v>26.768000000000001</v>
      </c>
      <c r="BH501" t="s">
        <v>3443</v>
      </c>
      <c r="BI501" s="47">
        <f t="shared" si="100"/>
        <v>4.6879419501821541E-2</v>
      </c>
      <c r="BJ501" s="47">
        <f t="shared" si="101"/>
        <v>5.7190493867951088E-2</v>
      </c>
      <c r="BK501" s="47">
        <f t="shared" si="102"/>
        <v>6.7381672020520991E-2</v>
      </c>
      <c r="BL501" s="47">
        <f t="shared" si="103"/>
        <v>4.9320506409895937E-2</v>
      </c>
      <c r="BM501" s="47">
        <f t="shared" si="104"/>
        <v>6.4187636891292019E-2</v>
      </c>
      <c r="BN501" s="47">
        <f t="shared" si="105"/>
        <v>0</v>
      </c>
      <c r="BO501" s="30">
        <f t="shared" si="106"/>
        <v>6.7381672020520991E-2</v>
      </c>
    </row>
    <row r="502" spans="1:67" x14ac:dyDescent="0.3">
      <c r="A502">
        <v>14</v>
      </c>
      <c r="B502" s="48" t="s">
        <v>3421</v>
      </c>
      <c r="C502" s="48">
        <v>11</v>
      </c>
      <c r="D502" s="48"/>
      <c r="E502" s="56" t="s">
        <v>2480</v>
      </c>
      <c r="F502" s="48" t="s">
        <v>2899</v>
      </c>
      <c r="G502" s="57" t="s">
        <v>2900</v>
      </c>
      <c r="H502" s="57" t="s">
        <v>2901</v>
      </c>
      <c r="I502" s="50" t="e">
        <v>#N/A</v>
      </c>
      <c r="J502" s="50" t="e">
        <v>#N/A</v>
      </c>
      <c r="K502" s="50">
        <v>0.3259274827437299</v>
      </c>
      <c r="L502" s="50">
        <v>0.3605655930871956</v>
      </c>
      <c r="M502" s="51">
        <v>28.142957252978274</v>
      </c>
      <c r="N502" s="51">
        <v>22.252570851192129</v>
      </c>
      <c r="O502" s="51">
        <v>23.932170852663575</v>
      </c>
      <c r="P502" s="52">
        <v>25.348912002488543</v>
      </c>
      <c r="Q502" s="52">
        <v>41.4380714879468</v>
      </c>
      <c r="R502" s="50" t="e">
        <v>#N/A</v>
      </c>
      <c r="S502" s="53">
        <v>-8.7831655992680641E-2</v>
      </c>
      <c r="T502" s="50">
        <v>0.71166707951449093</v>
      </c>
      <c r="U502" s="54" t="e">
        <v>#N/A</v>
      </c>
      <c r="V502" s="53">
        <v>8.3885780669158017</v>
      </c>
      <c r="W502" s="53">
        <v>10.485053650691212</v>
      </c>
      <c r="X502" s="53" t="e">
        <v>#N/A</v>
      </c>
      <c r="Y502" s="53">
        <v>254600000</v>
      </c>
      <c r="Z502" s="53" t="e">
        <v>#N/A</v>
      </c>
      <c r="AA502" s="55">
        <v>69400000</v>
      </c>
      <c r="AB502" s="50">
        <v>0</v>
      </c>
      <c r="AC502" s="42">
        <v>2756.4774599999996</v>
      </c>
      <c r="AD502" s="42">
        <v>2746.8774599999997</v>
      </c>
      <c r="AE502" s="60">
        <v>24.902274236047575</v>
      </c>
      <c r="AF502" s="60">
        <v>27.109746752988045</v>
      </c>
      <c r="AG502" s="60">
        <v>2.540860718605872</v>
      </c>
      <c r="AH502" s="60">
        <v>36.577181208053695</v>
      </c>
      <c r="AI502" s="60">
        <v>9.5068639053254422</v>
      </c>
      <c r="AJ502" s="48" t="s">
        <v>498</v>
      </c>
      <c r="AK502" s="48" t="s">
        <v>857</v>
      </c>
      <c r="AL502" s="48" t="s">
        <v>976</v>
      </c>
      <c r="AM502" s="48" t="s">
        <v>2739</v>
      </c>
      <c r="AN502" s="46">
        <v>0.1551862</v>
      </c>
      <c r="AO502" s="46">
        <v>0.20857720000000002</v>
      </c>
      <c r="AP502" s="46">
        <v>2.1587060000000002E-2</v>
      </c>
      <c r="AQ502" t="s">
        <v>3763</v>
      </c>
      <c r="AR502" t="s">
        <v>3763</v>
      </c>
      <c r="AS502" t="str">
        <f t="shared" si="97"/>
        <v>11/11/1997</v>
      </c>
      <c r="AT502" s="63">
        <v>1.8577982526306713</v>
      </c>
      <c r="AU502" s="63">
        <f t="shared" si="98"/>
        <v>1.8577982526306713</v>
      </c>
      <c r="AV502" s="63">
        <f t="shared" si="95"/>
        <v>0</v>
      </c>
      <c r="AW502" s="63">
        <f t="shared" si="94"/>
        <v>1.8577982526306713</v>
      </c>
      <c r="AX502" s="63">
        <v>76.534615384615392</v>
      </c>
      <c r="AY502" s="63">
        <f t="shared" si="99"/>
        <v>0</v>
      </c>
      <c r="AZ502" s="63">
        <v>76.534615384615392</v>
      </c>
      <c r="BA502" s="63">
        <f>_xll.BDP($G502,BA$1)</f>
        <v>50.74424415</v>
      </c>
      <c r="BB502" s="63">
        <f t="shared" si="96"/>
        <v>2746.8774599999997</v>
      </c>
      <c r="BC502">
        <v>91.8</v>
      </c>
      <c r="BD502">
        <v>116</v>
      </c>
      <c r="BE502">
        <v>146</v>
      </c>
      <c r="BF502">
        <v>94.506</v>
      </c>
      <c r="BG502">
        <v>82.713999999999999</v>
      </c>
      <c r="BH502">
        <v>125.258</v>
      </c>
      <c r="BI502" s="47">
        <f t="shared" si="100"/>
        <v>3.3419765292333065E-2</v>
      </c>
      <c r="BJ502" s="47">
        <f t="shared" si="101"/>
        <v>4.2229768778982962E-2</v>
      </c>
      <c r="BK502" s="47">
        <f t="shared" si="102"/>
        <v>5.3151260704582003E-2</v>
      </c>
      <c r="BL502" s="47">
        <f t="shared" si="103"/>
        <v>3.4404883864022101E-2</v>
      </c>
      <c r="BM502" s="47">
        <f t="shared" si="104"/>
        <v>3.0112009437799968E-2</v>
      </c>
      <c r="BN502" s="47">
        <f t="shared" si="105"/>
        <v>4.5600141187222824E-2</v>
      </c>
      <c r="BO502" s="30">
        <f t="shared" si="106"/>
        <v>5.3151260704582003E-2</v>
      </c>
    </row>
    <row r="503" spans="1:67" x14ac:dyDescent="0.3">
      <c r="A503">
        <v>14</v>
      </c>
      <c r="B503" s="48" t="s">
        <v>3421</v>
      </c>
      <c r="C503" s="48">
        <v>11</v>
      </c>
      <c r="D503" s="48">
        <v>4</v>
      </c>
      <c r="E503" s="56">
        <v>0.12</v>
      </c>
      <c r="F503" s="48" t="s">
        <v>2528</v>
      </c>
      <c r="G503" s="48" t="s">
        <v>1762</v>
      </c>
      <c r="H503" s="49" t="s">
        <v>1763</v>
      </c>
      <c r="I503" s="50">
        <v>1.0699669943308403</v>
      </c>
      <c r="J503" s="50">
        <v>1.2293868921775899</v>
      </c>
      <c r="K503" s="50">
        <v>0.37222587461668077</v>
      </c>
      <c r="L503" s="50">
        <v>0.41879726323370542</v>
      </c>
      <c r="M503" s="51">
        <v>23.877118644067796</v>
      </c>
      <c r="N503" s="51">
        <v>21.216889253704853</v>
      </c>
      <c r="O503" s="51">
        <v>21.891092363317629</v>
      </c>
      <c r="P503" s="52">
        <v>21.897185468223952</v>
      </c>
      <c r="Q503" s="52">
        <v>23.02880658436214</v>
      </c>
      <c r="R503" s="50">
        <v>-0.35905783224818077</v>
      </c>
      <c r="S503" s="53">
        <v>-1.3756419662509172</v>
      </c>
      <c r="T503" s="50">
        <v>0.65957748475825895</v>
      </c>
      <c r="U503" s="54">
        <v>4.5248868778280542E-2</v>
      </c>
      <c r="V503" s="53">
        <v>5.9840290470110613</v>
      </c>
      <c r="W503" s="53">
        <v>28.278088102495747</v>
      </c>
      <c r="X503" s="53">
        <v>94600000</v>
      </c>
      <c r="Y503" s="53">
        <v>277700000</v>
      </c>
      <c r="Z503" s="53">
        <v>8900000</v>
      </c>
      <c r="AA503" s="55">
        <v>109899999.99999999</v>
      </c>
      <c r="AB503" s="50">
        <v>8.0982711555959971E-2</v>
      </c>
      <c r="AC503" s="42">
        <v>1087.1672742180001</v>
      </c>
      <c r="AD503" s="42">
        <v>1167.708365676448</v>
      </c>
      <c r="AE503" s="60">
        <v>8.4330722376915332</v>
      </c>
      <c r="AF503" s="60">
        <v>10.144340550757057</v>
      </c>
      <c r="AG503" s="60">
        <v>7.9186629088334781</v>
      </c>
      <c r="AH503" s="60">
        <v>13.892658656838526</v>
      </c>
      <c r="AI503" s="60">
        <v>3.0064633916149548</v>
      </c>
      <c r="AJ503" s="48" t="s">
        <v>544</v>
      </c>
      <c r="AK503" s="48" t="s">
        <v>593</v>
      </c>
      <c r="AL503" s="48" t="s">
        <v>766</v>
      </c>
      <c r="AM503" s="48" t="s">
        <v>1706</v>
      </c>
      <c r="AN503" s="46">
        <v>0.11589460000000001</v>
      </c>
      <c r="AO503" s="46">
        <v>6.1009050000000002E-2</v>
      </c>
      <c r="AP503" s="46">
        <v>0.12256410000000001</v>
      </c>
      <c r="AQ503" t="s">
        <v>4124</v>
      </c>
      <c r="AR503" t="s">
        <v>3443</v>
      </c>
      <c r="AS503" t="str">
        <f t="shared" si="97"/>
        <v>#N/A N/A</v>
      </c>
      <c r="AT503" s="63">
        <v>3.4392115059191402</v>
      </c>
      <c r="AU503" s="63">
        <f t="shared" si="98"/>
        <v>3.4392115059191402</v>
      </c>
      <c r="AV503" s="63">
        <f t="shared" si="95"/>
        <v>0</v>
      </c>
      <c r="AW503" s="63">
        <f t="shared" ref="AW503:AW566" si="107">IFERROR(AV503+AU503,0)</f>
        <v>3.4392115059191402</v>
      </c>
      <c r="AX503" s="63">
        <v>14.276914653343335</v>
      </c>
      <c r="AY503" s="63">
        <f t="shared" si="99"/>
        <v>0</v>
      </c>
      <c r="AZ503" s="63" t="s">
        <v>3443</v>
      </c>
      <c r="BA503" s="63" t="str">
        <f>_xll.BDP($G503,BA$1)</f>
        <v>#N/A N/A</v>
      </c>
      <c r="BB503" s="63">
        <f t="shared" si="96"/>
        <v>1087.1672742180001</v>
      </c>
      <c r="BC503">
        <v>92.667000000000002</v>
      </c>
      <c r="BD503">
        <v>105.56700000000001</v>
      </c>
      <c r="BE503">
        <v>114.667</v>
      </c>
      <c r="BF503">
        <v>83.600000000000009</v>
      </c>
      <c r="BG503">
        <v>102.8</v>
      </c>
      <c r="BH503">
        <v>106.2</v>
      </c>
      <c r="BI503" s="47">
        <f t="shared" si="100"/>
        <v>8.5237113181736837E-2</v>
      </c>
      <c r="BJ503" s="47">
        <f t="shared" si="101"/>
        <v>9.710281251423282E-2</v>
      </c>
      <c r="BK503" s="47">
        <f t="shared" si="102"/>
        <v>0.10547318956273774</v>
      </c>
      <c r="BL503" s="47">
        <f t="shared" si="103"/>
        <v>7.6897090247803432E-2</v>
      </c>
      <c r="BM503" s="47">
        <f t="shared" si="104"/>
        <v>9.4557665998495105E-2</v>
      </c>
      <c r="BN503" s="47">
        <f t="shared" si="105"/>
        <v>9.768505962101344E-2</v>
      </c>
      <c r="BO503" s="30">
        <f t="shared" si="106"/>
        <v>0.10547318956273774</v>
      </c>
    </row>
    <row r="504" spans="1:67" x14ac:dyDescent="0.3">
      <c r="A504">
        <v>14</v>
      </c>
      <c r="B504" s="48" t="s">
        <v>3421</v>
      </c>
      <c r="C504" s="48">
        <v>11</v>
      </c>
      <c r="D504" s="48">
        <v>9</v>
      </c>
      <c r="E504" s="48" t="s">
        <v>2549</v>
      </c>
      <c r="F504" s="48"/>
      <c r="G504" s="49" t="s">
        <v>196</v>
      </c>
      <c r="H504" s="49" t="s">
        <v>882</v>
      </c>
      <c r="I504" s="50">
        <v>0.45932259429143568</v>
      </c>
      <c r="J504" s="50">
        <v>0.6268342782022841</v>
      </c>
      <c r="K504" s="50">
        <v>0.21456875517975912</v>
      </c>
      <c r="L504" s="50">
        <v>0.33989129466274615</v>
      </c>
      <c r="M504" s="51">
        <v>25.411005299438177</v>
      </c>
      <c r="N504" s="51">
        <v>23.108396574878004</v>
      </c>
      <c r="O504" s="51">
        <v>31.682434090351425</v>
      </c>
      <c r="P504" s="52">
        <v>42.79140032072452</v>
      </c>
      <c r="Q504" s="52">
        <v>43.747632811721317</v>
      </c>
      <c r="R504" s="50">
        <v>0.11044740913411173</v>
      </c>
      <c r="S504" s="53">
        <v>0.4273710772865158</v>
      </c>
      <c r="T504" s="50">
        <v>0.51752148330666559</v>
      </c>
      <c r="U504" s="54">
        <v>3.440878190125933E-2</v>
      </c>
      <c r="V504" s="53">
        <v>17.706399823187844</v>
      </c>
      <c r="W504" s="53">
        <v>7.1898967870885233</v>
      </c>
      <c r="X504" s="53">
        <v>60855000000</v>
      </c>
      <c r="Y504" s="53">
        <v>112230000000</v>
      </c>
      <c r="Z504" s="53">
        <v>891000000</v>
      </c>
      <c r="AA504" s="55">
        <v>20206000000</v>
      </c>
      <c r="AB504" s="50">
        <v>4.4095813124814413E-2</v>
      </c>
      <c r="AC504" s="42">
        <v>219545.99000780002</v>
      </c>
      <c r="AD504" s="42">
        <v>235731.99000780002</v>
      </c>
      <c r="AE504" s="60">
        <v>5.9023723206612821</v>
      </c>
      <c r="AF504" s="60">
        <v>6.8201161066206737</v>
      </c>
      <c r="AG504" s="60">
        <v>9.2915204318831268</v>
      </c>
      <c r="AH504" s="60">
        <v>6.8961242882503466</v>
      </c>
      <c r="AI504" s="60">
        <v>2.1697777335072574</v>
      </c>
      <c r="AJ504" s="48" t="s">
        <v>493</v>
      </c>
      <c r="AK504" s="48" t="s">
        <v>668</v>
      </c>
      <c r="AL504" s="48" t="s">
        <v>669</v>
      </c>
      <c r="AM504" s="48" t="s">
        <v>583</v>
      </c>
      <c r="AN504" s="46">
        <v>5.2110740000000003E-2</v>
      </c>
      <c r="AO504" s="46">
        <v>7.777336E-2</v>
      </c>
      <c r="AP504" s="46">
        <v>6.0459860000000004E-2</v>
      </c>
      <c r="AQ504" t="s">
        <v>4124</v>
      </c>
      <c r="AR504" t="s">
        <v>3764</v>
      </c>
      <c r="AS504" t="str">
        <f t="shared" si="97"/>
        <v>22/06/1942</v>
      </c>
      <c r="AT504" s="63">
        <v>4.224626444345402</v>
      </c>
      <c r="AU504" s="63">
        <f t="shared" si="98"/>
        <v>4.224626444345402</v>
      </c>
      <c r="AV504" s="63">
        <f t="shared" si="95"/>
        <v>1.2185114715295886</v>
      </c>
      <c r="AW504" s="63">
        <f t="shared" si="107"/>
        <v>5.4431379158749902</v>
      </c>
      <c r="AX504" s="63">
        <v>25.430591217527493</v>
      </c>
      <c r="AY504" s="63">
        <f t="shared" si="99"/>
        <v>7.3349602703484251</v>
      </c>
      <c r="AZ504" s="63">
        <v>32.765551487875918</v>
      </c>
      <c r="BA504" s="63">
        <f>_xll.BDP($G504,BA$1)</f>
        <v>11643.54718548</v>
      </c>
      <c r="BB504" s="63">
        <f t="shared" si="96"/>
        <v>219545.99000780002</v>
      </c>
      <c r="BC504">
        <v>19047.150000000001</v>
      </c>
      <c r="BD504">
        <v>19670.238000000001</v>
      </c>
      <c r="BE504">
        <v>20366.526000000002</v>
      </c>
      <c r="BF504">
        <v>15977.761</v>
      </c>
      <c r="BG504">
        <v>17478.421999999999</v>
      </c>
      <c r="BH504">
        <v>20058.276000000002</v>
      </c>
      <c r="BI504" s="47">
        <f t="shared" si="100"/>
        <v>8.6756993372200941E-2</v>
      </c>
      <c r="BJ504" s="47">
        <f t="shared" si="101"/>
        <v>8.9595068437830078E-2</v>
      </c>
      <c r="BK504" s="47">
        <f t="shared" si="102"/>
        <v>9.276655883934122E-2</v>
      </c>
      <c r="BL504" s="47">
        <f t="shared" si="103"/>
        <v>7.2776373640130454E-2</v>
      </c>
      <c r="BM504" s="47">
        <f t="shared" si="104"/>
        <v>7.9611665871824971E-2</v>
      </c>
      <c r="BN504" s="47">
        <f t="shared" si="105"/>
        <v>9.1362524996641353E-2</v>
      </c>
      <c r="BO504" s="30">
        <f t="shared" si="106"/>
        <v>9.276655883934122E-2</v>
      </c>
    </row>
    <row r="505" spans="1:67" x14ac:dyDescent="0.3">
      <c r="A505">
        <v>14</v>
      </c>
      <c r="B505" s="48" t="s">
        <v>3421</v>
      </c>
      <c r="C505" s="48">
        <v>11</v>
      </c>
      <c r="D505" s="48">
        <v>4</v>
      </c>
      <c r="E505" s="56">
        <v>0.15</v>
      </c>
      <c r="F505" s="48" t="s">
        <v>3154</v>
      </c>
      <c r="G505" s="49" t="s">
        <v>2349</v>
      </c>
      <c r="H505" s="49" t="s">
        <v>2350</v>
      </c>
      <c r="I505" s="50">
        <v>0.49016190975284035</v>
      </c>
      <c r="J505" s="50">
        <v>0.4155984778027883</v>
      </c>
      <c r="K505" s="50">
        <v>0.47908642818968544</v>
      </c>
      <c r="L505" s="50">
        <v>0.41024037608657088</v>
      </c>
      <c r="M505" s="51">
        <v>47.082018121826891</v>
      </c>
      <c r="N505" s="51">
        <v>39.680945672637627</v>
      </c>
      <c r="O505" s="51">
        <v>45.002075686395145</v>
      </c>
      <c r="P505" s="52">
        <v>25.288354923994753</v>
      </c>
      <c r="Q505" s="52">
        <v>26.354866494401378</v>
      </c>
      <c r="R505" s="50">
        <v>0.15972729261206975</v>
      </c>
      <c r="S505" s="53">
        <v>0.48558610871764135</v>
      </c>
      <c r="T505" s="50">
        <v>0.53017062387024283</v>
      </c>
      <c r="U505" s="54">
        <v>2.094482627475483E-2</v>
      </c>
      <c r="V505" s="53">
        <v>6.6272781356617525</v>
      </c>
      <c r="W505" s="53">
        <v>6.7219385431285472</v>
      </c>
      <c r="X505" s="53">
        <v>222573000</v>
      </c>
      <c r="Y505" s="53">
        <v>225480000</v>
      </c>
      <c r="Z505" s="53">
        <v>0</v>
      </c>
      <c r="AA505" s="55">
        <v>86036000</v>
      </c>
      <c r="AB505" s="50">
        <v>0</v>
      </c>
      <c r="AC505" s="42">
        <v>2394.0000000000005</v>
      </c>
      <c r="AD505" s="42">
        <v>2445.8470000000007</v>
      </c>
      <c r="AE505" s="60">
        <v>22.891757631217729</v>
      </c>
      <c r="AF505" s="60">
        <v>26.502924292710354</v>
      </c>
      <c r="AG505" s="60">
        <v>3.1456244725450611</v>
      </c>
      <c r="AH505" s="60">
        <v>31.836358997370965</v>
      </c>
      <c r="AI505" s="60">
        <v>13.813801091958325</v>
      </c>
      <c r="AJ505" s="48" t="s">
        <v>498</v>
      </c>
      <c r="AK505" s="48" t="s">
        <v>599</v>
      </c>
      <c r="AL505" s="48" t="s">
        <v>600</v>
      </c>
      <c r="AM505" s="48" t="s">
        <v>2471</v>
      </c>
      <c r="AN505" s="46">
        <v>0.2468796</v>
      </c>
      <c r="AO505" s="46">
        <v>0.17375450000000001</v>
      </c>
      <c r="AP505" s="46">
        <v>7.3341000000000003E-2</v>
      </c>
      <c r="AQ505" t="s">
        <v>4124</v>
      </c>
      <c r="AR505" t="s">
        <v>3443</v>
      </c>
      <c r="AS505" t="str">
        <f t="shared" si="97"/>
        <v>#N/A N/A</v>
      </c>
      <c r="AT505" s="63">
        <v>2.4644549763033177</v>
      </c>
      <c r="AU505" s="63">
        <f t="shared" si="98"/>
        <v>2.4644549763033177</v>
      </c>
      <c r="AV505" s="63">
        <f t="shared" si="95"/>
        <v>0</v>
      </c>
      <c r="AW505" s="63">
        <f t="shared" si="107"/>
        <v>2.4644549763033177</v>
      </c>
      <c r="AX505" s="63">
        <v>78.360971611170314</v>
      </c>
      <c r="AY505" s="63">
        <f t="shared" si="99"/>
        <v>0</v>
      </c>
      <c r="AZ505" s="63" t="s">
        <v>3443</v>
      </c>
      <c r="BA505" s="63" t="str">
        <f>_xll.BDP($G505,BA$1)</f>
        <v>#N/A N/A</v>
      </c>
      <c r="BB505" s="63">
        <f t="shared" si="96"/>
        <v>2394.0000000000005</v>
      </c>
      <c r="BC505">
        <v>77.2</v>
      </c>
      <c r="BD505">
        <v>85.850000000000009</v>
      </c>
      <c r="BE505">
        <v>94.5</v>
      </c>
      <c r="BF505">
        <v>66.361000000000004</v>
      </c>
      <c r="BG505">
        <v>75.055999999999997</v>
      </c>
      <c r="BH505">
        <v>80.686999999999998</v>
      </c>
      <c r="BI505" s="47">
        <f t="shared" si="100"/>
        <v>3.2247284878863823E-2</v>
      </c>
      <c r="BJ505" s="47">
        <f t="shared" si="101"/>
        <v>3.5860484544695065E-2</v>
      </c>
      <c r="BK505" s="47">
        <f t="shared" si="102"/>
        <v>3.9473684210526307E-2</v>
      </c>
      <c r="BL505" s="47">
        <f t="shared" si="103"/>
        <v>2.7719715956558057E-2</v>
      </c>
      <c r="BM505" s="47">
        <f t="shared" si="104"/>
        <v>3.1351712614870506E-2</v>
      </c>
      <c r="BN505" s="47">
        <f t="shared" si="105"/>
        <v>3.3703842940685041E-2</v>
      </c>
      <c r="BO505" s="30">
        <f t="shared" si="106"/>
        <v>3.9473684210526307E-2</v>
      </c>
    </row>
    <row r="506" spans="1:67" x14ac:dyDescent="0.3">
      <c r="A506">
        <v>14</v>
      </c>
      <c r="B506" s="48" t="s">
        <v>3421</v>
      </c>
      <c r="C506" s="48">
        <v>11</v>
      </c>
      <c r="D506" s="48">
        <v>6</v>
      </c>
      <c r="E506" s="48" t="s">
        <v>2480</v>
      </c>
      <c r="F506" s="48" t="s">
        <v>2538</v>
      </c>
      <c r="G506" s="49" t="s">
        <v>230</v>
      </c>
      <c r="H506" s="49" t="s">
        <v>926</v>
      </c>
      <c r="I506" s="50">
        <v>0.40787771893429359</v>
      </c>
      <c r="J506" s="50">
        <v>0.44319139182050132</v>
      </c>
      <c r="K506" s="50">
        <v>0.31653849131322187</v>
      </c>
      <c r="L506" s="50">
        <v>0.3541065567404143</v>
      </c>
      <c r="M506" s="51">
        <v>32.386827704977712</v>
      </c>
      <c r="N506" s="51">
        <v>24.806595955922695</v>
      </c>
      <c r="O506" s="51">
        <v>95.568685376661747</v>
      </c>
      <c r="P506" s="52">
        <v>15.086974687339026</v>
      </c>
      <c r="Q506" s="52">
        <v>16.456781903776026</v>
      </c>
      <c r="R506" s="50">
        <v>0.59200329783924566</v>
      </c>
      <c r="S506" s="53">
        <v>2.23478345585912</v>
      </c>
      <c r="T506" s="50">
        <v>0.18209629039225589</v>
      </c>
      <c r="U506" s="54">
        <v>4.123419701534925E-2</v>
      </c>
      <c r="V506" s="53" t="e">
        <v>#N/A</v>
      </c>
      <c r="W506" s="53" t="e">
        <v>#N/A</v>
      </c>
      <c r="X506" s="53">
        <v>833254000</v>
      </c>
      <c r="Y506" s="53">
        <v>1042881000</v>
      </c>
      <c r="Z506" s="53">
        <v>17163000</v>
      </c>
      <c r="AA506" s="55">
        <v>-25823000.00000003</v>
      </c>
      <c r="AB506" s="50">
        <v>-0.66464004956821365</v>
      </c>
      <c r="AC506" s="42">
        <v>2385.57994302</v>
      </c>
      <c r="AD506" s="42">
        <v>3234.3149430200001</v>
      </c>
      <c r="AE506" s="60">
        <v>8.1778741932417631</v>
      </c>
      <c r="AF506" s="60">
        <v>9.0137875005828345</v>
      </c>
      <c r="AG506" s="60">
        <v>-1.1114628392289692</v>
      </c>
      <c r="AH506" s="60">
        <v>9.9413416329611071</v>
      </c>
      <c r="AI506" s="60">
        <v>7.8661616904947715</v>
      </c>
      <c r="AJ506" s="48" t="s">
        <v>534</v>
      </c>
      <c r="AK506" s="48" t="s">
        <v>859</v>
      </c>
      <c r="AL506" s="48" t="s">
        <v>927</v>
      </c>
      <c r="AM506" s="48" t="s">
        <v>583</v>
      </c>
      <c r="AN506" s="46" t="e">
        <v>#VALUE!</v>
      </c>
      <c r="AO506" s="46" t="e">
        <v>#VALUE!</v>
      </c>
      <c r="AP506" s="46" t="e">
        <v>#VALUE!</v>
      </c>
      <c r="AQ506" t="s">
        <v>4227</v>
      </c>
      <c r="AR506" t="s">
        <v>3443</v>
      </c>
      <c r="AS506" t="str">
        <f t="shared" si="97"/>
        <v>09/05/2019</v>
      </c>
      <c r="AT506" s="63">
        <v>4.5616534974688889</v>
      </c>
      <c r="AU506" s="63">
        <f t="shared" si="98"/>
        <v>4.5616534974688889</v>
      </c>
      <c r="AV506" s="63">
        <f t="shared" si="95"/>
        <v>7.741164046218969E-16</v>
      </c>
      <c r="AW506" s="63">
        <f t="shared" si="107"/>
        <v>4.5616534974688898</v>
      </c>
      <c r="AX506" s="63">
        <v>41.870314804455063</v>
      </c>
      <c r="AY506" s="63">
        <f t="shared" si="99"/>
        <v>7.1054273576010019E-15</v>
      </c>
      <c r="AZ506" s="63">
        <v>41.87031480445507</v>
      </c>
      <c r="BA506" s="63">
        <f>_xll.BDP($G506,BA$1)</f>
        <v>107.02848</v>
      </c>
      <c r="BB506" s="63">
        <f t="shared" si="96"/>
        <v>2385.57994302</v>
      </c>
      <c r="BC506">
        <v>258.14300000000003</v>
      </c>
      <c r="BD506">
        <v>280.57100000000003</v>
      </c>
      <c r="BE506">
        <v>287.8</v>
      </c>
      <c r="BF506">
        <v>313.90600000000001</v>
      </c>
      <c r="BG506">
        <v>200.291</v>
      </c>
      <c r="BH506">
        <v>155.40700000000001</v>
      </c>
      <c r="BI506" s="47">
        <f t="shared" si="100"/>
        <v>0.10820974612705982</v>
      </c>
      <c r="BJ506" s="47">
        <f t="shared" si="101"/>
        <v>0.11761123362095932</v>
      </c>
      <c r="BK506" s="47">
        <f t="shared" si="102"/>
        <v>0.12064152402105738</v>
      </c>
      <c r="BL506" s="47">
        <f t="shared" si="103"/>
        <v>0.13158477498038235</v>
      </c>
      <c r="BM506" s="47">
        <f t="shared" si="104"/>
        <v>8.395903922064489E-2</v>
      </c>
      <c r="BN506" s="47">
        <f t="shared" si="105"/>
        <v>6.5144327044963396E-2</v>
      </c>
      <c r="BO506" s="30">
        <f t="shared" si="106"/>
        <v>0.12064152402105738</v>
      </c>
    </row>
    <row r="507" spans="1:67" x14ac:dyDescent="0.3">
      <c r="A507">
        <v>14</v>
      </c>
      <c r="B507" s="48" t="s">
        <v>3421</v>
      </c>
      <c r="C507" s="48">
        <v>11</v>
      </c>
      <c r="D507" s="48">
        <v>2</v>
      </c>
      <c r="E507" s="48" t="s">
        <v>2480</v>
      </c>
      <c r="F507" s="48" t="s">
        <v>2582</v>
      </c>
      <c r="G507" s="49" t="s">
        <v>168</v>
      </c>
      <c r="H507" s="49" t="s">
        <v>842</v>
      </c>
      <c r="I507" s="50">
        <v>0.53640756853461546</v>
      </c>
      <c r="J507" s="50">
        <v>0.39773404889683961</v>
      </c>
      <c r="K507" s="50">
        <v>0.13321553474424128</v>
      </c>
      <c r="L507" s="50">
        <v>0.18543230469835975</v>
      </c>
      <c r="M507" s="51">
        <v>15.013981501398149</v>
      </c>
      <c r="N507" s="51">
        <v>11.266946531169696</v>
      </c>
      <c r="O507" s="51">
        <v>209.35960591133008</v>
      </c>
      <c r="P507" s="52">
        <v>13.948900804990515</v>
      </c>
      <c r="Q507" s="52">
        <v>17.891535732387229</v>
      </c>
      <c r="R507" s="50">
        <v>0.60710743801652889</v>
      </c>
      <c r="S507" s="53">
        <v>3.4650943396226417</v>
      </c>
      <c r="T507" s="50">
        <v>3.3208489388264671E-2</v>
      </c>
      <c r="U507" s="54" t="e">
        <v>#N/A</v>
      </c>
      <c r="V507" s="53">
        <v>8.8518430452288044</v>
      </c>
      <c r="W507" s="53" t="e">
        <v>#N/A</v>
      </c>
      <c r="X507" s="53">
        <v>1677000000</v>
      </c>
      <c r="Y507" s="53">
        <v>3597000000</v>
      </c>
      <c r="Z507" s="53">
        <v>59000000</v>
      </c>
      <c r="AA507" s="55">
        <v>643000000</v>
      </c>
      <c r="AB507" s="50">
        <v>9.1757387247278388E-2</v>
      </c>
      <c r="AC507" s="42">
        <v>12806.488380639999</v>
      </c>
      <c r="AD507" s="42">
        <v>16493.488380639999</v>
      </c>
      <c r="AE507" s="60">
        <v>15.350099661226762</v>
      </c>
      <c r="AF507" s="60">
        <v>23.132643186946773</v>
      </c>
      <c r="AG507" s="60">
        <v>4.9482144430277941</v>
      </c>
      <c r="AH507" s="60">
        <v>30.023013544005376</v>
      </c>
      <c r="AI507" s="60">
        <v>50.911481713900493</v>
      </c>
      <c r="AJ507" s="48" t="s">
        <v>534</v>
      </c>
      <c r="AK507" s="48" t="s">
        <v>843</v>
      </c>
      <c r="AL507" s="48" t="s">
        <v>844</v>
      </c>
      <c r="AM507" s="48" t="s">
        <v>583</v>
      </c>
      <c r="AN507" s="46" t="e">
        <v>#VALUE!</v>
      </c>
      <c r="AO507" s="46" t="e">
        <v>#VALUE!</v>
      </c>
      <c r="AP507" s="46" t="e">
        <v>#VALUE!</v>
      </c>
      <c r="AQ507" t="s">
        <v>3765</v>
      </c>
      <c r="AR507" t="s">
        <v>3765</v>
      </c>
      <c r="AS507" t="str">
        <f t="shared" si="97"/>
        <v>03/06/2020</v>
      </c>
      <c r="AT507" s="63">
        <v>2.5651302031859129</v>
      </c>
      <c r="AU507" s="63">
        <f t="shared" si="98"/>
        <v>2.5651302031859129</v>
      </c>
      <c r="AV507" s="63">
        <f t="shared" si="95"/>
        <v>-2.9479963988986071E-16</v>
      </c>
      <c r="AW507" s="63">
        <f t="shared" si="107"/>
        <v>2.5651302031859124</v>
      </c>
      <c r="AX507" s="63">
        <v>61.826216369651256</v>
      </c>
      <c r="AY507" s="63">
        <f t="shared" si="99"/>
        <v>-7.1054273576010019E-15</v>
      </c>
      <c r="AZ507" s="63">
        <v>61.826216369651249</v>
      </c>
      <c r="BA507" s="63">
        <f>_xll.BDP($G507,BA$1)</f>
        <v>313.97207458999998</v>
      </c>
      <c r="BB507" s="63">
        <f t="shared" si="96"/>
        <v>12806.488380639999</v>
      </c>
      <c r="BC507">
        <v>417.13299999999998</v>
      </c>
      <c r="BD507">
        <v>593.73300000000006</v>
      </c>
      <c r="BE507">
        <v>696.846</v>
      </c>
      <c r="BF507">
        <v>493.05400000000003</v>
      </c>
      <c r="BG507">
        <v>685.38700000000006</v>
      </c>
      <c r="BH507">
        <v>804.69399999999996</v>
      </c>
      <c r="BI507" s="47">
        <f t="shared" si="100"/>
        <v>3.2572004721496801E-2</v>
      </c>
      <c r="BJ507" s="47">
        <f t="shared" si="101"/>
        <v>4.6361889563540794E-2</v>
      </c>
      <c r="BK507" s="47">
        <f t="shared" si="102"/>
        <v>5.4413511283346462E-2</v>
      </c>
      <c r="BL507" s="47">
        <f t="shared" si="103"/>
        <v>3.8500327751467479E-2</v>
      </c>
      <c r="BM507" s="47">
        <f t="shared" si="104"/>
        <v>5.3518730476976244E-2</v>
      </c>
      <c r="BN507" s="47">
        <f t="shared" si="105"/>
        <v>6.2834867458005358E-2</v>
      </c>
      <c r="BO507" s="30">
        <f t="shared" si="106"/>
        <v>6.2834867458005358E-2</v>
      </c>
    </row>
    <row r="508" spans="1:67" x14ac:dyDescent="0.3">
      <c r="A508">
        <v>14</v>
      </c>
      <c r="B508" s="48" t="s">
        <v>3421</v>
      </c>
      <c r="C508" s="48">
        <v>11</v>
      </c>
      <c r="D508" s="48">
        <v>1</v>
      </c>
      <c r="E508" s="48" t="s">
        <v>2480</v>
      </c>
      <c r="F508" s="48" t="s">
        <v>2681</v>
      </c>
      <c r="G508" s="48" t="s">
        <v>1633</v>
      </c>
      <c r="H508" s="49" t="s">
        <v>1634</v>
      </c>
      <c r="I508" s="50">
        <v>0.33639195311392323</v>
      </c>
      <c r="J508" s="50">
        <v>0.39804772234273317</v>
      </c>
      <c r="K508" s="50">
        <v>7.2073991868246659E-2</v>
      </c>
      <c r="L508" s="50">
        <v>7.2759714512291837E-2</v>
      </c>
      <c r="M508" s="51">
        <v>5.4430742758818473</v>
      </c>
      <c r="N508" s="51">
        <v>11.846397762556743</v>
      </c>
      <c r="O508" s="51">
        <v>6.9852774631936576</v>
      </c>
      <c r="P508" s="52">
        <v>21.654382743214292</v>
      </c>
      <c r="Q508" s="52">
        <v>18.623481781376519</v>
      </c>
      <c r="R508" s="50">
        <v>0.38986354775828458</v>
      </c>
      <c r="S508" s="53">
        <v>2.9282576866764276</v>
      </c>
      <c r="T508" s="50">
        <v>0.49200035357553257</v>
      </c>
      <c r="U508" s="54">
        <v>1.7112945439903361E-2</v>
      </c>
      <c r="V508" s="53">
        <v>4.7448168206676646</v>
      </c>
      <c r="W508" s="53" t="e">
        <v>#N/A</v>
      </c>
      <c r="X508" s="53">
        <v>2766000000</v>
      </c>
      <c r="Y508" s="53">
        <v>15132000000</v>
      </c>
      <c r="Z508" s="53">
        <v>37000000</v>
      </c>
      <c r="AA508" s="55">
        <v>1367000000</v>
      </c>
      <c r="AB508" s="50">
        <v>2.7066569129480616E-2</v>
      </c>
      <c r="AC508" s="42">
        <v>13684.742227539999</v>
      </c>
      <c r="AD508" s="42">
        <v>17764.742227539999</v>
      </c>
      <c r="AE508" s="60">
        <v>11.689481154980237</v>
      </c>
      <c r="AF508" s="60">
        <v>16.116832328119891</v>
      </c>
      <c r="AG508" s="60">
        <v>10.251474750915918</v>
      </c>
      <c r="AH508" s="60">
        <v>17.392985024739748</v>
      </c>
      <c r="AI508" s="60">
        <v>1.1933320529263642</v>
      </c>
      <c r="AJ508" s="48" t="s">
        <v>493</v>
      </c>
      <c r="AK508" s="48" t="s">
        <v>689</v>
      </c>
      <c r="AL508" s="48" t="s">
        <v>1635</v>
      </c>
      <c r="AM508" s="48" t="s">
        <v>1608</v>
      </c>
      <c r="AN508" s="46" t="e">
        <v>#VALUE!</v>
      </c>
      <c r="AO508" s="46" t="e">
        <v>#VALUE!</v>
      </c>
      <c r="AP508" s="46" t="e">
        <v>#VALUE!</v>
      </c>
      <c r="AQ508" t="s">
        <v>3766</v>
      </c>
      <c r="AR508" t="s">
        <v>3766</v>
      </c>
      <c r="AS508" t="str">
        <f t="shared" si="97"/>
        <v>29/05/2020</v>
      </c>
      <c r="AT508" s="63">
        <v>2.5754230613652358</v>
      </c>
      <c r="AU508" s="63">
        <f t="shared" si="98"/>
        <v>2.5754230613652358</v>
      </c>
      <c r="AV508" s="63">
        <f t="shared" si="95"/>
        <v>0</v>
      </c>
      <c r="AW508" s="63">
        <f t="shared" si="107"/>
        <v>2.5754230613652358</v>
      </c>
      <c r="AX508" s="63">
        <v>38.183481035568143</v>
      </c>
      <c r="AY508" s="63">
        <f t="shared" si="99"/>
        <v>0</v>
      </c>
      <c r="AZ508" s="63">
        <v>38.183481035568143</v>
      </c>
      <c r="BA508" s="63">
        <f>_xll.BDP($G508,BA$1)</f>
        <v>339.66497389999995</v>
      </c>
      <c r="BB508" s="63">
        <f t="shared" si="96"/>
        <v>13684.742227539999</v>
      </c>
      <c r="BC508">
        <v>876.78600000000006</v>
      </c>
      <c r="BD508">
        <v>942.64300000000003</v>
      </c>
      <c r="BE508">
        <v>1023</v>
      </c>
      <c r="BF508">
        <v>852.495</v>
      </c>
      <c r="BG508">
        <v>1015.8150000000001</v>
      </c>
      <c r="BH508">
        <v>1086.165</v>
      </c>
      <c r="BI508" s="47">
        <f t="shared" si="100"/>
        <v>6.4070333618378508E-2</v>
      </c>
      <c r="BJ508" s="47">
        <f t="shared" si="101"/>
        <v>6.8882773553671228E-2</v>
      </c>
      <c r="BK508" s="47">
        <f t="shared" si="102"/>
        <v>7.4754787703728412E-2</v>
      </c>
      <c r="BL508" s="47">
        <f t="shared" si="103"/>
        <v>6.2295291049354787E-2</v>
      </c>
      <c r="BM508" s="47">
        <f t="shared" si="104"/>
        <v>7.4229750411791667E-2</v>
      </c>
      <c r="BN508" s="47">
        <f t="shared" si="105"/>
        <v>7.9370512205493807E-2</v>
      </c>
      <c r="BO508" s="30">
        <f t="shared" si="106"/>
        <v>7.9370512205493807E-2</v>
      </c>
    </row>
    <row r="509" spans="1:67" x14ac:dyDescent="0.3">
      <c r="A509">
        <v>14</v>
      </c>
      <c r="B509" s="48" t="s">
        <v>3421</v>
      </c>
      <c r="C509" s="48">
        <v>11</v>
      </c>
      <c r="D509" s="48">
        <v>5</v>
      </c>
      <c r="E509" s="56">
        <v>0.11</v>
      </c>
      <c r="F509" s="48" t="s">
        <v>2947</v>
      </c>
      <c r="G509" s="49" t="s">
        <v>281</v>
      </c>
      <c r="H509" s="49" t="s">
        <v>995</v>
      </c>
      <c r="I509" s="50">
        <v>0.31688755024775883</v>
      </c>
      <c r="J509" s="50">
        <v>0.33716957381765872</v>
      </c>
      <c r="K509" s="50">
        <v>0.15570075939857791</v>
      </c>
      <c r="L509" s="50">
        <v>0.16671112296612431</v>
      </c>
      <c r="M509" s="51">
        <v>12.327412272025953</v>
      </c>
      <c r="N509" s="51">
        <v>9.8422456283614199</v>
      </c>
      <c r="O509" s="51">
        <v>21.307506053268767</v>
      </c>
      <c r="P509" s="52">
        <v>16.720900592428489</v>
      </c>
      <c r="Q509" s="52">
        <v>15.364022200457068</v>
      </c>
      <c r="R509" s="50">
        <v>0.54404945904173108</v>
      </c>
      <c r="S509" s="53">
        <v>3.4628627643876047</v>
      </c>
      <c r="T509" s="50">
        <v>0.24041867954911433</v>
      </c>
      <c r="U509" s="54">
        <v>3.2760254501150672E-2</v>
      </c>
      <c r="V509" s="53">
        <v>3.8967313133926735</v>
      </c>
      <c r="W509" s="53">
        <v>-10.007503081771386</v>
      </c>
      <c r="X509" s="53">
        <v>5561000000</v>
      </c>
      <c r="Y509" s="53">
        <v>11247000000</v>
      </c>
      <c r="Z509" s="53">
        <v>149000000</v>
      </c>
      <c r="AA509" s="55">
        <v>1047000000</v>
      </c>
      <c r="AB509" s="50">
        <v>0.14231136580706782</v>
      </c>
      <c r="AC509" s="42">
        <v>22752.303985979997</v>
      </c>
      <c r="AD509" s="42">
        <v>30219.303985979997</v>
      </c>
      <c r="AE509" s="60">
        <v>13.221612405720821</v>
      </c>
      <c r="AF509" s="60">
        <v>16.694700163938524</v>
      </c>
      <c r="AG509" s="60">
        <v>4.635598085525416</v>
      </c>
      <c r="AH509" s="60">
        <v>17.240603797075142</v>
      </c>
      <c r="AI509" s="60">
        <v>5.6114191298188247</v>
      </c>
      <c r="AJ509" s="48" t="s">
        <v>493</v>
      </c>
      <c r="AK509" s="48" t="s">
        <v>513</v>
      </c>
      <c r="AL509" s="48" t="s">
        <v>953</v>
      </c>
      <c r="AM509" s="48" t="s">
        <v>583</v>
      </c>
      <c r="AN509" s="46">
        <v>6.405081E-2</v>
      </c>
      <c r="AO509" s="46">
        <v>4.0725579999999997E-2</v>
      </c>
      <c r="AP509" s="46">
        <v>4.3799100000000001E-2</v>
      </c>
      <c r="AQ509" t="s">
        <v>4124</v>
      </c>
      <c r="AR509" t="s">
        <v>3767</v>
      </c>
      <c r="AS509" t="str">
        <f t="shared" si="97"/>
        <v>09/01/1952</v>
      </c>
      <c r="AT509" s="63">
        <v>3.5577905744110807</v>
      </c>
      <c r="AU509" s="63">
        <f t="shared" si="98"/>
        <v>3.5577905744110807</v>
      </c>
      <c r="AV509" s="63">
        <f t="shared" si="95"/>
        <v>-1.2350652794845094</v>
      </c>
      <c r="AW509" s="63">
        <f t="shared" si="107"/>
        <v>2.3227252949265713</v>
      </c>
      <c r="AX509" s="63">
        <v>55.106353591160229</v>
      </c>
      <c r="AY509" s="63">
        <f t="shared" si="99"/>
        <v>-19.129834254143653</v>
      </c>
      <c r="AZ509" s="63">
        <v>35.976519337016576</v>
      </c>
      <c r="BA509" s="63">
        <f>_xll.BDP($G509,BA$1)</f>
        <v>520.94000000000005</v>
      </c>
      <c r="BB509" s="63">
        <f t="shared" si="96"/>
        <v>22752.303985979997</v>
      </c>
      <c r="BC509">
        <v>1412.7329999999999</v>
      </c>
      <c r="BD509">
        <v>1475.8</v>
      </c>
      <c r="BE509">
        <v>1545.182</v>
      </c>
      <c r="BF509">
        <v>1073.9000000000001</v>
      </c>
      <c r="BG509">
        <v>1234.7650000000001</v>
      </c>
      <c r="BH509">
        <v>1309.386</v>
      </c>
      <c r="BI509" s="47">
        <f t="shared" si="100"/>
        <v>6.2091865547793668E-2</v>
      </c>
      <c r="BJ509" s="47">
        <f t="shared" si="101"/>
        <v>6.4863760650762672E-2</v>
      </c>
      <c r="BK509" s="47">
        <f t="shared" si="102"/>
        <v>6.7913210062248791E-2</v>
      </c>
      <c r="BL509" s="47">
        <f t="shared" si="103"/>
        <v>4.7199615505389647E-2</v>
      </c>
      <c r="BM509" s="47">
        <f t="shared" si="104"/>
        <v>5.426988848078261E-2</v>
      </c>
      <c r="BN509" s="47">
        <f t="shared" si="105"/>
        <v>5.7549600286935579E-2</v>
      </c>
      <c r="BO509" s="30">
        <f t="shared" si="106"/>
        <v>6.7913210062248791E-2</v>
      </c>
    </row>
    <row r="510" spans="1:67" x14ac:dyDescent="0.3">
      <c r="A510">
        <v>14</v>
      </c>
      <c r="B510" s="48" t="s">
        <v>3421</v>
      </c>
      <c r="C510" s="48">
        <v>11</v>
      </c>
      <c r="D510" s="48">
        <v>6</v>
      </c>
      <c r="E510" s="56">
        <v>0.13</v>
      </c>
      <c r="F510" s="48" t="s">
        <v>2487</v>
      </c>
      <c r="G510" s="49" t="s">
        <v>2110</v>
      </c>
      <c r="H510" s="49" t="s">
        <v>2111</v>
      </c>
      <c r="I510" s="50">
        <v>0.3042729441094349</v>
      </c>
      <c r="J510" s="50">
        <v>0.3960452747852175</v>
      </c>
      <c r="K510" s="50">
        <v>0.15463067999082308</v>
      </c>
      <c r="L510" s="50">
        <v>0.21423723812334022</v>
      </c>
      <c r="M510" s="51">
        <v>17.433684675668999</v>
      </c>
      <c r="N510" s="51">
        <v>12.348338024218103</v>
      </c>
      <c r="O510" s="51">
        <v>19.719253653746176</v>
      </c>
      <c r="P510" s="52">
        <v>8.2696778530215305</v>
      </c>
      <c r="Q510" s="52">
        <v>9.5654501191499435</v>
      </c>
      <c r="R510" s="50">
        <v>0.28446841760346825</v>
      </c>
      <c r="S510" s="53">
        <v>1.2869604880551913</v>
      </c>
      <c r="T510" s="50">
        <v>0.40265066130740612</v>
      </c>
      <c r="U510" s="54">
        <v>3.8842710997442458E-2</v>
      </c>
      <c r="V510" s="53">
        <v>11.669805649501566</v>
      </c>
      <c r="W510" s="53">
        <v>18.132468871515961</v>
      </c>
      <c r="X510" s="53">
        <v>3666500000</v>
      </c>
      <c r="Y510" s="53">
        <v>6778000000</v>
      </c>
      <c r="Z510" s="53" t="e">
        <v>#N/A</v>
      </c>
      <c r="AA510" s="55">
        <v>1053800000</v>
      </c>
      <c r="AB510" s="50">
        <v>0</v>
      </c>
      <c r="AC510" s="42">
        <v>11766.72</v>
      </c>
      <c r="AD510" s="42">
        <v>14074.119999999999</v>
      </c>
      <c r="AE510" s="60">
        <v>7.6982309636303698</v>
      </c>
      <c r="AF510" s="60">
        <v>9.9540527100944818</v>
      </c>
      <c r="AG510" s="60">
        <v>9.0030514543084799</v>
      </c>
      <c r="AH510" s="60">
        <v>13.706476986151044</v>
      </c>
      <c r="AI510" s="60">
        <v>2.6616609810004563</v>
      </c>
      <c r="AJ510" s="48" t="s">
        <v>552</v>
      </c>
      <c r="AK510" s="48" t="s">
        <v>917</v>
      </c>
      <c r="AL510" s="48" t="s">
        <v>918</v>
      </c>
      <c r="AM510" s="48" t="s">
        <v>2468</v>
      </c>
      <c r="AN510" s="46" t="e">
        <v>#VALUE!</v>
      </c>
      <c r="AO510" s="46">
        <v>8.8140570000000001E-2</v>
      </c>
      <c r="AP510" s="46">
        <v>0.1082871</v>
      </c>
      <c r="AQ510" t="s">
        <v>3768</v>
      </c>
      <c r="AR510" t="s">
        <v>3768</v>
      </c>
      <c r="AS510" t="str">
        <f t="shared" si="97"/>
        <v>29/03/2010</v>
      </c>
      <c r="AT510" s="63">
        <v>2.6399155227032733</v>
      </c>
      <c r="AU510" s="63">
        <f t="shared" si="98"/>
        <v>2.6399155227032733</v>
      </c>
      <c r="AV510" s="63">
        <f t="shared" si="95"/>
        <v>3.9620775950185736E-16</v>
      </c>
      <c r="AW510" s="63">
        <f t="shared" si="107"/>
        <v>2.6399155227032738</v>
      </c>
      <c r="AX510" s="63">
        <v>23.671580789274589</v>
      </c>
      <c r="AY510" s="63">
        <f t="shared" si="99"/>
        <v>3.5527136788005009E-15</v>
      </c>
      <c r="AZ510" s="63">
        <v>23.671580789274593</v>
      </c>
      <c r="BA510" s="63">
        <f>_xll.BDP($G510,BA$1)</f>
        <v>224.02500000000001</v>
      </c>
      <c r="BB510" s="63">
        <f t="shared" si="96"/>
        <v>11766.72</v>
      </c>
      <c r="BC510">
        <v>857.23500000000001</v>
      </c>
      <c r="BD510">
        <v>905.58799999999997</v>
      </c>
      <c r="BE510">
        <v>965.38499999999999</v>
      </c>
      <c r="BF510">
        <v>922.22500000000002</v>
      </c>
      <c r="BG510">
        <v>829.14600000000007</v>
      </c>
      <c r="BH510">
        <v>864.61500000000001</v>
      </c>
      <c r="BI510" s="47">
        <f t="shared" si="100"/>
        <v>7.2852502651546067E-2</v>
      </c>
      <c r="BJ510" s="47">
        <f t="shared" si="101"/>
        <v>7.6961804139131382E-2</v>
      </c>
      <c r="BK510" s="47">
        <f t="shared" si="102"/>
        <v>8.2043679122134297E-2</v>
      </c>
      <c r="BL510" s="47">
        <f t="shared" si="103"/>
        <v>7.8375707078948087E-2</v>
      </c>
      <c r="BM510" s="47">
        <f t="shared" si="104"/>
        <v>7.0465346332707846E-2</v>
      </c>
      <c r="BN510" s="47">
        <f t="shared" si="105"/>
        <v>7.3479695276168724E-2</v>
      </c>
      <c r="BO510" s="30">
        <f t="shared" si="106"/>
        <v>8.2043679122134297E-2</v>
      </c>
    </row>
    <row r="511" spans="1:67" x14ac:dyDescent="0.3">
      <c r="A511">
        <v>14</v>
      </c>
      <c r="B511" s="48" t="s">
        <v>3421</v>
      </c>
      <c r="C511" s="48">
        <v>11</v>
      </c>
      <c r="D511" s="48">
        <v>8</v>
      </c>
      <c r="E511" s="56">
        <v>0.14000000000000001</v>
      </c>
      <c r="F511" s="48" t="s">
        <v>3256</v>
      </c>
      <c r="G511" s="48" t="s">
        <v>1653</v>
      </c>
      <c r="H511" s="49" t="s">
        <v>1654</v>
      </c>
      <c r="I511" s="50">
        <v>0.17932769974911972</v>
      </c>
      <c r="J511" s="50">
        <v>0.18248776247769796</v>
      </c>
      <c r="K511" s="50">
        <v>0.11941120722672019</v>
      </c>
      <c r="L511" s="50">
        <v>0.12632612344427907</v>
      </c>
      <c r="M511" s="51">
        <v>13.894001310166265</v>
      </c>
      <c r="N511" s="51">
        <v>11.170371558045652</v>
      </c>
      <c r="O511" s="51">
        <v>14.222003092714191</v>
      </c>
      <c r="P511" s="52">
        <v>16.92255337751261</v>
      </c>
      <c r="Q511" s="52">
        <v>18.173374613003094</v>
      </c>
      <c r="R511" s="50">
        <v>0.24548457809750224</v>
      </c>
      <c r="S511" s="53">
        <v>1.2550907655880033</v>
      </c>
      <c r="T511" s="50">
        <v>0.56109435485786208</v>
      </c>
      <c r="U511" s="54">
        <v>2.5849250829234817E-2</v>
      </c>
      <c r="V511" s="53">
        <v>3.9630943528682501</v>
      </c>
      <c r="W511" s="53">
        <v>9.1035447490279253</v>
      </c>
      <c r="X511" s="53">
        <v>2185900000</v>
      </c>
      <c r="Y511" s="53">
        <v>3157700000</v>
      </c>
      <c r="Z511" s="53">
        <v>0</v>
      </c>
      <c r="AA511" s="55">
        <v>58600000.000000022</v>
      </c>
      <c r="AB511" s="50">
        <v>0</v>
      </c>
      <c r="AC511" s="42">
        <v>4509.4565595599997</v>
      </c>
      <c r="AD511" s="42">
        <v>5348.7565595599999</v>
      </c>
      <c r="AE511" s="60">
        <v>9.0912994009199313</v>
      </c>
      <c r="AF511" s="60">
        <v>13.378272119177741</v>
      </c>
      <c r="AG511" s="60">
        <v>1.3030061218341016</v>
      </c>
      <c r="AH511" s="60">
        <v>14.162865004225985</v>
      </c>
      <c r="AI511" s="60">
        <v>1.9401750334219079</v>
      </c>
      <c r="AJ511" s="48" t="s">
        <v>498</v>
      </c>
      <c r="AK511" s="48" t="s">
        <v>758</v>
      </c>
      <c r="AL511" s="48" t="s">
        <v>759</v>
      </c>
      <c r="AM511" s="48" t="s">
        <v>1608</v>
      </c>
      <c r="AN511" s="46">
        <v>0.14947489999999999</v>
      </c>
      <c r="AO511" s="46">
        <v>0.10728820000000001</v>
      </c>
      <c r="AP511" s="46">
        <v>1.362828E-2</v>
      </c>
      <c r="AQ511" t="s">
        <v>4124</v>
      </c>
      <c r="AR511" t="s">
        <v>3769</v>
      </c>
      <c r="AS511" t="str">
        <f t="shared" si="97"/>
        <v>27/03/1987</v>
      </c>
      <c r="AT511" s="63">
        <v>2.7286136044865161</v>
      </c>
      <c r="AU511" s="63">
        <f t="shared" si="98"/>
        <v>2.7286136044865161</v>
      </c>
      <c r="AV511" s="63">
        <f t="shared" si="95"/>
        <v>-4.463902000561814E-16</v>
      </c>
      <c r="AW511" s="63">
        <f t="shared" si="107"/>
        <v>2.7286136044865157</v>
      </c>
      <c r="AX511" s="63">
        <v>43.432776416688043</v>
      </c>
      <c r="AY511" s="63">
        <f t="shared" si="99"/>
        <v>-7.1054273576010019E-15</v>
      </c>
      <c r="AZ511" s="63">
        <v>43.432776416688036</v>
      </c>
      <c r="BA511" s="63">
        <f>_xll.BDP($G511,BA$1)</f>
        <v>122.76600000000001</v>
      </c>
      <c r="BB511" s="63">
        <f t="shared" si="96"/>
        <v>4509.4565595599997</v>
      </c>
      <c r="BC511">
        <v>357.5</v>
      </c>
      <c r="BD511">
        <v>384.11099999999999</v>
      </c>
      <c r="BE511">
        <v>418</v>
      </c>
      <c r="BF511">
        <v>287.928</v>
      </c>
      <c r="BG511">
        <v>341.94499999999999</v>
      </c>
      <c r="BH511">
        <v>326.56600000000003</v>
      </c>
      <c r="BI511" s="47">
        <f t="shared" si="100"/>
        <v>7.9277845407359299E-2</v>
      </c>
      <c r="BJ511" s="47">
        <f t="shared" si="101"/>
        <v>8.5178999936408914E-2</v>
      </c>
      <c r="BK511" s="47">
        <f t="shared" si="102"/>
        <v>9.2694096168604717E-2</v>
      </c>
      <c r="BL511" s="47">
        <f t="shared" si="103"/>
        <v>6.3849822300559855E-2</v>
      </c>
      <c r="BM511" s="47">
        <f t="shared" si="104"/>
        <v>7.5828427546348179E-2</v>
      </c>
      <c r="BN511" s="47">
        <f t="shared" si="105"/>
        <v>7.2418038778460703E-2</v>
      </c>
      <c r="BO511" s="30">
        <f t="shared" si="106"/>
        <v>9.2694096168604717E-2</v>
      </c>
    </row>
    <row r="512" spans="1:67" x14ac:dyDescent="0.3">
      <c r="A512">
        <v>14</v>
      </c>
      <c r="B512" s="48" t="s">
        <v>3421</v>
      </c>
      <c r="C512" s="48">
        <v>11</v>
      </c>
      <c r="D512" s="48">
        <v>4</v>
      </c>
      <c r="E512" s="56">
        <v>0.12</v>
      </c>
      <c r="F512" s="48" t="s">
        <v>3278</v>
      </c>
      <c r="G512" s="49" t="s">
        <v>92</v>
      </c>
      <c r="H512" s="49" t="s">
        <v>732</v>
      </c>
      <c r="I512" s="50">
        <v>0.7853300331156452</v>
      </c>
      <c r="J512" s="50">
        <v>1.1474450011384065</v>
      </c>
      <c r="K512" s="50">
        <v>0.78119284750603413</v>
      </c>
      <c r="L512" s="50">
        <v>1.1417525466731004</v>
      </c>
      <c r="M512" s="51">
        <v>40.481600053165792</v>
      </c>
      <c r="N512" s="51">
        <v>30.073271623904919</v>
      </c>
      <c r="O512" s="51">
        <v>35.399190422628457</v>
      </c>
      <c r="P512" s="52">
        <v>11.450510911075352</v>
      </c>
      <c r="Q512" s="52">
        <v>11.654466061252334</v>
      </c>
      <c r="R512" s="50">
        <v>-0.34371686401923124</v>
      </c>
      <c r="S512" s="53">
        <v>-1.0777103339763654</v>
      </c>
      <c r="T512" s="50">
        <v>0.59077777967388001</v>
      </c>
      <c r="U512" s="54">
        <v>4.7808198654686128E-2</v>
      </c>
      <c r="V512" s="53">
        <v>19.095484431047822</v>
      </c>
      <c r="W512" s="53">
        <v>21.045655226643078</v>
      </c>
      <c r="X512" s="53">
        <v>1589941999.9999998</v>
      </c>
      <c r="Y512" s="53">
        <v>1597868999.9999998</v>
      </c>
      <c r="Z512" s="53">
        <v>65282000</v>
      </c>
      <c r="AA512" s="55">
        <v>2179603000</v>
      </c>
      <c r="AB512" s="50">
        <v>2.9951325998358418E-2</v>
      </c>
      <c r="AC512" s="42">
        <v>17849.182584419999</v>
      </c>
      <c r="AD512" s="42">
        <v>16022.209584419999</v>
      </c>
      <c r="AE512" s="60">
        <v>9.3551708182497517</v>
      </c>
      <c r="AF512" s="60">
        <v>9.6955830684098441</v>
      </c>
      <c r="AG512" s="60">
        <v>11.772700909308497</v>
      </c>
      <c r="AH512" s="60">
        <v>15.174737900339496</v>
      </c>
      <c r="AI512" s="60">
        <v>5.6255845641489115</v>
      </c>
      <c r="AJ512" s="48" t="s">
        <v>498</v>
      </c>
      <c r="AK512" s="48" t="s">
        <v>516</v>
      </c>
      <c r="AL512" s="48" t="s">
        <v>733</v>
      </c>
      <c r="AM512" s="48" t="s">
        <v>583</v>
      </c>
      <c r="AN512" s="46">
        <v>0.1082822</v>
      </c>
      <c r="AO512" s="46">
        <v>0.1241435</v>
      </c>
      <c r="AP512" s="46">
        <v>9.468116E-2</v>
      </c>
      <c r="AQ512" t="s">
        <v>4124</v>
      </c>
      <c r="AR512" t="s">
        <v>3770</v>
      </c>
      <c r="AS512" t="str">
        <f t="shared" si="97"/>
        <v>01/09/1984</v>
      </c>
      <c r="AT512" s="63">
        <v>1.1925336979187942</v>
      </c>
      <c r="AU512" s="63">
        <f t="shared" si="98"/>
        <v>1.1925336979187942</v>
      </c>
      <c r="AV512" s="63">
        <f t="shared" si="95"/>
        <v>2.5859131961794231</v>
      </c>
      <c r="AW512" s="63">
        <f t="shared" si="107"/>
        <v>3.7784468940982174</v>
      </c>
      <c r="AX512" s="63">
        <v>15.750637800676145</v>
      </c>
      <c r="AY512" s="63">
        <f t="shared" si="99"/>
        <v>34.15398844333906</v>
      </c>
      <c r="AZ512" s="63">
        <v>49.904626244015205</v>
      </c>
      <c r="BA512" s="63">
        <f>_xll.BDP($G512,BA$1)</f>
        <v>677.40489759000002</v>
      </c>
      <c r="BB512" s="63">
        <f t="shared" si="96"/>
        <v>16022.209584419999</v>
      </c>
      <c r="BC512">
        <v>834.73300000000006</v>
      </c>
      <c r="BD512">
        <v>783.78600000000006</v>
      </c>
      <c r="BE512">
        <v>842.28600000000006</v>
      </c>
      <c r="BF512">
        <v>893.57299999999998</v>
      </c>
      <c r="BG512">
        <v>814.74300000000005</v>
      </c>
      <c r="BH512">
        <v>1006.4640000000001</v>
      </c>
      <c r="BI512" s="47">
        <f t="shared" si="100"/>
        <v>5.2098494630334551E-2</v>
      </c>
      <c r="BJ512" s="47">
        <f t="shared" si="101"/>
        <v>4.8918720971054687E-2</v>
      </c>
      <c r="BK512" s="47">
        <f t="shared" si="102"/>
        <v>5.2569902769156081E-2</v>
      </c>
      <c r="BL512" s="47">
        <f t="shared" si="103"/>
        <v>5.577089697221977E-2</v>
      </c>
      <c r="BM512" s="47">
        <f t="shared" si="104"/>
        <v>5.085085148257306E-2</v>
      </c>
      <c r="BN512" s="47">
        <f t="shared" si="105"/>
        <v>6.2816804055458489E-2</v>
      </c>
      <c r="BO512" s="30">
        <f t="shared" si="106"/>
        <v>6.2816804055458489E-2</v>
      </c>
    </row>
    <row r="513" spans="1:67" x14ac:dyDescent="0.3">
      <c r="A513">
        <v>14</v>
      </c>
      <c r="B513" s="48" t="s">
        <v>3421</v>
      </c>
      <c r="C513" s="48">
        <v>24</v>
      </c>
      <c r="D513" s="48">
        <v>1</v>
      </c>
      <c r="E513" s="56">
        <v>0.17</v>
      </c>
      <c r="F513" s="48" t="s">
        <v>2919</v>
      </c>
      <c r="G513" s="49" t="s">
        <v>1303</v>
      </c>
      <c r="H513" s="49" t="s">
        <v>1304</v>
      </c>
      <c r="I513" s="50">
        <v>0.37428330868976134</v>
      </c>
      <c r="J513" s="50">
        <v>0.1902591170825336</v>
      </c>
      <c r="K513" s="50">
        <v>0.10938016365285277</v>
      </c>
      <c r="L513" s="50">
        <v>0.12643091738146106</v>
      </c>
      <c r="M513" s="51">
        <v>9.6452684599721348</v>
      </c>
      <c r="N513" s="51">
        <v>6.6758443272549579</v>
      </c>
      <c r="O513" s="51">
        <v>45.597260804961557</v>
      </c>
      <c r="P513" s="52">
        <v>39.940663678819732</v>
      </c>
      <c r="Q513" s="52">
        <v>43.546798029556648</v>
      </c>
      <c r="R513" s="50">
        <v>0.30062424969988</v>
      </c>
      <c r="S513" s="53">
        <v>2.4997005390297469</v>
      </c>
      <c r="T513" s="50">
        <v>0.53143380948743413</v>
      </c>
      <c r="U513" s="54" t="e">
        <v>#N/A</v>
      </c>
      <c r="V513" s="53">
        <v>8.7512360661268875</v>
      </c>
      <c r="W513" s="53">
        <v>23.619576643375993</v>
      </c>
      <c r="X513" s="53">
        <v>2084000000</v>
      </c>
      <c r="Y513" s="53">
        <v>3136100000</v>
      </c>
      <c r="Z513" s="53">
        <v>15200000</v>
      </c>
      <c r="AA513" s="55">
        <v>441899999.99999994</v>
      </c>
      <c r="AB513" s="50">
        <v>3.4396922380629108E-2</v>
      </c>
      <c r="AC513" s="42">
        <v>7708.6049116000004</v>
      </c>
      <c r="AD513" s="42">
        <v>8961.4049116000006</v>
      </c>
      <c r="AE513" s="60">
        <v>17.256701158482571</v>
      </c>
      <c r="AF513" s="60">
        <v>21.165339895134625</v>
      </c>
      <c r="AG513" s="60">
        <v>5.7647697450896711</v>
      </c>
      <c r="AH513" s="60">
        <v>31.364136166804506</v>
      </c>
      <c r="AI513" s="60">
        <v>2.755349974203559</v>
      </c>
      <c r="AJ513" s="48" t="s">
        <v>544</v>
      </c>
      <c r="AK513" s="48" t="s">
        <v>576</v>
      </c>
      <c r="AL513" s="48" t="s">
        <v>1258</v>
      </c>
      <c r="AM513" s="48" t="s">
        <v>2465</v>
      </c>
      <c r="AN513" s="46" t="e">
        <v>#VALUE!</v>
      </c>
      <c r="AO513" s="46">
        <v>0.11882239999999999</v>
      </c>
      <c r="AP513" s="46">
        <v>5.6167020000000005E-2</v>
      </c>
      <c r="AQ513" t="s">
        <v>3771</v>
      </c>
      <c r="AR513" t="s">
        <v>3771</v>
      </c>
      <c r="AS513" t="str">
        <f t="shared" si="97"/>
        <v>19/04/2005</v>
      </c>
      <c r="AT513" s="63">
        <v>2.9706886096714604</v>
      </c>
      <c r="AU513" s="63">
        <f t="shared" si="98"/>
        <v>2.9706886096714604</v>
      </c>
      <c r="AV513" s="63">
        <f t="shared" si="95"/>
        <v>0</v>
      </c>
      <c r="AW513" s="63">
        <f t="shared" si="107"/>
        <v>2.9706886096714604</v>
      </c>
      <c r="AX513" s="63">
        <v>62.175959160883778</v>
      </c>
      <c r="AY513" s="63">
        <f t="shared" si="99"/>
        <v>0</v>
      </c>
      <c r="AZ513" s="63">
        <v>62.175959160883778</v>
      </c>
      <c r="BA513" s="63">
        <f>_xll.BDP($G513,BA$1)</f>
        <v>155.9</v>
      </c>
      <c r="BB513" s="63">
        <f t="shared" si="96"/>
        <v>7708.6049116000004</v>
      </c>
      <c r="BC513">
        <v>253.90899999999999</v>
      </c>
      <c r="BD513">
        <v>274.2</v>
      </c>
      <c r="BE513">
        <v>328</v>
      </c>
      <c r="BF513">
        <v>261.577</v>
      </c>
      <c r="BG513">
        <v>292.92599999999999</v>
      </c>
      <c r="BH513">
        <v>356.101</v>
      </c>
      <c r="BI513" s="47">
        <f t="shared" si="100"/>
        <v>3.2938385468155813E-2</v>
      </c>
      <c r="BJ513" s="47">
        <f t="shared" si="101"/>
        <v>3.5570638675148675E-2</v>
      </c>
      <c r="BK513" s="47">
        <f t="shared" si="102"/>
        <v>4.2549852244525038E-2</v>
      </c>
      <c r="BL513" s="47">
        <f t="shared" si="103"/>
        <v>3.3933117989530873E-2</v>
      </c>
      <c r="BM513" s="47">
        <f t="shared" si="104"/>
        <v>3.799987200786506E-2</v>
      </c>
      <c r="BN513" s="47">
        <f t="shared" si="105"/>
        <v>4.6195258945511006E-2</v>
      </c>
      <c r="BO513" s="30">
        <f t="shared" si="106"/>
        <v>4.6195258945511006E-2</v>
      </c>
    </row>
    <row r="514" spans="1:67" x14ac:dyDescent="0.3">
      <c r="A514">
        <v>14</v>
      </c>
      <c r="B514" s="48" t="s">
        <v>3421</v>
      </c>
      <c r="C514" s="48">
        <v>25</v>
      </c>
      <c r="D514" s="48">
        <v>4</v>
      </c>
      <c r="E514" s="56">
        <v>0.18</v>
      </c>
      <c r="F514" s="48" t="s">
        <v>2959</v>
      </c>
      <c r="G514" s="57" t="s">
        <v>2878</v>
      </c>
      <c r="H514" s="57" t="s">
        <v>2879</v>
      </c>
      <c r="I514" s="50">
        <v>0.48983655274837606</v>
      </c>
      <c r="J514" s="50">
        <v>0.34507128918267965</v>
      </c>
      <c r="K514" s="50">
        <v>0.41887968789860064</v>
      </c>
      <c r="L514" s="50">
        <v>0.27772414985772004</v>
      </c>
      <c r="M514" s="51">
        <v>10.606861669398642</v>
      </c>
      <c r="N514" s="51">
        <v>8.4692412677253532</v>
      </c>
      <c r="O514" s="51">
        <v>8.1825801278546209</v>
      </c>
      <c r="P514" s="52">
        <v>33.742911793582167</v>
      </c>
      <c r="Q514" s="52">
        <v>33.901992679951199</v>
      </c>
      <c r="R514" s="50">
        <v>5.4030766046084401E-2</v>
      </c>
      <c r="S514" s="53">
        <v>0.19612926253105473</v>
      </c>
      <c r="T514" s="50">
        <v>1.4342053193114035</v>
      </c>
      <c r="U514" s="54" t="e">
        <v>#N/A</v>
      </c>
      <c r="V514" s="53">
        <v>16.900472716548091</v>
      </c>
      <c r="W514" s="53">
        <v>9.377293494841755</v>
      </c>
      <c r="X514" s="53">
        <v>511929000</v>
      </c>
      <c r="Y514" s="53">
        <v>636070000</v>
      </c>
      <c r="Z514" s="53" t="e">
        <v>#N/A</v>
      </c>
      <c r="AA514" s="55">
        <v>87618000</v>
      </c>
      <c r="AB514" s="50">
        <v>0</v>
      </c>
      <c r="AC514" s="42">
        <v>4841.8640409999998</v>
      </c>
      <c r="AD514" s="42">
        <v>4883.6260409999995</v>
      </c>
      <c r="AE514" s="60" t="s">
        <v>3443</v>
      </c>
      <c r="AF514" s="60">
        <v>31.685463883584642</v>
      </c>
      <c r="AG514" s="60">
        <v>1.8367056877110413</v>
      </c>
      <c r="AH514" s="60">
        <v>48.029989925709614</v>
      </c>
      <c r="AI514" s="60">
        <v>7.1810754054334787</v>
      </c>
      <c r="AJ514" s="48" t="s">
        <v>493</v>
      </c>
      <c r="AK514" s="48" t="s">
        <v>538</v>
      </c>
      <c r="AL514" s="48" t="s">
        <v>715</v>
      </c>
      <c r="AM514" s="48" t="s">
        <v>2739</v>
      </c>
      <c r="AN514" s="46" t="e">
        <v>#VALUE!</v>
      </c>
      <c r="AO514" s="46">
        <v>0.33044820000000003</v>
      </c>
      <c r="AP514" s="46">
        <v>4.5518570000000001E-2</v>
      </c>
      <c r="AQ514" t="s">
        <v>4228</v>
      </c>
      <c r="AR514" t="s">
        <v>3443</v>
      </c>
      <c r="AS514" t="str">
        <f t="shared" si="97"/>
        <v>28/05/2007</v>
      </c>
      <c r="AT514" s="63">
        <v>1.1166253101736971</v>
      </c>
      <c r="AU514" s="63">
        <f t="shared" si="98"/>
        <v>1.1166253101736971</v>
      </c>
      <c r="AV514" s="63">
        <f t="shared" si="95"/>
        <v>-1.7495062005489503E-16</v>
      </c>
      <c r="AW514" s="63">
        <f t="shared" si="107"/>
        <v>1.1166253101736969</v>
      </c>
      <c r="AX514" s="63">
        <v>45.350511044821531</v>
      </c>
      <c r="AY514" s="63">
        <f t="shared" si="99"/>
        <v>-7.1054273576010019E-15</v>
      </c>
      <c r="AZ514" s="63">
        <v>45.350511044821523</v>
      </c>
      <c r="BA514" s="63">
        <f>_xll.BDP($G514,BA$1)</f>
        <v>53.665980750000003</v>
      </c>
      <c r="BB514" s="63">
        <f t="shared" si="96"/>
        <v>4841.8640409999998</v>
      </c>
      <c r="BC514">
        <v>118.25</v>
      </c>
      <c r="BD514">
        <v>160.25</v>
      </c>
      <c r="BE514">
        <v>191.5</v>
      </c>
      <c r="BF514">
        <v>82.5</v>
      </c>
      <c r="BG514">
        <v>149</v>
      </c>
      <c r="BH514">
        <v>167</v>
      </c>
      <c r="BI514" s="47">
        <f t="shared" si="100"/>
        <v>2.4422412318619666E-2</v>
      </c>
      <c r="BJ514" s="47">
        <f t="shared" si="101"/>
        <v>3.3096757497326018E-2</v>
      </c>
      <c r="BK514" s="47">
        <f t="shared" si="102"/>
        <v>3.9550883374339672E-2</v>
      </c>
      <c r="BL514" s="47">
        <f t="shared" si="103"/>
        <v>1.7038892315316048E-2</v>
      </c>
      <c r="BM514" s="47">
        <f t="shared" si="104"/>
        <v>3.0773272181601103E-2</v>
      </c>
      <c r="BN514" s="47">
        <f t="shared" si="105"/>
        <v>3.4490848686760965E-2</v>
      </c>
      <c r="BO514" s="30">
        <f t="shared" si="106"/>
        <v>3.9550883374339672E-2</v>
      </c>
    </row>
    <row r="515" spans="1:67" x14ac:dyDescent="0.3">
      <c r="A515">
        <v>14</v>
      </c>
      <c r="B515" s="48" t="s">
        <v>3421</v>
      </c>
      <c r="C515" s="48">
        <v>12</v>
      </c>
      <c r="D515" s="48">
        <v>1</v>
      </c>
      <c r="E515" s="56">
        <v>0.15</v>
      </c>
      <c r="F515" s="48" t="s">
        <v>2850</v>
      </c>
      <c r="G515" s="57" t="s">
        <v>2851</v>
      </c>
      <c r="H515" s="57" t="s">
        <v>2852</v>
      </c>
      <c r="I515" s="50">
        <v>1.048038862534685</v>
      </c>
      <c r="J515" s="50">
        <v>1.0953845169341034</v>
      </c>
      <c r="K515" s="50">
        <v>0.87759043742616716</v>
      </c>
      <c r="L515" s="50">
        <v>0.70725046069430553</v>
      </c>
      <c r="M515" s="51">
        <v>10.439918328249854</v>
      </c>
      <c r="N515" s="51">
        <v>8.6142714674169643</v>
      </c>
      <c r="O515" s="51">
        <v>10.504573110473929</v>
      </c>
      <c r="P515" s="52">
        <v>35.64221639058394</v>
      </c>
      <c r="Q515" s="52">
        <v>33.174842860727367</v>
      </c>
      <c r="R515" s="50">
        <v>-0.73392824892672381</v>
      </c>
      <c r="S515" s="53">
        <v>-3.6048864139085381</v>
      </c>
      <c r="T515" s="50">
        <v>1.7356203929168765</v>
      </c>
      <c r="U515" s="54" t="e">
        <v>#N/A</v>
      </c>
      <c r="V515" s="53">
        <v>14.251467634396411</v>
      </c>
      <c r="W515" s="53">
        <v>14.470587173544303</v>
      </c>
      <c r="X515" s="53">
        <v>312535000</v>
      </c>
      <c r="Y515" s="53">
        <v>484052000</v>
      </c>
      <c r="Z515" s="53" t="e">
        <v>#N/A</v>
      </c>
      <c r="AA515" s="55">
        <v>310198000</v>
      </c>
      <c r="AB515" s="50">
        <v>0</v>
      </c>
      <c r="AC515" s="42">
        <v>11118.152330999999</v>
      </c>
      <c r="AD515" s="42">
        <v>9537.3323309999996</v>
      </c>
      <c r="AE515" s="60">
        <v>21.515819451878329</v>
      </c>
      <c r="AF515" s="60">
        <v>22.774030343476632</v>
      </c>
      <c r="AG515" s="60">
        <v>2.8027507496697668</v>
      </c>
      <c r="AH515" s="60">
        <v>26.731706944907586</v>
      </c>
      <c r="AI515" s="60">
        <v>5.3034842782973239</v>
      </c>
      <c r="AJ515" s="48" t="s">
        <v>493</v>
      </c>
      <c r="AK515" s="48" t="s">
        <v>668</v>
      </c>
      <c r="AL515" s="48" t="s">
        <v>684</v>
      </c>
      <c r="AM515" s="48" t="s">
        <v>2739</v>
      </c>
      <c r="AN515" s="46">
        <v>0.2404348</v>
      </c>
      <c r="AO515" s="46">
        <v>0.10773780000000001</v>
      </c>
      <c r="AP515" s="46">
        <v>7.684995E-2</v>
      </c>
      <c r="AQ515" t="s">
        <v>3772</v>
      </c>
      <c r="AR515" t="s">
        <v>3772</v>
      </c>
      <c r="AS515" t="str">
        <f t="shared" si="97"/>
        <v>28/05/1998</v>
      </c>
      <c r="AT515" s="63">
        <v>2.6435734688855348</v>
      </c>
      <c r="AU515" s="63">
        <f t="shared" si="98"/>
        <v>2.6435734688855348</v>
      </c>
      <c r="AV515" s="63">
        <f t="shared" ref="AV515:AV578" si="108">IFERROR(IFERROR((AY515/AX515)*AT515,(BA515/AC515)*(AY515/AZ515)*100),0)</f>
        <v>0</v>
      </c>
      <c r="AW515" s="63">
        <f t="shared" si="107"/>
        <v>2.6435734688855348</v>
      </c>
      <c r="AX515" s="63">
        <v>79.405875593093768</v>
      </c>
      <c r="AY515" s="63">
        <f t="shared" si="99"/>
        <v>0</v>
      </c>
      <c r="AZ515" s="63">
        <v>79.405875593093768</v>
      </c>
      <c r="BA515" s="63">
        <f>_xll.BDP($G515,BA$1)</f>
        <v>301.3</v>
      </c>
      <c r="BB515" s="63">
        <f t="shared" ref="BB515:BB578" si="109">IF(AD515&lt;AC515,AD515,AC515)</f>
        <v>9537.3323309999996</v>
      </c>
      <c r="BC515">
        <v>322</v>
      </c>
      <c r="BD515">
        <v>357.66700000000003</v>
      </c>
      <c r="BE515">
        <v>399.66700000000003</v>
      </c>
      <c r="BF515">
        <v>309.10000000000002</v>
      </c>
      <c r="BG515">
        <v>328.40000000000003</v>
      </c>
      <c r="BH515">
        <v>371.2</v>
      </c>
      <c r="BI515" s="47">
        <f t="shared" si="100"/>
        <v>3.3762061426063146E-2</v>
      </c>
      <c r="BJ515" s="47">
        <f t="shared" si="101"/>
        <v>3.7501786410173071E-2</v>
      </c>
      <c r="BK515" s="47">
        <f t="shared" si="102"/>
        <v>4.1905533552703045E-2</v>
      </c>
      <c r="BL515" s="47">
        <f t="shared" si="103"/>
        <v>3.2409481946571797E-2</v>
      </c>
      <c r="BM515" s="47">
        <f t="shared" si="104"/>
        <v>3.4433108609686763E-2</v>
      </c>
      <c r="BN515" s="47">
        <f t="shared" si="105"/>
        <v>3.8920736650169686E-2</v>
      </c>
      <c r="BO515" s="30">
        <f t="shared" si="106"/>
        <v>4.1905533552703045E-2</v>
      </c>
    </row>
    <row r="516" spans="1:67" x14ac:dyDescent="0.3">
      <c r="A516">
        <v>14</v>
      </c>
      <c r="B516" s="48" t="s">
        <v>3421</v>
      </c>
      <c r="C516" s="48">
        <v>12</v>
      </c>
      <c r="D516" s="48">
        <v>2</v>
      </c>
      <c r="E516" s="56">
        <v>0.14000000000000001</v>
      </c>
      <c r="F516" s="48" t="s">
        <v>3006</v>
      </c>
      <c r="G516" s="49" t="s">
        <v>62</v>
      </c>
      <c r="H516" s="49" t="s">
        <v>691</v>
      </c>
      <c r="I516" s="50">
        <v>1.1141677567928017</v>
      </c>
      <c r="J516" s="50">
        <v>0.89387732095320815</v>
      </c>
      <c r="K516" s="50">
        <v>0.37321435829226812</v>
      </c>
      <c r="L516" s="50">
        <v>0.35908163664396181</v>
      </c>
      <c r="M516" s="51">
        <v>32.578430283279218</v>
      </c>
      <c r="N516" s="51">
        <v>24.688304665456982</v>
      </c>
      <c r="O516" s="51">
        <v>30.97782587838563</v>
      </c>
      <c r="P516" s="52">
        <v>20.823801076019635</v>
      </c>
      <c r="Q516" s="52">
        <v>21.892838423897739</v>
      </c>
      <c r="R516" s="50">
        <v>0.12671976317185923</v>
      </c>
      <c r="S516" s="53">
        <v>0.24067407243530006</v>
      </c>
      <c r="T516" s="50">
        <v>0.61491211827960746</v>
      </c>
      <c r="U516" s="54">
        <v>3.212611536442779E-2</v>
      </c>
      <c r="V516" s="53">
        <v>4.9994278025205299</v>
      </c>
      <c r="W516" s="53">
        <v>18.888420128764171</v>
      </c>
      <c r="X516" s="53">
        <v>390303000</v>
      </c>
      <c r="Y516" s="53">
        <v>971598000</v>
      </c>
      <c r="Z516" s="53">
        <v>27285000</v>
      </c>
      <c r="AA516" s="55">
        <v>207592000</v>
      </c>
      <c r="AB516" s="50">
        <v>0.1314357007977186</v>
      </c>
      <c r="AC516" s="42">
        <v>8143.8738293799997</v>
      </c>
      <c r="AD516" s="42">
        <v>8251.5728293800003</v>
      </c>
      <c r="AE516" s="60">
        <v>18.155535933243229</v>
      </c>
      <c r="AF516" s="60">
        <v>24.733294553013636</v>
      </c>
      <c r="AG516" s="60">
        <v>2.5724934570327429</v>
      </c>
      <c r="AH516" s="60">
        <v>33.484292974154727</v>
      </c>
      <c r="AI516" s="60">
        <v>9.1899844383448546</v>
      </c>
      <c r="AJ516" s="48" t="s">
        <v>493</v>
      </c>
      <c r="AK516" s="48" t="s">
        <v>494</v>
      </c>
      <c r="AL516" s="48" t="s">
        <v>692</v>
      </c>
      <c r="AM516" s="48" t="s">
        <v>583</v>
      </c>
      <c r="AN516" s="46">
        <v>0.1875677</v>
      </c>
      <c r="AO516" s="46">
        <v>0.23137160000000001</v>
      </c>
      <c r="AP516" s="46">
        <v>0.1069857</v>
      </c>
      <c r="AQ516" t="s">
        <v>4124</v>
      </c>
      <c r="AR516" t="s">
        <v>3443</v>
      </c>
      <c r="AS516" t="str">
        <f t="shared" ref="AS516:AS579" si="110">IF(AQ516=$AQ$1,AR516,AQ516)</f>
        <v>#N/A N/A</v>
      </c>
      <c r="AT516" s="63">
        <v>0.28109627194705655</v>
      </c>
      <c r="AU516" s="63">
        <f t="shared" ref="AU516:AU579" si="111">IF(AT516=$AV$1,0,AT516)</f>
        <v>0.28109627194705655</v>
      </c>
      <c r="AV516" s="63">
        <f t="shared" si="108"/>
        <v>1.1074483399717154</v>
      </c>
      <c r="AW516" s="63">
        <f t="shared" si="107"/>
        <v>1.3885446119187721</v>
      </c>
      <c r="AX516" s="63">
        <v>8.7175256419781473</v>
      </c>
      <c r="AY516" s="63">
        <f t="shared" ref="AY516:AY579" si="112">IFERROR(AZ516-AX516,0)</f>
        <v>34.34485001881454</v>
      </c>
      <c r="AZ516" s="63">
        <v>43.062375660792689</v>
      </c>
      <c r="BA516" s="63">
        <f>_xll.BDP($G516,BA$1)</f>
        <v>109.14332624999999</v>
      </c>
      <c r="BB516" s="63">
        <f t="shared" si="109"/>
        <v>8143.8738293799997</v>
      </c>
      <c r="BC516">
        <v>313.5</v>
      </c>
      <c r="BD516">
        <v>339.25</v>
      </c>
      <c r="BE516">
        <v>361.5</v>
      </c>
      <c r="BF516" t="s">
        <v>3443</v>
      </c>
      <c r="BG516" t="s">
        <v>3443</v>
      </c>
      <c r="BH516" t="s">
        <v>3443</v>
      </c>
      <c r="BI516" s="47">
        <f t="shared" ref="BI516:BI579" si="113">IFERROR(BC516/$BB516,0)</f>
        <v>3.8495193634878189E-2</v>
      </c>
      <c r="BJ516" s="47">
        <f t="shared" ref="BJ516:BJ579" si="114">IFERROR(BD516/$BB516,0)</f>
        <v>4.1657079555446327E-2</v>
      </c>
      <c r="BK516" s="47">
        <f t="shared" ref="BK516:BK579" si="115">IFERROR(BE516/$BB516,0)</f>
        <v>4.4389194574189675E-2</v>
      </c>
      <c r="BL516" s="47">
        <f t="shared" ref="BL516:BL579" si="116">IFERROR(BF516/$BB516,0)</f>
        <v>0</v>
      </c>
      <c r="BM516" s="47">
        <f t="shared" ref="BM516:BM579" si="117">IFERROR(BG516/$BB516,0)</f>
        <v>0</v>
      </c>
      <c r="BN516" s="47">
        <f t="shared" ref="BN516:BN579" si="118">IFERROR(BH516/$BB516,0)</f>
        <v>0</v>
      </c>
      <c r="BO516" s="30">
        <f t="shared" si="106"/>
        <v>4.4389194574189675E-2</v>
      </c>
    </row>
    <row r="517" spans="1:67" x14ac:dyDescent="0.3">
      <c r="A517">
        <v>14</v>
      </c>
      <c r="B517" s="48" t="s">
        <v>3421</v>
      </c>
      <c r="C517" s="48">
        <v>12</v>
      </c>
      <c r="D517" s="48">
        <v>1</v>
      </c>
      <c r="E517" s="56">
        <v>0.12</v>
      </c>
      <c r="F517" s="48" t="s">
        <v>3258</v>
      </c>
      <c r="G517" s="49" t="s">
        <v>262</v>
      </c>
      <c r="H517" s="49" t="s">
        <v>970</v>
      </c>
      <c r="I517" s="50">
        <v>0.35130091162724342</v>
      </c>
      <c r="J517" s="50">
        <v>0.35172359515189672</v>
      </c>
      <c r="K517" s="50">
        <v>0.27622603646503946</v>
      </c>
      <c r="L517" s="50">
        <v>0.27647859440732492</v>
      </c>
      <c r="M517" s="51">
        <v>25.768876004743706</v>
      </c>
      <c r="N517" s="51">
        <v>19.688773825477625</v>
      </c>
      <c r="O517" s="51">
        <v>30.384345456797256</v>
      </c>
      <c r="P517" s="52">
        <v>16.996627284067348</v>
      </c>
      <c r="Q517" s="52">
        <v>16.999334664005318</v>
      </c>
      <c r="R517" s="50">
        <v>0.19000522830254443</v>
      </c>
      <c r="S517" s="53">
        <v>0.75319516407599307</v>
      </c>
      <c r="T517" s="50">
        <v>0.48540459727153801</v>
      </c>
      <c r="U517" s="54">
        <v>2.9255746664523387E-2</v>
      </c>
      <c r="V517" s="53">
        <v>5.5037127578201588</v>
      </c>
      <c r="W517" s="53">
        <v>21.975540946693471</v>
      </c>
      <c r="X517" s="53">
        <v>1270600000</v>
      </c>
      <c r="Y517" s="53">
        <v>1616400000</v>
      </c>
      <c r="Z517" s="53">
        <v>20500000</v>
      </c>
      <c r="AA517" s="55">
        <v>341500000</v>
      </c>
      <c r="AB517" s="50">
        <v>6.0029282576866766E-2</v>
      </c>
      <c r="AC517" s="42">
        <v>7455.1820786300004</v>
      </c>
      <c r="AD517" s="42">
        <v>7891.2820786300008</v>
      </c>
      <c r="AE517" s="60">
        <v>13.038022824879027</v>
      </c>
      <c r="AF517" s="60">
        <v>15.345025685290654</v>
      </c>
      <c r="AG517" s="60">
        <v>4.5921252735591684</v>
      </c>
      <c r="AH517" s="60">
        <v>19.653243293632091</v>
      </c>
      <c r="AI517" s="60">
        <v>5.6882812846336792</v>
      </c>
      <c r="AJ517" s="48" t="s">
        <v>498</v>
      </c>
      <c r="AK517" s="48" t="s">
        <v>758</v>
      </c>
      <c r="AL517" s="48" t="s">
        <v>971</v>
      </c>
      <c r="AM517" s="48" t="s">
        <v>583</v>
      </c>
      <c r="AN517" s="46">
        <v>0.10404529999999999</v>
      </c>
      <c r="AO517" s="46">
        <v>6.2716529999999993E-2</v>
      </c>
      <c r="AP517" s="46">
        <v>6.0482509999999996E-2</v>
      </c>
      <c r="AQ517" t="s">
        <v>4229</v>
      </c>
      <c r="AR517" t="s">
        <v>3773</v>
      </c>
      <c r="AS517" t="str">
        <f t="shared" si="110"/>
        <v>27/11/1979</v>
      </c>
      <c r="AT517" s="63">
        <v>1.6353229762878168</v>
      </c>
      <c r="AU517" s="63">
        <f t="shared" si="111"/>
        <v>1.6353229762878168</v>
      </c>
      <c r="AV517" s="63">
        <f t="shared" si="108"/>
        <v>2.3329307846226457</v>
      </c>
      <c r="AW517" s="63">
        <f t="shared" si="107"/>
        <v>3.9682537609104624</v>
      </c>
      <c r="AX517" s="63">
        <v>33.005366726296963</v>
      </c>
      <c r="AY517" s="63">
        <f t="shared" si="112"/>
        <v>47.085032871198571</v>
      </c>
      <c r="AZ517" s="63">
        <v>80.090399597495534</v>
      </c>
      <c r="BA517" s="63">
        <f>_xll.BDP($G517,BA$1)</f>
        <v>268.62320025000002</v>
      </c>
      <c r="BB517" s="63">
        <f t="shared" si="109"/>
        <v>7455.1820786300004</v>
      </c>
      <c r="BC517">
        <v>376</v>
      </c>
      <c r="BD517">
        <v>383.57100000000003</v>
      </c>
      <c r="BE517">
        <v>416.16700000000003</v>
      </c>
      <c r="BF517">
        <v>398.34899999999999</v>
      </c>
      <c r="BG517">
        <v>391.40199999999999</v>
      </c>
      <c r="BH517">
        <v>404.99200000000002</v>
      </c>
      <c r="BI517" s="47">
        <f t="shared" si="113"/>
        <v>5.0434717225457157E-2</v>
      </c>
      <c r="BJ517" s="47">
        <f t="shared" si="114"/>
        <v>5.1450252449164444E-2</v>
      </c>
      <c r="BK517" s="47">
        <f t="shared" si="115"/>
        <v>5.5822513200975615E-2</v>
      </c>
      <c r="BL517" s="47">
        <f t="shared" si="116"/>
        <v>5.3432497797988386E-2</v>
      </c>
      <c r="BM517" s="47">
        <f t="shared" si="117"/>
        <v>5.2500662743293569E-2</v>
      </c>
      <c r="BN517" s="47">
        <f t="shared" si="118"/>
        <v>5.4323555847266884E-2</v>
      </c>
      <c r="BO517" s="30">
        <f t="shared" si="106"/>
        <v>5.5822513200975615E-2</v>
      </c>
    </row>
    <row r="518" spans="1:67" x14ac:dyDescent="0.3">
      <c r="A518">
        <v>14</v>
      </c>
      <c r="B518" s="48" t="s">
        <v>3421</v>
      </c>
      <c r="C518" s="48">
        <v>12</v>
      </c>
      <c r="D518" s="48">
        <v>5</v>
      </c>
      <c r="E518" s="56">
        <v>0.13</v>
      </c>
      <c r="F518" s="48" t="s">
        <v>2669</v>
      </c>
      <c r="G518" s="48" t="s">
        <v>1783</v>
      </c>
      <c r="H518" s="49" t="s">
        <v>1784</v>
      </c>
      <c r="I518" s="50">
        <v>0.62652207825726314</v>
      </c>
      <c r="J518" s="50">
        <v>0.72717889560122639</v>
      </c>
      <c r="K518" s="50">
        <v>0.45859349708757824</v>
      </c>
      <c r="L518" s="50">
        <v>0.72717889560122639</v>
      </c>
      <c r="M518" s="51">
        <v>14.097654756229799</v>
      </c>
      <c r="N518" s="51">
        <v>11.817314627148264</v>
      </c>
      <c r="O518" s="51">
        <v>12.802455958891299</v>
      </c>
      <c r="P518" s="52">
        <v>19.944047910584914</v>
      </c>
      <c r="Q518" s="52">
        <v>17.265318991547723</v>
      </c>
      <c r="R518" s="50">
        <v>-0.45675576112316318</v>
      </c>
      <c r="S518" s="53">
        <v>-3.1036880458363463</v>
      </c>
      <c r="T518" s="50">
        <v>0.72642134992427654</v>
      </c>
      <c r="U518" s="54">
        <v>0.26746506986027946</v>
      </c>
      <c r="V518" s="53">
        <v>5.4163206549252241</v>
      </c>
      <c r="W518" s="53">
        <v>-12.71607320611805</v>
      </c>
      <c r="X518" s="53">
        <v>32941000</v>
      </c>
      <c r="Y518" s="53">
        <v>32941000</v>
      </c>
      <c r="Z518" s="53">
        <v>599000</v>
      </c>
      <c r="AA518" s="55">
        <v>15090999.999999998</v>
      </c>
      <c r="AB518" s="50">
        <v>3.9692531972698966E-2</v>
      </c>
      <c r="AC518" s="42">
        <v>375.69890660000004</v>
      </c>
      <c r="AD518" s="42">
        <v>319.90390660000003</v>
      </c>
      <c r="AE518" s="60">
        <v>11.362650352941177</v>
      </c>
      <c r="AF518" s="60">
        <v>13.507199999999999</v>
      </c>
      <c r="AG518" s="60">
        <v>3.9763023658567027</v>
      </c>
      <c r="AH518" s="60">
        <v>32.666804872379586</v>
      </c>
      <c r="AI518" s="60">
        <v>4.3327987378290658</v>
      </c>
      <c r="AJ518" s="48" t="s">
        <v>493</v>
      </c>
      <c r="AK518" s="48" t="s">
        <v>689</v>
      </c>
      <c r="AL518" s="48" t="s">
        <v>690</v>
      </c>
      <c r="AM518" s="48" t="s">
        <v>1706</v>
      </c>
      <c r="AN518" s="46">
        <v>0.14916199999999999</v>
      </c>
      <c r="AO518" s="46">
        <v>2.0500530000000003E-2</v>
      </c>
      <c r="AP518" s="46">
        <v>-7.0140289999999994E-2</v>
      </c>
      <c r="AQ518" t="s">
        <v>4124</v>
      </c>
      <c r="AR518" t="s">
        <v>3443</v>
      </c>
      <c r="AS518" t="str">
        <f t="shared" si="110"/>
        <v>#N/A N/A</v>
      </c>
      <c r="AT518" s="63">
        <v>2.6634616118211012</v>
      </c>
      <c r="AU518" s="63">
        <f t="shared" si="111"/>
        <v>2.6634616118211012</v>
      </c>
      <c r="AV518" s="63">
        <f t="shared" si="108"/>
        <v>-3.3690288173079192E-16</v>
      </c>
      <c r="AW518" s="63">
        <f t="shared" si="107"/>
        <v>2.6634616118211007</v>
      </c>
      <c r="AX518" s="63">
        <v>28.086778161897836</v>
      </c>
      <c r="AY518" s="63">
        <f t="shared" si="112"/>
        <v>-3.5527136788005009E-15</v>
      </c>
      <c r="AZ518" s="63">
        <v>28.086778161897833</v>
      </c>
      <c r="BA518" s="63">
        <f>_xll.BDP($G518,BA$1)</f>
        <v>5.6562221160000004</v>
      </c>
      <c r="BB518" s="63">
        <f t="shared" si="109"/>
        <v>319.90390660000003</v>
      </c>
      <c r="BC518">
        <v>19</v>
      </c>
      <c r="BD518">
        <v>20.7</v>
      </c>
      <c r="BE518" t="s">
        <v>3443</v>
      </c>
      <c r="BF518">
        <v>18.321000000000002</v>
      </c>
      <c r="BG518">
        <v>21.37</v>
      </c>
      <c r="BH518">
        <v>23.269000000000002</v>
      </c>
      <c r="BI518" s="47">
        <f t="shared" si="113"/>
        <v>5.9392835185839515E-2</v>
      </c>
      <c r="BJ518" s="47">
        <f t="shared" si="114"/>
        <v>6.4706930965625159E-2</v>
      </c>
      <c r="BK518" s="47">
        <f t="shared" si="115"/>
        <v>0</v>
      </c>
      <c r="BL518" s="47">
        <f t="shared" si="116"/>
        <v>5.7270322812619255E-2</v>
      </c>
      <c r="BM518" s="47">
        <f t="shared" si="117"/>
        <v>6.68013098905995E-2</v>
      </c>
      <c r="BN518" s="47">
        <f t="shared" si="118"/>
        <v>7.2737467470489467E-2</v>
      </c>
      <c r="BO518" s="30">
        <f t="shared" si="106"/>
        <v>7.2737467470489467E-2</v>
      </c>
    </row>
    <row r="519" spans="1:67" x14ac:dyDescent="0.3">
      <c r="A519">
        <v>14</v>
      </c>
      <c r="B519" s="48" t="s">
        <v>3421</v>
      </c>
      <c r="C519" s="48">
        <v>12</v>
      </c>
      <c r="D519" s="48">
        <v>1</v>
      </c>
      <c r="E519" s="56">
        <v>0.16</v>
      </c>
      <c r="F519" s="48"/>
      <c r="G519" s="49" t="s">
        <v>394</v>
      </c>
      <c r="H519" s="49" t="s">
        <v>1131</v>
      </c>
      <c r="I519" s="50">
        <v>0.18084818605372516</v>
      </c>
      <c r="J519" s="50">
        <v>0.27032397408207343</v>
      </c>
      <c r="K519" s="50">
        <v>0.15467408217001086</v>
      </c>
      <c r="L519" s="50">
        <v>0.22779557367501457</v>
      </c>
      <c r="M519" s="51">
        <v>14.731499105958354</v>
      </c>
      <c r="N519" s="51">
        <v>11.593958728421587</v>
      </c>
      <c r="O519" s="51">
        <v>19.811171475288781</v>
      </c>
      <c r="P519" s="52">
        <v>24.392494485420105</v>
      </c>
      <c r="Q519" s="52">
        <v>27.377485120932</v>
      </c>
      <c r="R519" s="50">
        <v>0.17793613664798999</v>
      </c>
      <c r="S519" s="53">
        <v>0.9035911602209945</v>
      </c>
      <c r="T519" s="50">
        <v>0.52627737226277371</v>
      </c>
      <c r="U519" s="54">
        <v>3.1460265502818698E-2</v>
      </c>
      <c r="V519" s="53">
        <v>15.649934961919351</v>
      </c>
      <c r="W519" s="53">
        <v>5.4906208798851219</v>
      </c>
      <c r="X519" s="53">
        <v>11575000000</v>
      </c>
      <c r="Y519" s="53">
        <v>13736000000</v>
      </c>
      <c r="Z519" s="53" t="e">
        <v>#N/A</v>
      </c>
      <c r="AA519" s="55">
        <v>2047156977.6702225</v>
      </c>
      <c r="AB519" s="50">
        <v>0</v>
      </c>
      <c r="AC519" s="42">
        <v>14814.002854</v>
      </c>
      <c r="AD519" s="42">
        <v>18360.002853999998</v>
      </c>
      <c r="AE519" s="60">
        <v>4.8226008862776872</v>
      </c>
      <c r="AF519" s="60">
        <v>6.7728636119119878</v>
      </c>
      <c r="AG519" s="60">
        <v>14.610917794464045</v>
      </c>
      <c r="AH519" s="60">
        <v>7.4512683667815436</v>
      </c>
      <c r="AI519" s="60">
        <v>1.3902644018809569</v>
      </c>
      <c r="AJ519" s="48" t="s">
        <v>552</v>
      </c>
      <c r="AK519" s="48" t="s">
        <v>917</v>
      </c>
      <c r="AL519" s="48" t="s">
        <v>983</v>
      </c>
      <c r="AM519" s="48" t="s">
        <v>583</v>
      </c>
      <c r="AN519" s="46" t="e">
        <v>#VALUE!</v>
      </c>
      <c r="AO519" s="46">
        <v>9.6781060000000002E-2</v>
      </c>
      <c r="AP519" s="46">
        <v>-7.2973059999999999E-3</v>
      </c>
      <c r="AQ519" t="s">
        <v>3774</v>
      </c>
      <c r="AR519" t="s">
        <v>3774</v>
      </c>
      <c r="AS519" t="str">
        <f t="shared" si="110"/>
        <v>11/08/2004</v>
      </c>
      <c r="AT519" s="63">
        <v>1.2684313139963752</v>
      </c>
      <c r="AU519" s="63">
        <f t="shared" si="111"/>
        <v>1.2684313139963752</v>
      </c>
      <c r="AV519" s="63">
        <f t="shared" si="108"/>
        <v>0.86467920497439976</v>
      </c>
      <c r="AW519" s="63">
        <f t="shared" si="107"/>
        <v>2.1331105189707751</v>
      </c>
      <c r="AX519" s="63">
        <v>7.280058240465924</v>
      </c>
      <c r="AY519" s="63">
        <f t="shared" si="112"/>
        <v>4.9627558875855629</v>
      </c>
      <c r="AZ519" s="63">
        <v>12.242814128051487</v>
      </c>
      <c r="BA519" s="63">
        <f>_xll.BDP($G519,BA$1)</f>
        <v>284.20591145000003</v>
      </c>
      <c r="BB519" s="63">
        <f t="shared" si="109"/>
        <v>14814.002854</v>
      </c>
      <c r="BC519">
        <v>1421.529</v>
      </c>
      <c r="BD519">
        <v>1522.5630000000001</v>
      </c>
      <c r="BE519">
        <v>1614.2730000000001</v>
      </c>
      <c r="BF519">
        <v>1477.0260000000001</v>
      </c>
      <c r="BG519">
        <v>1640.5940000000001</v>
      </c>
      <c r="BH519">
        <v>1805.146</v>
      </c>
      <c r="BI519" s="47">
        <f t="shared" si="113"/>
        <v>9.5958466729751307E-2</v>
      </c>
      <c r="BJ519" s="47">
        <f t="shared" si="114"/>
        <v>0.10277863552516364</v>
      </c>
      <c r="BK519" s="47">
        <f t="shared" si="115"/>
        <v>0.10896939982458033</v>
      </c>
      <c r="BL519" s="47">
        <f t="shared" si="116"/>
        <v>9.9704719551959656E-2</v>
      </c>
      <c r="BM519" s="47">
        <f t="shared" si="117"/>
        <v>0.11074616470436384</v>
      </c>
      <c r="BN519" s="47">
        <f t="shared" si="118"/>
        <v>0.12185403349727206</v>
      </c>
      <c r="BO519" s="30">
        <f t="shared" si="106"/>
        <v>0.12185403349727206</v>
      </c>
    </row>
    <row r="520" spans="1:67" x14ac:dyDescent="0.3">
      <c r="A520">
        <v>14</v>
      </c>
      <c r="B520" s="48" t="s">
        <v>3421</v>
      </c>
      <c r="C520" s="48">
        <v>26</v>
      </c>
      <c r="D520" s="48">
        <v>5</v>
      </c>
      <c r="E520" s="56">
        <v>0.15</v>
      </c>
      <c r="F520" s="48" t="s">
        <v>2958</v>
      </c>
      <c r="G520" s="57" t="s">
        <v>2853</v>
      </c>
      <c r="H520" s="57" t="s">
        <v>2854</v>
      </c>
      <c r="I520" s="50">
        <v>0.38877000332202627</v>
      </c>
      <c r="J520" s="50">
        <v>0.39735099337748342</v>
      </c>
      <c r="K520" s="50">
        <v>0.21521140838691721</v>
      </c>
      <c r="L520" s="50">
        <v>0.17167381974248927</v>
      </c>
      <c r="M520" s="51">
        <v>15.32258064516129</v>
      </c>
      <c r="N520" s="51">
        <v>11.737489660876758</v>
      </c>
      <c r="O520" s="51">
        <v>15.208399618199172</v>
      </c>
      <c r="P520" s="52">
        <v>23.846279258969979</v>
      </c>
      <c r="Q520" s="52">
        <v>21.839080459770116</v>
      </c>
      <c r="R520" s="50">
        <v>-0.13260730301089046</v>
      </c>
      <c r="S520" s="53">
        <v>-0.53213367609254503</v>
      </c>
      <c r="T520" s="50">
        <v>0.71464860287891618</v>
      </c>
      <c r="U520" s="54" t="e">
        <v>#N/A</v>
      </c>
      <c r="V520" s="53">
        <v>15.281183303567252</v>
      </c>
      <c r="W520" s="53">
        <v>9.5303168278304753</v>
      </c>
      <c r="X520" s="53">
        <v>604000000</v>
      </c>
      <c r="Y520" s="53">
        <v>1398000000</v>
      </c>
      <c r="Z520" s="53" t="e">
        <v>#N/A</v>
      </c>
      <c r="AA520" s="55">
        <v>253000000</v>
      </c>
      <c r="AB520" s="50">
        <v>0</v>
      </c>
      <c r="AC520" s="42">
        <v>10020.158414400001</v>
      </c>
      <c r="AD520" s="42">
        <v>9813.1584144000008</v>
      </c>
      <c r="AE520" s="60">
        <v>24.400441859999997</v>
      </c>
      <c r="AF520" s="60">
        <v>32.973570081081078</v>
      </c>
      <c r="AG520" s="60">
        <v>2.5476916452924803</v>
      </c>
      <c r="AH520" s="60">
        <v>41.460055096418735</v>
      </c>
      <c r="AI520" s="60">
        <v>5.8830320719786728</v>
      </c>
      <c r="AJ520" s="48" t="s">
        <v>493</v>
      </c>
      <c r="AK520" s="48" t="s">
        <v>538</v>
      </c>
      <c r="AL520" s="48" t="s">
        <v>715</v>
      </c>
      <c r="AM520" s="48" t="s">
        <v>2739</v>
      </c>
      <c r="AN520" s="46">
        <v>0.19178840000000003</v>
      </c>
      <c r="AO520" s="46">
        <v>0.34735970000000005</v>
      </c>
      <c r="AP520" s="46">
        <v>6.8650340000000004E-2</v>
      </c>
      <c r="AQ520" t="s">
        <v>3667</v>
      </c>
      <c r="AR520" t="s">
        <v>3667</v>
      </c>
      <c r="AS520" t="str">
        <f t="shared" si="110"/>
        <v>30/06/2000</v>
      </c>
      <c r="AT520" s="63">
        <v>1.0638298030863418</v>
      </c>
      <c r="AU520" s="63">
        <f t="shared" si="111"/>
        <v>1.0638298030863418</v>
      </c>
      <c r="AV520" s="63">
        <f t="shared" si="108"/>
        <v>0</v>
      </c>
      <c r="AW520" s="63">
        <f t="shared" si="107"/>
        <v>1.0638298030863418</v>
      </c>
      <c r="AX520" s="63">
        <v>46.567468859169345</v>
      </c>
      <c r="AY520" s="63">
        <f t="shared" si="112"/>
        <v>0</v>
      </c>
      <c r="AZ520" s="63">
        <v>46.567468859169345</v>
      </c>
      <c r="BA520" s="63">
        <f>_xll.BDP($G520,BA$1)</f>
        <v>105.57404</v>
      </c>
      <c r="BB520" s="63">
        <f t="shared" si="109"/>
        <v>9813.1584144000008</v>
      </c>
      <c r="BC520">
        <v>266.25</v>
      </c>
      <c r="BD520">
        <v>351.5</v>
      </c>
      <c r="BE520">
        <v>452.25</v>
      </c>
      <c r="BF520">
        <v>255.5</v>
      </c>
      <c r="BG520">
        <v>327.17500000000001</v>
      </c>
      <c r="BH520">
        <v>458.7</v>
      </c>
      <c r="BI520" s="47">
        <f t="shared" si="113"/>
        <v>2.7131937420810416E-2</v>
      </c>
      <c r="BJ520" s="47">
        <f t="shared" si="114"/>
        <v>3.5819252594985397E-2</v>
      </c>
      <c r="BK520" s="47">
        <f t="shared" si="115"/>
        <v>4.6086079619010373E-2</v>
      </c>
      <c r="BL520" s="47">
        <f t="shared" si="116"/>
        <v>2.6036469524946711E-2</v>
      </c>
      <c r="BM520" s="47">
        <f t="shared" si="117"/>
        <v>3.3340438030624031E-2</v>
      </c>
      <c r="BN520" s="47">
        <f t="shared" si="118"/>
        <v>4.6743360356528596E-2</v>
      </c>
      <c r="BO520" s="30">
        <f t="shared" si="106"/>
        <v>4.6743360356528596E-2</v>
      </c>
    </row>
    <row r="521" spans="1:67" x14ac:dyDescent="0.3">
      <c r="A521">
        <v>14</v>
      </c>
      <c r="B521" s="48" t="s">
        <v>3421</v>
      </c>
      <c r="C521" s="48">
        <v>13</v>
      </c>
      <c r="D521" s="48">
        <v>4</v>
      </c>
      <c r="E521" s="48" t="s">
        <v>2480</v>
      </c>
      <c r="F521" s="48"/>
      <c r="G521" s="49" t="s">
        <v>2183</v>
      </c>
      <c r="H521" s="49" t="s">
        <v>2184</v>
      </c>
      <c r="I521" s="50" t="e">
        <v>#N/A</v>
      </c>
      <c r="J521" s="50" t="e">
        <v>#N/A</v>
      </c>
      <c r="K521" s="50" t="e">
        <v>#N/A</v>
      </c>
      <c r="L521" s="50" t="e">
        <v>#N/A</v>
      </c>
      <c r="M521" s="51" t="e">
        <v>#N/A</v>
      </c>
      <c r="N521" s="51">
        <v>9.0576230573680778</v>
      </c>
      <c r="O521" s="51">
        <v>14.733239541058602</v>
      </c>
      <c r="P521" s="52" t="e">
        <v>#N/A</v>
      </c>
      <c r="Q521" s="52" t="e">
        <v>#N/A</v>
      </c>
      <c r="R521" s="50" t="e">
        <v>#N/A</v>
      </c>
      <c r="S521" s="53" t="e">
        <v>#N/A</v>
      </c>
      <c r="T521" s="50">
        <v>0.54929296721182053</v>
      </c>
      <c r="U521" s="54" t="e">
        <v>#N/A</v>
      </c>
      <c r="V521" s="53">
        <v>8.105081775792419</v>
      </c>
      <c r="W521" s="53" t="e">
        <v>#N/A</v>
      </c>
      <c r="X521" s="53" t="e">
        <v>#N/A</v>
      </c>
      <c r="Y521" s="53" t="e">
        <v>#N/A</v>
      </c>
      <c r="Z521" s="53" t="e">
        <v>#N/A</v>
      </c>
      <c r="AA521" s="55" t="e">
        <v>#N/A</v>
      </c>
      <c r="AB521" s="50">
        <v>0</v>
      </c>
      <c r="AC521" s="42">
        <v>205822.28201349999</v>
      </c>
      <c r="AD521" s="42">
        <v>1712.7942213859008</v>
      </c>
      <c r="AE521" s="60" t="s">
        <v>3443</v>
      </c>
      <c r="AF521" s="60" t="s">
        <v>3443</v>
      </c>
      <c r="AG521" s="60" t="s">
        <v>3443</v>
      </c>
      <c r="AH521" s="60">
        <v>17.838869990979035</v>
      </c>
      <c r="AI521" s="60">
        <v>2.4460940950496499</v>
      </c>
      <c r="AJ521" s="48" t="s">
        <v>493</v>
      </c>
      <c r="AK521" s="48" t="s">
        <v>513</v>
      </c>
      <c r="AL521" s="48" t="s">
        <v>2185</v>
      </c>
      <c r="AM521" s="48" t="s">
        <v>2469</v>
      </c>
      <c r="AN521" s="46" t="e">
        <v>#VALUE!</v>
      </c>
      <c r="AO521" s="46" t="e">
        <v>#VALUE!</v>
      </c>
      <c r="AP521" s="46" t="e">
        <v>#VALUE!</v>
      </c>
      <c r="AQ521" t="s">
        <v>4230</v>
      </c>
      <c r="AR521" t="s">
        <v>3443</v>
      </c>
      <c r="AS521" t="str">
        <f t="shared" si="110"/>
        <v>27/05/2021</v>
      </c>
      <c r="AT521" s="63">
        <v>1.6681614478072777</v>
      </c>
      <c r="AU521" s="63">
        <f t="shared" si="111"/>
        <v>1.6681614478072777</v>
      </c>
      <c r="AV521" s="63">
        <f t="shared" si="108"/>
        <v>-2.9656740466999748E-3</v>
      </c>
      <c r="AW521" s="63">
        <f t="shared" si="107"/>
        <v>1.6651957737605778</v>
      </c>
      <c r="AX521" s="63">
        <v>0</v>
      </c>
      <c r="AY521" s="63">
        <f t="shared" si="112"/>
        <v>-7.0269850695956473</v>
      </c>
      <c r="AZ521" s="63">
        <v>-7.0269850695956473</v>
      </c>
      <c r="BA521" s="63">
        <f>_xll.BDP($G521,BA$1)</f>
        <v>-6.1040179999999999</v>
      </c>
      <c r="BB521" s="63">
        <f t="shared" si="109"/>
        <v>1712.7942213859008</v>
      </c>
      <c r="BC521" t="s">
        <v>3443</v>
      </c>
      <c r="BD521" t="s">
        <v>3443</v>
      </c>
      <c r="BE521" t="s">
        <v>3443</v>
      </c>
      <c r="BF521" t="s">
        <v>3443</v>
      </c>
      <c r="BG521" t="s">
        <v>3443</v>
      </c>
      <c r="BH521" t="s">
        <v>3443</v>
      </c>
      <c r="BI521" s="47">
        <f t="shared" si="113"/>
        <v>0</v>
      </c>
      <c r="BJ521" s="47">
        <f t="shared" si="114"/>
        <v>0</v>
      </c>
      <c r="BK521" s="47">
        <f t="shared" si="115"/>
        <v>0</v>
      </c>
      <c r="BL521" s="47">
        <f t="shared" si="116"/>
        <v>0</v>
      </c>
      <c r="BM521" s="47">
        <f t="shared" si="117"/>
        <v>0</v>
      </c>
      <c r="BN521" s="47">
        <f t="shared" si="118"/>
        <v>0</v>
      </c>
      <c r="BO521" s="30">
        <f t="shared" si="106"/>
        <v>0</v>
      </c>
    </row>
    <row r="522" spans="1:67" x14ac:dyDescent="0.3">
      <c r="A522">
        <v>14</v>
      </c>
      <c r="B522" s="48" t="s">
        <v>3421</v>
      </c>
      <c r="C522" s="48">
        <v>13</v>
      </c>
      <c r="D522" s="48">
        <v>7</v>
      </c>
      <c r="E522" s="56">
        <v>0.2</v>
      </c>
      <c r="F522" s="48" t="s">
        <v>2974</v>
      </c>
      <c r="G522" s="49" t="s">
        <v>136</v>
      </c>
      <c r="H522" s="49" t="s">
        <v>804</v>
      </c>
      <c r="I522" s="50">
        <v>0.62376297953964732</v>
      </c>
      <c r="J522" s="50">
        <v>0.87210734543147395</v>
      </c>
      <c r="K522" s="50">
        <v>0.62376297953964732</v>
      </c>
      <c r="L522" s="50">
        <v>0.87210734543147395</v>
      </c>
      <c r="M522" s="51">
        <v>24.952706734485215</v>
      </c>
      <c r="N522" s="51">
        <v>19.634284255097111</v>
      </c>
      <c r="O522" s="51">
        <v>21.667480794493134</v>
      </c>
      <c r="P522" s="52">
        <v>22.558791671114257</v>
      </c>
      <c r="Q522" s="52">
        <v>31.576082424404788</v>
      </c>
      <c r="R522" s="50">
        <v>-0.53463925267953127</v>
      </c>
      <c r="S522" s="53">
        <v>-2.1986804253872094</v>
      </c>
      <c r="T522" s="50">
        <v>0.85083154219645629</v>
      </c>
      <c r="U522" s="54" t="e">
        <v>#N/A</v>
      </c>
      <c r="V522" s="53">
        <v>19.421817394042364</v>
      </c>
      <c r="W522" s="53">
        <v>50.750823233461517</v>
      </c>
      <c r="X522" s="53">
        <v>17917409</v>
      </c>
      <c r="Y522" s="53">
        <v>17917409</v>
      </c>
      <c r="Z522" s="53">
        <v>3409493</v>
      </c>
      <c r="AA522" s="55">
        <v>6227019</v>
      </c>
      <c r="AB522" s="50">
        <v>0.54753213375453003</v>
      </c>
      <c r="AC522" s="42">
        <v>605.43189179000001</v>
      </c>
      <c r="AD522" s="42">
        <v>565.00245279000001</v>
      </c>
      <c r="AE522" s="60">
        <v>30.986000461386919</v>
      </c>
      <c r="AF522" s="60">
        <v>34.404800275870734</v>
      </c>
      <c r="AG522" s="60">
        <v>1.0229053391681378</v>
      </c>
      <c r="AH522" s="60">
        <v>44.526183563897987</v>
      </c>
      <c r="AI522" s="60">
        <v>9.4880316836968923</v>
      </c>
      <c r="AJ522" s="48" t="s">
        <v>493</v>
      </c>
      <c r="AK522" s="48" t="s">
        <v>538</v>
      </c>
      <c r="AL522" s="48" t="s">
        <v>539</v>
      </c>
      <c r="AM522" s="48" t="s">
        <v>583</v>
      </c>
      <c r="AN522" s="46" t="e">
        <v>#VALUE!</v>
      </c>
      <c r="AO522" s="46" t="e">
        <v>#VALUE!</v>
      </c>
      <c r="AP522" s="46">
        <v>0.21616560000000001</v>
      </c>
      <c r="AQ522" t="s">
        <v>3775</v>
      </c>
      <c r="AR522" t="s">
        <v>3775</v>
      </c>
      <c r="AS522" t="str">
        <f t="shared" si="110"/>
        <v>16/07/2014</v>
      </c>
      <c r="AT522" s="63" t="s">
        <v>3443</v>
      </c>
      <c r="AU522" s="63">
        <f t="shared" si="111"/>
        <v>0</v>
      </c>
      <c r="AV522" s="63">
        <f t="shared" si="108"/>
        <v>-2.4231957713071236E-2</v>
      </c>
      <c r="AW522" s="63">
        <f t="shared" si="107"/>
        <v>-2.4231957713071236E-2</v>
      </c>
      <c r="AX522" s="63">
        <v>0</v>
      </c>
      <c r="AY522" s="63">
        <f t="shared" si="112"/>
        <v>-1.144299279341517</v>
      </c>
      <c r="AZ522" s="63">
        <v>-1.144299279341517</v>
      </c>
      <c r="BA522" s="63">
        <f>_xll.BDP($G522,BA$1)</f>
        <v>-0.14670800000000001</v>
      </c>
      <c r="BB522" s="63">
        <f t="shared" si="109"/>
        <v>565.00245279000001</v>
      </c>
      <c r="BC522">
        <v>15.55</v>
      </c>
      <c r="BD522">
        <v>18.75</v>
      </c>
      <c r="BE522" t="s">
        <v>3443</v>
      </c>
      <c r="BF522" t="s">
        <v>3443</v>
      </c>
      <c r="BG522" t="s">
        <v>3443</v>
      </c>
      <c r="BH522" t="s">
        <v>3443</v>
      </c>
      <c r="BI522" s="47">
        <f t="shared" si="113"/>
        <v>2.7522004414695208E-2</v>
      </c>
      <c r="BJ522" s="47">
        <f t="shared" si="114"/>
        <v>3.318569664151351E-2</v>
      </c>
      <c r="BK522" s="47">
        <f t="shared" si="115"/>
        <v>0</v>
      </c>
      <c r="BL522" s="47">
        <f t="shared" si="116"/>
        <v>0</v>
      </c>
      <c r="BM522" s="47">
        <f t="shared" si="117"/>
        <v>0</v>
      </c>
      <c r="BN522" s="47">
        <f t="shared" si="118"/>
        <v>0</v>
      </c>
      <c r="BO522" s="30">
        <f t="shared" si="106"/>
        <v>3.318569664151351E-2</v>
      </c>
    </row>
    <row r="523" spans="1:67" x14ac:dyDescent="0.3">
      <c r="A523">
        <v>14</v>
      </c>
      <c r="B523" s="48" t="s">
        <v>3421</v>
      </c>
      <c r="C523" s="48">
        <v>13</v>
      </c>
      <c r="D523" s="48">
        <v>6</v>
      </c>
      <c r="E523" s="56">
        <v>0.2</v>
      </c>
      <c r="F523" s="48" t="s">
        <v>2667</v>
      </c>
      <c r="G523" s="48" t="s">
        <v>1779</v>
      </c>
      <c r="H523" s="49" t="s">
        <v>1780</v>
      </c>
      <c r="I523" s="50">
        <v>0.74141148516684952</v>
      </c>
      <c r="J523" s="50">
        <v>0.2459807073954984</v>
      </c>
      <c r="K523" s="50">
        <v>0.52058070051775296</v>
      </c>
      <c r="L523" s="50">
        <v>0.19029850746268656</v>
      </c>
      <c r="M523" s="51">
        <v>11.184210526315789</v>
      </c>
      <c r="N523" s="51">
        <v>8.983446519524616</v>
      </c>
      <c r="O523" s="51">
        <v>9.5622119815668203</v>
      </c>
      <c r="P523" s="52">
        <v>22.598198415570316</v>
      </c>
      <c r="Q523" s="52">
        <v>10.57217542840546</v>
      </c>
      <c r="R523" s="50">
        <v>-0.28488372093023256</v>
      </c>
      <c r="S523" s="53">
        <v>-2.1538461538461537</v>
      </c>
      <c r="T523" s="50">
        <v>0.76765083440308091</v>
      </c>
      <c r="U523" s="54">
        <v>2.3668639053254437E-2</v>
      </c>
      <c r="V523" s="53">
        <v>16.018687215046072</v>
      </c>
      <c r="W523" s="53">
        <v>-11.44540793194848</v>
      </c>
      <c r="X523" s="53">
        <v>124400000</v>
      </c>
      <c r="Y523" s="53">
        <v>160800000</v>
      </c>
      <c r="Z523" s="53">
        <v>3300000</v>
      </c>
      <c r="AA523" s="55">
        <v>4600000</v>
      </c>
      <c r="AB523" s="50">
        <v>0.71739130434782605</v>
      </c>
      <c r="AC523" s="42">
        <v>1595.1192724799998</v>
      </c>
      <c r="AD523" s="42">
        <v>1516.7192724799997</v>
      </c>
      <c r="AE523" s="60">
        <v>41.507943906043955</v>
      </c>
      <c r="AF523" s="60">
        <v>49.37546268562091</v>
      </c>
      <c r="AG523" s="60">
        <v>0.28950873053063181</v>
      </c>
      <c r="AH523" s="60">
        <v>63.794733541145966</v>
      </c>
      <c r="AI523" s="60">
        <v>6.6419854410953185</v>
      </c>
      <c r="AJ523" s="48" t="s">
        <v>493</v>
      </c>
      <c r="AK523" s="48" t="s">
        <v>689</v>
      </c>
      <c r="AL523" s="48" t="s">
        <v>690</v>
      </c>
      <c r="AM523" s="48" t="s">
        <v>1706</v>
      </c>
      <c r="AN523" s="46" t="e">
        <v>#VALUE!</v>
      </c>
      <c r="AO523" s="46" t="e">
        <v>#VALUE!</v>
      </c>
      <c r="AP523" s="46">
        <v>-0.1356648</v>
      </c>
      <c r="AQ523" t="s">
        <v>3776</v>
      </c>
      <c r="AR523" t="s">
        <v>3776</v>
      </c>
      <c r="AS523" t="str">
        <f t="shared" si="110"/>
        <v>07/11/2014</v>
      </c>
      <c r="AT523" s="63">
        <v>1.1983835022735034</v>
      </c>
      <c r="AU523" s="63">
        <f t="shared" si="111"/>
        <v>1.1983835022735034</v>
      </c>
      <c r="AV523" s="63">
        <f t="shared" si="108"/>
        <v>0</v>
      </c>
      <c r="AW523" s="63">
        <f t="shared" si="107"/>
        <v>1.1983835022735034</v>
      </c>
      <c r="AX523" s="63">
        <v>76.351549071084335</v>
      </c>
      <c r="AY523" s="63">
        <f t="shared" si="112"/>
        <v>0</v>
      </c>
      <c r="AZ523" s="63">
        <v>76.351549071084335</v>
      </c>
      <c r="BA523" s="63">
        <f>_xll.BDP($G523,BA$1)</f>
        <v>19.011535718699999</v>
      </c>
      <c r="BB523" s="63">
        <f t="shared" si="109"/>
        <v>1516.7192724799997</v>
      </c>
      <c r="BC523">
        <v>23.116</v>
      </c>
      <c r="BD523">
        <v>37.210999999999999</v>
      </c>
      <c r="BE523">
        <v>48.111000000000004</v>
      </c>
      <c r="BF523">
        <v>21.48</v>
      </c>
      <c r="BG523">
        <v>33.405000000000001</v>
      </c>
      <c r="BH523">
        <v>43.058</v>
      </c>
      <c r="BI523" s="47">
        <f t="shared" si="113"/>
        <v>1.5240790052204483E-2</v>
      </c>
      <c r="BJ523" s="47">
        <f t="shared" si="114"/>
        <v>2.4533874313574192E-2</v>
      </c>
      <c r="BK523" s="47">
        <f t="shared" si="115"/>
        <v>3.1720438233327992E-2</v>
      </c>
      <c r="BL523" s="47">
        <f t="shared" si="116"/>
        <v>1.4162146146450609E-2</v>
      </c>
      <c r="BM523" s="47">
        <f t="shared" si="117"/>
        <v>2.2024510801777589E-2</v>
      </c>
      <c r="BN523" s="47">
        <f t="shared" si="118"/>
        <v>2.8388905436399922E-2</v>
      </c>
      <c r="BO523" s="30">
        <f t="shared" si="106"/>
        <v>3.1720438233327992E-2</v>
      </c>
    </row>
    <row r="524" spans="1:67" x14ac:dyDescent="0.3">
      <c r="A524">
        <v>14</v>
      </c>
      <c r="B524" s="48" t="s">
        <v>3421</v>
      </c>
      <c r="C524" s="48">
        <v>13</v>
      </c>
      <c r="D524" s="48">
        <v>12</v>
      </c>
      <c r="E524" s="56">
        <v>0.12</v>
      </c>
      <c r="F524" s="48" t="s">
        <v>2565</v>
      </c>
      <c r="G524" s="49" t="s">
        <v>228</v>
      </c>
      <c r="H524" s="49" t="s">
        <v>924</v>
      </c>
      <c r="I524" s="50">
        <v>0.41035626289958127</v>
      </c>
      <c r="J524" s="50">
        <v>0.45982666979742626</v>
      </c>
      <c r="K524" s="50">
        <v>0.37231915852275133</v>
      </c>
      <c r="L524" s="50">
        <v>0.42647462786295015</v>
      </c>
      <c r="M524" s="51">
        <v>41.544958648601096</v>
      </c>
      <c r="N524" s="51">
        <v>31.480597212558486</v>
      </c>
      <c r="O524" s="51">
        <v>69.310631229235881</v>
      </c>
      <c r="P524" s="52">
        <v>15.184256280604236</v>
      </c>
      <c r="Q524" s="52">
        <v>16.36076780613994</v>
      </c>
      <c r="R524" s="50">
        <v>0.30301810865191148</v>
      </c>
      <c r="S524" s="53">
        <v>0.87660069848661237</v>
      </c>
      <c r="T524" s="50">
        <v>0.38913738019169331</v>
      </c>
      <c r="U524" s="54">
        <v>3.4558823529411767E-2</v>
      </c>
      <c r="V524" s="53">
        <v>8.1764545592726314</v>
      </c>
      <c r="W524" s="53">
        <v>24.0098718322316</v>
      </c>
      <c r="X524" s="53">
        <v>4744000000</v>
      </c>
      <c r="Y524" s="53">
        <v>5115000000</v>
      </c>
      <c r="Z524" s="53">
        <v>51000000</v>
      </c>
      <c r="AA524" s="55">
        <v>1147000000</v>
      </c>
      <c r="AB524" s="50">
        <v>4.4463818657367045E-2</v>
      </c>
      <c r="AC524" s="42">
        <v>35008.514157760001</v>
      </c>
      <c r="AD524" s="42">
        <v>37577.514157760001</v>
      </c>
      <c r="AE524" s="60">
        <v>14.747986580669886</v>
      </c>
      <c r="AF524" s="60">
        <v>16.116698811384381</v>
      </c>
      <c r="AG524" s="60">
        <v>3.2591711783708157</v>
      </c>
      <c r="AH524" s="60">
        <v>21.62610687476084</v>
      </c>
      <c r="AI524" s="60">
        <v>12.773004250091409</v>
      </c>
      <c r="AJ524" s="48" t="s">
        <v>534</v>
      </c>
      <c r="AK524" s="48" t="s">
        <v>888</v>
      </c>
      <c r="AL524" s="48" t="s">
        <v>888</v>
      </c>
      <c r="AM524" s="48" t="s">
        <v>583</v>
      </c>
      <c r="AN524" s="46">
        <v>0.16057060000000001</v>
      </c>
      <c r="AO524" s="46">
        <v>0.1167731</v>
      </c>
      <c r="AP524" s="46">
        <v>0.17846720000000002</v>
      </c>
      <c r="AQ524" t="s">
        <v>4124</v>
      </c>
      <c r="AR524" t="s">
        <v>3777</v>
      </c>
      <c r="AS524" t="str">
        <f t="shared" si="110"/>
        <v>29/03/1967</v>
      </c>
      <c r="AT524" s="63">
        <v>1.0707963410458197</v>
      </c>
      <c r="AU524" s="63">
        <f t="shared" si="111"/>
        <v>1.0707963410458197</v>
      </c>
      <c r="AV524" s="63">
        <f t="shared" si="108"/>
        <v>1.6721106524167266</v>
      </c>
      <c r="AW524" s="63">
        <f t="shared" si="107"/>
        <v>2.7429069934625465</v>
      </c>
      <c r="AX524" s="63">
        <v>24.495686772991135</v>
      </c>
      <c r="AY524" s="63">
        <f t="shared" si="112"/>
        <v>38.25143701124145</v>
      </c>
      <c r="AZ524" s="63">
        <v>62.747123784232585</v>
      </c>
      <c r="BA524" s="63">
        <f>_xll.BDP($G524,BA$1)</f>
        <v>947.77648062369997</v>
      </c>
      <c r="BB524" s="63">
        <f t="shared" si="109"/>
        <v>35008.514157760001</v>
      </c>
      <c r="BC524">
        <v>1806.25</v>
      </c>
      <c r="BD524">
        <v>1895.0630000000001</v>
      </c>
      <c r="BE524">
        <v>1974.556</v>
      </c>
      <c r="BF524">
        <v>1293.57</v>
      </c>
      <c r="BG524">
        <v>1490.5</v>
      </c>
      <c r="BH524">
        <v>1589.242</v>
      </c>
      <c r="BI524" s="47">
        <f t="shared" si="113"/>
        <v>5.159459187157836E-2</v>
      </c>
      <c r="BJ524" s="47">
        <f t="shared" si="114"/>
        <v>5.4131489027503893E-2</v>
      </c>
      <c r="BK524" s="47">
        <f t="shared" si="115"/>
        <v>5.640216523049206E-2</v>
      </c>
      <c r="BL524" s="47">
        <f t="shared" si="116"/>
        <v>3.695015430162913E-2</v>
      </c>
      <c r="BM524" s="47">
        <f t="shared" si="117"/>
        <v>4.2575357334027703E-2</v>
      </c>
      <c r="BN524" s="47">
        <f t="shared" si="118"/>
        <v>4.5395871211167296E-2</v>
      </c>
      <c r="BO524" s="30">
        <f t="shared" si="106"/>
        <v>5.640216523049206E-2</v>
      </c>
    </row>
    <row r="525" spans="1:67" x14ac:dyDescent="0.3">
      <c r="A525">
        <v>14</v>
      </c>
      <c r="B525" s="48" t="s">
        <v>3421</v>
      </c>
      <c r="C525" s="48">
        <v>13</v>
      </c>
      <c r="D525" s="48">
        <v>1</v>
      </c>
      <c r="E525" s="56">
        <v>0.16</v>
      </c>
      <c r="F525" s="48" t="s">
        <v>3086</v>
      </c>
      <c r="G525" s="48" t="s">
        <v>1362</v>
      </c>
      <c r="H525" s="49" t="s">
        <v>1363</v>
      </c>
      <c r="I525" s="50">
        <v>0.33164769739960087</v>
      </c>
      <c r="J525" s="50">
        <v>0.49255361397934871</v>
      </c>
      <c r="K525" s="50">
        <v>0.22564978193616167</v>
      </c>
      <c r="L525" s="50">
        <v>0.32005711102568485</v>
      </c>
      <c r="M525" s="51">
        <v>4.4050786823898642</v>
      </c>
      <c r="N525" s="51">
        <v>6.5353739052884521</v>
      </c>
      <c r="O525" s="51">
        <v>12.217833672630066</v>
      </c>
      <c r="P525" s="52" t="e">
        <v>#N/A</v>
      </c>
      <c r="Q525" s="52" t="e">
        <v>#N/A</v>
      </c>
      <c r="R525" s="50">
        <v>-7.814137871886255E-2</v>
      </c>
      <c r="S525" s="53" t="e">
        <v>#N/A</v>
      </c>
      <c r="T525" s="50">
        <v>0.23551027720941828</v>
      </c>
      <c r="U525" s="54" t="e">
        <v>#N/A</v>
      </c>
      <c r="V525" s="53">
        <v>3.4645146802216735</v>
      </c>
      <c r="W525" s="53">
        <v>8.4781181649745019</v>
      </c>
      <c r="X525" s="53">
        <v>1460440000</v>
      </c>
      <c r="Y525" s="53">
        <v>2247552000</v>
      </c>
      <c r="Z525" s="53" t="e">
        <v>#N/A</v>
      </c>
      <c r="AA525" s="55" t="e">
        <v>#N/A</v>
      </c>
      <c r="AB525" s="50">
        <v>0</v>
      </c>
      <c r="AC525" s="42">
        <v>3480</v>
      </c>
      <c r="AD525" s="42">
        <v>2467.8000000000002</v>
      </c>
      <c r="AE525" s="60" t="s">
        <v>3443</v>
      </c>
      <c r="AF525" s="60">
        <v>3.3364654665413815</v>
      </c>
      <c r="AG525" s="60" t="s">
        <v>3443</v>
      </c>
      <c r="AH525" s="60">
        <v>6.6606873599676613</v>
      </c>
      <c r="AI525" s="60">
        <v>0.85577277757285131</v>
      </c>
      <c r="AJ525" s="48" t="s">
        <v>502</v>
      </c>
      <c r="AK525" s="48" t="s">
        <v>503</v>
      </c>
      <c r="AL525" s="48" t="s">
        <v>1364</v>
      </c>
      <c r="AM525" s="48" t="s">
        <v>1354</v>
      </c>
      <c r="AN525" s="46">
        <v>0.1331254</v>
      </c>
      <c r="AO525" s="46">
        <v>7.7442490000000003E-2</v>
      </c>
      <c r="AP525" s="46">
        <v>-2.2345100000000003E-2</v>
      </c>
      <c r="AQ525" t="s">
        <v>4124</v>
      </c>
      <c r="AR525" t="s">
        <v>3443</v>
      </c>
      <c r="AS525" t="str">
        <f t="shared" si="110"/>
        <v>#N/A N/A</v>
      </c>
      <c r="AT525" s="63">
        <v>3.5465515893081139</v>
      </c>
      <c r="AU525" s="63">
        <f t="shared" si="111"/>
        <v>3.5465515893081139</v>
      </c>
      <c r="AV525" s="63">
        <f t="shared" si="108"/>
        <v>-3.2778570069817832E-2</v>
      </c>
      <c r="AW525" s="63">
        <f t="shared" si="107"/>
        <v>3.5137730192382959</v>
      </c>
      <c r="AX525" s="63">
        <v>10.112868777108272</v>
      </c>
      <c r="AY525" s="63">
        <f t="shared" si="112"/>
        <v>-9.3466955004025465E-2</v>
      </c>
      <c r="AZ525" s="63">
        <v>10.019401822104246</v>
      </c>
      <c r="BA525" s="63">
        <f>_xll.BDP($G525,BA$1)</f>
        <v>50.918700253951997</v>
      </c>
      <c r="BB525" s="63">
        <f t="shared" si="109"/>
        <v>2467.8000000000002</v>
      </c>
      <c r="BC525">
        <v>499</v>
      </c>
      <c r="BD525">
        <v>529</v>
      </c>
      <c r="BE525">
        <v>522.5</v>
      </c>
      <c r="BF525" t="s">
        <v>3443</v>
      </c>
      <c r="BG525" t="s">
        <v>3443</v>
      </c>
      <c r="BH525" t="s">
        <v>3443</v>
      </c>
      <c r="BI525" s="47">
        <f t="shared" si="113"/>
        <v>0.20220439257638381</v>
      </c>
      <c r="BJ525" s="47">
        <f t="shared" si="114"/>
        <v>0.21436096928438284</v>
      </c>
      <c r="BK525" s="47">
        <f t="shared" si="115"/>
        <v>0.21172704433098305</v>
      </c>
      <c r="BL525" s="47">
        <f t="shared" si="116"/>
        <v>0</v>
      </c>
      <c r="BM525" s="47">
        <f t="shared" si="117"/>
        <v>0</v>
      </c>
      <c r="BN525" s="47">
        <f t="shared" si="118"/>
        <v>0</v>
      </c>
      <c r="BO525" s="30">
        <f t="shared" si="106"/>
        <v>0.21172704433098305</v>
      </c>
    </row>
    <row r="526" spans="1:67" x14ac:dyDescent="0.3">
      <c r="A526">
        <v>14</v>
      </c>
      <c r="B526" s="48" t="s">
        <v>3421</v>
      </c>
      <c r="C526" s="48">
        <v>13</v>
      </c>
      <c r="D526" s="48">
        <v>2</v>
      </c>
      <c r="E526" s="56">
        <v>0.12</v>
      </c>
      <c r="F526" s="48" t="s">
        <v>3012</v>
      </c>
      <c r="G526" s="49" t="s">
        <v>432</v>
      </c>
      <c r="H526" s="49" t="s">
        <v>1182</v>
      </c>
      <c r="I526" s="50">
        <v>-0.72707470740300428</v>
      </c>
      <c r="J526" s="50">
        <v>-0.52683850073898586</v>
      </c>
      <c r="K526" s="50">
        <v>-8.4706800272165442E-2</v>
      </c>
      <c r="L526" s="50">
        <v>0.7876166716885894</v>
      </c>
      <c r="M526" s="51">
        <v>22.651430563156641</v>
      </c>
      <c r="N526" s="51">
        <v>18.061912211039978</v>
      </c>
      <c r="O526" s="51">
        <v>388.66772035889642</v>
      </c>
      <c r="P526" s="52">
        <v>1.4435527687484488</v>
      </c>
      <c r="Q526" s="52">
        <v>1.5152853714087011</v>
      </c>
      <c r="R526" s="50">
        <v>6.9066201059039295E-2</v>
      </c>
      <c r="S526" s="53">
        <v>1.1679411067235848</v>
      </c>
      <c r="T526" s="50">
        <v>8.697808397731056E-3</v>
      </c>
      <c r="U526" s="54">
        <v>5.1300566755953146E-2</v>
      </c>
      <c r="V526" s="53">
        <v>9.2892470296555221</v>
      </c>
      <c r="W526" s="53">
        <v>15.150132427192474</v>
      </c>
      <c r="X526" s="53">
        <v>-5095497000</v>
      </c>
      <c r="Y526" s="53">
        <v>3408389000.0000005</v>
      </c>
      <c r="Z526" s="53">
        <v>109967000</v>
      </c>
      <c r="AA526" s="55">
        <v>2447124000</v>
      </c>
      <c r="AB526" s="50">
        <v>4.4937240613879804E-2</v>
      </c>
      <c r="AC526" s="42">
        <v>35093.226138960003</v>
      </c>
      <c r="AD526" s="42">
        <v>38716.082138959995</v>
      </c>
      <c r="AE526" s="60">
        <v>10.973126887489993</v>
      </c>
      <c r="AF526" s="60">
        <v>13.999209732815791</v>
      </c>
      <c r="AG526" s="60">
        <v>6.788096138834014</v>
      </c>
      <c r="AH526" s="60">
        <v>17.344073474658593</v>
      </c>
      <c r="AI526" s="60">
        <v>126.04768829736506</v>
      </c>
      <c r="AJ526" s="48" t="s">
        <v>493</v>
      </c>
      <c r="AK526" s="48" t="s">
        <v>668</v>
      </c>
      <c r="AL526" s="48" t="s">
        <v>1053</v>
      </c>
      <c r="AM526" s="48" t="s">
        <v>583</v>
      </c>
      <c r="AN526" s="46">
        <v>0.1414793</v>
      </c>
      <c r="AO526" s="46">
        <v>0.1387169</v>
      </c>
      <c r="AP526" s="46">
        <v>0.1750708</v>
      </c>
      <c r="AQ526" t="s">
        <v>4231</v>
      </c>
      <c r="AR526" t="s">
        <v>3778</v>
      </c>
      <c r="AS526" t="str">
        <f t="shared" si="110"/>
        <v>04/04/1995</v>
      </c>
      <c r="AT526" s="63">
        <v>1.1103480180977903</v>
      </c>
      <c r="AU526" s="63">
        <f t="shared" si="111"/>
        <v>1.1103480180977903</v>
      </c>
      <c r="AV526" s="63">
        <f t="shared" si="108"/>
        <v>1.2881988343099473</v>
      </c>
      <c r="AW526" s="63">
        <f t="shared" si="107"/>
        <v>2.3985468524077378</v>
      </c>
      <c r="AX526" s="63">
        <v>20.12484911000206</v>
      </c>
      <c r="AY526" s="63">
        <f t="shared" si="112"/>
        <v>23.348361722283897</v>
      </c>
      <c r="AZ526" s="63">
        <v>43.473210832285957</v>
      </c>
      <c r="BA526" s="63">
        <f>_xll.BDP($G526,BA$1)</f>
        <v>846.11275534000004</v>
      </c>
      <c r="BB526" s="63">
        <f t="shared" si="109"/>
        <v>35093.226138960003</v>
      </c>
      <c r="BC526">
        <v>2426</v>
      </c>
      <c r="BD526">
        <v>2566.0909999999999</v>
      </c>
      <c r="BE526">
        <v>2756.6</v>
      </c>
      <c r="BF526">
        <v>2054.6790000000001</v>
      </c>
      <c r="BG526">
        <v>2535.145</v>
      </c>
      <c r="BH526">
        <v>2131.1469999999999</v>
      </c>
      <c r="BI526" s="47">
        <f t="shared" si="113"/>
        <v>6.9130150371290291E-2</v>
      </c>
      <c r="BJ526" s="47">
        <f t="shared" si="114"/>
        <v>7.3122117352190708E-2</v>
      </c>
      <c r="BK526" s="47">
        <f t="shared" si="115"/>
        <v>7.8550771852225393E-2</v>
      </c>
      <c r="BL526" s="47">
        <f t="shared" si="116"/>
        <v>5.8549162504011695E-2</v>
      </c>
      <c r="BM526" s="47">
        <f t="shared" si="117"/>
        <v>7.224029474980409E-2</v>
      </c>
      <c r="BN526" s="47">
        <f t="shared" si="118"/>
        <v>6.0728158521568092E-2</v>
      </c>
      <c r="BO526" s="30">
        <f t="shared" ref="BO526:BO589" si="119">IF(IF(BK526&gt;BN526,BK526,BN526)=0,IF(BJ526&gt;BM526,BJ526,BM526),IF(BK526&gt;BN526,BK526,BN526))</f>
        <v>7.8550771852225393E-2</v>
      </c>
    </row>
    <row r="527" spans="1:67" x14ac:dyDescent="0.3">
      <c r="A527">
        <v>14</v>
      </c>
      <c r="B527" s="48" t="s">
        <v>3421</v>
      </c>
      <c r="C527" s="48">
        <v>13</v>
      </c>
      <c r="D527" s="48">
        <v>4</v>
      </c>
      <c r="E527" s="48" t="s">
        <v>2480</v>
      </c>
      <c r="F527" s="48" t="s">
        <v>2587</v>
      </c>
      <c r="G527" s="49" t="s">
        <v>2410</v>
      </c>
      <c r="H527" s="49" t="s">
        <v>2411</v>
      </c>
      <c r="I527" s="50">
        <v>-6.9112115297478924</v>
      </c>
      <c r="J527" s="50">
        <v>-11.631389073300188</v>
      </c>
      <c r="K527" s="50">
        <v>-14.943987132389015</v>
      </c>
      <c r="L527" s="50">
        <v>-28.892898724092184</v>
      </c>
      <c r="M527" s="51">
        <v>88.423797198377642</v>
      </c>
      <c r="N527" s="51">
        <v>68.363598298441474</v>
      </c>
      <c r="O527" s="51">
        <v>92.771142625639342</v>
      </c>
      <c r="P527" s="52">
        <v>45.282201630993328</v>
      </c>
      <c r="Q527" s="52">
        <v>43.705252369840885</v>
      </c>
      <c r="R527" s="50">
        <v>-0.41171003585675187</v>
      </c>
      <c r="S527" s="53">
        <v>-0.6832664921128353</v>
      </c>
      <c r="T527" s="50">
        <v>0.52597958753143881</v>
      </c>
      <c r="U527" s="54" t="e">
        <v>#N/A</v>
      </c>
      <c r="V527" s="53" t="e">
        <v>#N/A</v>
      </c>
      <c r="W527" s="53" t="e">
        <v>#N/A</v>
      </c>
      <c r="X527" s="53">
        <v>-19274548</v>
      </c>
      <c r="Y527" s="53">
        <v>-7759338</v>
      </c>
      <c r="Z527" s="53" t="e">
        <v>#N/A</v>
      </c>
      <c r="AA527" s="55">
        <v>186232014</v>
      </c>
      <c r="AB527" s="50">
        <v>0</v>
      </c>
      <c r="AC527" s="42">
        <v>3118.8465641999996</v>
      </c>
      <c r="AD527" s="42">
        <v>2941.4812961999996</v>
      </c>
      <c r="AE527" s="60">
        <v>11.058800363935534</v>
      </c>
      <c r="AF527" s="60">
        <v>12.59791275991658</v>
      </c>
      <c r="AG527" s="60">
        <v>5.9789981282022948</v>
      </c>
      <c r="AH527" s="60">
        <v>17.254698973588411</v>
      </c>
      <c r="AI527" s="60">
        <v>13.319933567244416</v>
      </c>
      <c r="AJ527" s="48" t="s">
        <v>534</v>
      </c>
      <c r="AK527" s="48" t="s">
        <v>843</v>
      </c>
      <c r="AL527" s="48" t="s">
        <v>2062</v>
      </c>
      <c r="AM527" s="48" t="s">
        <v>2392</v>
      </c>
      <c r="AN527" s="46" t="e">
        <v>#VALUE!</v>
      </c>
      <c r="AO527" s="46" t="e">
        <v>#VALUE!</v>
      </c>
      <c r="AP527" s="46" t="e">
        <v>#VALUE!</v>
      </c>
      <c r="AQ527" t="s">
        <v>3779</v>
      </c>
      <c r="AR527" t="s">
        <v>3779</v>
      </c>
      <c r="AS527" t="str">
        <f t="shared" si="110"/>
        <v>10/12/2021</v>
      </c>
      <c r="AT527" s="63">
        <v>2.7638191553815528</v>
      </c>
      <c r="AU527" s="63">
        <f t="shared" si="111"/>
        <v>2.7638191553815528</v>
      </c>
      <c r="AV527" s="63">
        <f t="shared" si="108"/>
        <v>-6.9174294370040997E-3</v>
      </c>
      <c r="AW527" s="63">
        <f t="shared" si="107"/>
        <v>2.7569017259445485</v>
      </c>
      <c r="AX527" s="63">
        <v>34.290273168591668</v>
      </c>
      <c r="AY527" s="63">
        <f t="shared" si="112"/>
        <v>-8.5823468065001407E-2</v>
      </c>
      <c r="AZ527" s="63">
        <v>34.204449700526666</v>
      </c>
      <c r="BA527" s="63">
        <f>_xll.BDP($G527,BA$1)</f>
        <v>57.77297446</v>
      </c>
      <c r="BB527" s="63">
        <f t="shared" si="109"/>
        <v>2941.4812961999996</v>
      </c>
      <c r="BC527">
        <v>210.8</v>
      </c>
      <c r="BD527">
        <v>235.667</v>
      </c>
      <c r="BE527">
        <v>254</v>
      </c>
      <c r="BF527" t="s">
        <v>3443</v>
      </c>
      <c r="BG527" t="s">
        <v>3443</v>
      </c>
      <c r="BH527" t="s">
        <v>3443</v>
      </c>
      <c r="BI527" s="47">
        <f t="shared" si="113"/>
        <v>7.166457263295381E-2</v>
      </c>
      <c r="BJ527" s="47">
        <f t="shared" si="114"/>
        <v>8.0118476464375366E-2</v>
      </c>
      <c r="BK527" s="47">
        <f t="shared" si="115"/>
        <v>8.6351050515987987E-2</v>
      </c>
      <c r="BL527" s="47">
        <f t="shared" si="116"/>
        <v>0</v>
      </c>
      <c r="BM527" s="47">
        <f t="shared" si="117"/>
        <v>0</v>
      </c>
      <c r="BN527" s="47">
        <f t="shared" si="118"/>
        <v>0</v>
      </c>
      <c r="BO527" s="30">
        <f t="shared" si="119"/>
        <v>8.6351050515987987E-2</v>
      </c>
    </row>
    <row r="528" spans="1:67" x14ac:dyDescent="0.3">
      <c r="A528">
        <v>14</v>
      </c>
      <c r="B528" s="48" t="s">
        <v>3421</v>
      </c>
      <c r="C528" s="48">
        <v>28</v>
      </c>
      <c r="D528" s="48">
        <v>5</v>
      </c>
      <c r="E528" s="56">
        <v>0.13</v>
      </c>
      <c r="F528" s="48"/>
      <c r="G528" s="49" t="s">
        <v>2376</v>
      </c>
      <c r="H528" s="49" t="s">
        <v>2377</v>
      </c>
      <c r="I528" s="50">
        <v>0.28525049804534003</v>
      </c>
      <c r="J528" s="50">
        <v>0.18981872623012705</v>
      </c>
      <c r="K528" s="50">
        <v>0.17344243352062935</v>
      </c>
      <c r="L528" s="50">
        <v>9.5134243951911307E-2</v>
      </c>
      <c r="M528" s="51">
        <v>8.8631769724668068</v>
      </c>
      <c r="N528" s="51">
        <v>8.333191920735656</v>
      </c>
      <c r="O528" s="51">
        <v>9.3801050485651167</v>
      </c>
      <c r="P528" s="52">
        <v>19.980620273981195</v>
      </c>
      <c r="Q528" s="52">
        <v>18.779718962719169</v>
      </c>
      <c r="R528" s="50">
        <v>0.14633578889204565</v>
      </c>
      <c r="S528" s="53">
        <v>0.91322496730870362</v>
      </c>
      <c r="T528" s="50">
        <v>0.64159033805741383</v>
      </c>
      <c r="U528" s="54">
        <v>4.797145113639688E-3</v>
      </c>
      <c r="V528" s="53">
        <v>16.131772916839637</v>
      </c>
      <c r="W528" s="53">
        <v>11.118823417464974</v>
      </c>
      <c r="X528" s="53">
        <v>778822000</v>
      </c>
      <c r="Y528" s="53">
        <v>1553962000</v>
      </c>
      <c r="Z528" s="53">
        <v>13849000</v>
      </c>
      <c r="AA528" s="55">
        <v>104404000</v>
      </c>
      <c r="AB528" s="50">
        <v>0.13264817439944829</v>
      </c>
      <c r="AC528" s="42">
        <v>4513.7455368000001</v>
      </c>
      <c r="AD528" s="42">
        <v>4709.9875368000003</v>
      </c>
      <c r="AE528" s="60">
        <v>21.882552352144597</v>
      </c>
      <c r="AF528" s="60">
        <v>31.807892531538542</v>
      </c>
      <c r="AG528" s="60">
        <v>2.3289646971579434</v>
      </c>
      <c r="AH528" s="60">
        <v>37.013162357248774</v>
      </c>
      <c r="AI528" s="60">
        <v>3.3063563726737093</v>
      </c>
      <c r="AJ528" s="48" t="s">
        <v>493</v>
      </c>
      <c r="AK528" s="48" t="s">
        <v>538</v>
      </c>
      <c r="AL528" s="48" t="s">
        <v>854</v>
      </c>
      <c r="AM528" s="48" t="s">
        <v>2471</v>
      </c>
      <c r="AN528" s="46">
        <v>0.13720499999999999</v>
      </c>
      <c r="AO528" s="46">
        <v>0.16203790000000001</v>
      </c>
      <c r="AP528" s="46">
        <v>9.2274360000000014E-2</v>
      </c>
      <c r="AQ528" t="s">
        <v>4124</v>
      </c>
      <c r="AR528" t="s">
        <v>3443</v>
      </c>
      <c r="AS528" t="str">
        <f t="shared" si="110"/>
        <v>#N/A N/A</v>
      </c>
      <c r="AT528" s="63">
        <v>0.82106457966235313</v>
      </c>
      <c r="AU528" s="63">
        <f t="shared" si="111"/>
        <v>0.82106457966235313</v>
      </c>
      <c r="AV528" s="63">
        <f t="shared" si="108"/>
        <v>0</v>
      </c>
      <c r="AW528" s="63">
        <f t="shared" si="107"/>
        <v>0.82106457966235313</v>
      </c>
      <c r="AX528" s="63">
        <v>30.481629790466126</v>
      </c>
      <c r="AY528" s="63">
        <f t="shared" si="112"/>
        <v>0</v>
      </c>
      <c r="AZ528" s="63">
        <v>30.481629790466126</v>
      </c>
      <c r="BA528" s="63">
        <f>_xll.BDP($G528,BA$1)</f>
        <v>36.921178900000001</v>
      </c>
      <c r="BB528" s="63">
        <f t="shared" si="109"/>
        <v>4513.7455368000001</v>
      </c>
      <c r="BC528">
        <v>155.167</v>
      </c>
      <c r="BD528">
        <v>171.4</v>
      </c>
      <c r="BE528">
        <v>194</v>
      </c>
      <c r="BF528">
        <v>142.61799999999999</v>
      </c>
      <c r="BG528">
        <v>170.13800000000001</v>
      </c>
      <c r="BH528">
        <v>192.643</v>
      </c>
      <c r="BI528" s="47">
        <f t="shared" si="113"/>
        <v>3.4376550192061768E-2</v>
      </c>
      <c r="BJ528" s="47">
        <f t="shared" si="114"/>
        <v>3.7972898251041699E-2</v>
      </c>
      <c r="BK528" s="47">
        <f t="shared" si="115"/>
        <v>4.2979826491844161E-2</v>
      </c>
      <c r="BL528" s="47">
        <f t="shared" si="116"/>
        <v>3.1596375745432115E-2</v>
      </c>
      <c r="BM528" s="47">
        <f t="shared" si="117"/>
        <v>3.7693307833347331E-2</v>
      </c>
      <c r="BN528" s="47">
        <f t="shared" si="118"/>
        <v>4.2679189251898633E-2</v>
      </c>
      <c r="BO528" s="30">
        <f t="shared" si="119"/>
        <v>4.2979826491844161E-2</v>
      </c>
    </row>
    <row r="529" spans="1:67" x14ac:dyDescent="0.3">
      <c r="A529">
        <v>14</v>
      </c>
      <c r="B529" s="48" t="s">
        <v>3421</v>
      </c>
      <c r="C529" s="48">
        <v>14</v>
      </c>
      <c r="D529" s="48">
        <v>6</v>
      </c>
      <c r="E529" s="56">
        <v>0.14000000000000001</v>
      </c>
      <c r="F529" s="48" t="s">
        <v>2781</v>
      </c>
      <c r="G529" s="57" t="s">
        <v>2782</v>
      </c>
      <c r="H529" s="57" t="s">
        <v>2783</v>
      </c>
      <c r="I529" s="50">
        <v>1.6262368431850001</v>
      </c>
      <c r="J529" s="50">
        <v>0.27316426321896237</v>
      </c>
      <c r="K529" s="50">
        <v>0.32925129343257148</v>
      </c>
      <c r="L529" s="50">
        <v>0.21139045664443304</v>
      </c>
      <c r="M529" s="51">
        <v>14.172335600907029</v>
      </c>
      <c r="N529" s="51">
        <v>11.112633248751846</v>
      </c>
      <c r="O529" s="51">
        <v>20.775448956871099</v>
      </c>
      <c r="P529" s="52">
        <v>8.0792667128565832</v>
      </c>
      <c r="Q529" s="52">
        <v>8.0450227291286716</v>
      </c>
      <c r="R529" s="50">
        <v>0.40977211278485903</v>
      </c>
      <c r="S529" s="53">
        <v>1.8694273127753305</v>
      </c>
      <c r="T529" s="50">
        <v>0.40381746677515595</v>
      </c>
      <c r="U529" s="54" t="e">
        <v>#N/A</v>
      </c>
      <c r="V529" s="53">
        <v>10.498812380718707</v>
      </c>
      <c r="W529" s="53">
        <v>7.158355088014301</v>
      </c>
      <c r="X529" s="53">
        <v>12066000000</v>
      </c>
      <c r="Y529" s="53">
        <v>15592000000</v>
      </c>
      <c r="Z529" s="53" t="e">
        <v>#N/A</v>
      </c>
      <c r="AA529" s="55">
        <v>2187000000</v>
      </c>
      <c r="AB529" s="50">
        <v>0</v>
      </c>
      <c r="AC529" s="42">
        <v>51803.850036000003</v>
      </c>
      <c r="AD529" s="42">
        <v>62701.850036000003</v>
      </c>
      <c r="AE529" s="60">
        <v>10.350666353914914</v>
      </c>
      <c r="AF529" s="60">
        <v>18.576463292929294</v>
      </c>
      <c r="AG529" s="60">
        <v>4.2735011974979979</v>
      </c>
      <c r="AH529" s="60">
        <v>23.798632003843323</v>
      </c>
      <c r="AI529" s="60">
        <v>10.156802381413627</v>
      </c>
      <c r="AJ529" s="48" t="s">
        <v>493</v>
      </c>
      <c r="AK529" s="48" t="s">
        <v>513</v>
      </c>
      <c r="AL529" s="48" t="s">
        <v>953</v>
      </c>
      <c r="AM529" s="48" t="s">
        <v>2739</v>
      </c>
      <c r="AN529" s="46">
        <v>0.1451316</v>
      </c>
      <c r="AO529" s="46">
        <v>0.17332370000000002</v>
      </c>
      <c r="AP529" s="46">
        <v>0.1103828</v>
      </c>
      <c r="AQ529" t="s">
        <v>3780</v>
      </c>
      <c r="AR529" t="s">
        <v>3780</v>
      </c>
      <c r="AS529" t="str">
        <f t="shared" si="110"/>
        <v>27/06/1997</v>
      </c>
      <c r="AT529" s="63">
        <v>3.3599328013439731</v>
      </c>
      <c r="AU529" s="63">
        <f t="shared" si="111"/>
        <v>3.3599328013439731</v>
      </c>
      <c r="AV529" s="63">
        <f t="shared" si="108"/>
        <v>-2.6171660288701175</v>
      </c>
      <c r="AW529" s="63">
        <f t="shared" si="107"/>
        <v>0.74276677247385559</v>
      </c>
      <c r="AX529" s="63">
        <v>71.426060316127263</v>
      </c>
      <c r="AY529" s="63">
        <f t="shared" si="112"/>
        <v>-55.63618967635982</v>
      </c>
      <c r="AZ529" s="63">
        <v>15.789870639767447</v>
      </c>
      <c r="BA529" s="63">
        <f>_xll.BDP($G529,BA$1)</f>
        <v>388.81387999999993</v>
      </c>
      <c r="BB529" s="63">
        <f t="shared" si="109"/>
        <v>51803.850036000003</v>
      </c>
      <c r="BC529">
        <v>2412.5</v>
      </c>
      <c r="BD529">
        <v>2654.5</v>
      </c>
      <c r="BE529">
        <v>2835.375</v>
      </c>
      <c r="BF529">
        <v>2792.7870000000003</v>
      </c>
      <c r="BG529">
        <v>3914.5709999999999</v>
      </c>
      <c r="BH529">
        <v>4283.7179999999998</v>
      </c>
      <c r="BI529" s="47">
        <f t="shared" si="113"/>
        <v>4.6569897764808667E-2</v>
      </c>
      <c r="BJ529" s="47">
        <f t="shared" si="114"/>
        <v>5.1241365229713828E-2</v>
      </c>
      <c r="BK529" s="47">
        <f t="shared" si="115"/>
        <v>5.4732901088039118E-2</v>
      </c>
      <c r="BL529" s="47">
        <f t="shared" si="116"/>
        <v>5.3910800028554078E-2</v>
      </c>
      <c r="BM529" s="47">
        <f t="shared" si="117"/>
        <v>7.5565252337029987E-2</v>
      </c>
      <c r="BN529" s="47">
        <f t="shared" si="118"/>
        <v>8.2691112668713221E-2</v>
      </c>
      <c r="BO529" s="30">
        <f t="shared" si="119"/>
        <v>8.2691112668713221E-2</v>
      </c>
    </row>
    <row r="530" spans="1:67" x14ac:dyDescent="0.3">
      <c r="A530">
        <v>14</v>
      </c>
      <c r="B530" s="48" t="s">
        <v>3421</v>
      </c>
      <c r="C530" s="48">
        <v>14</v>
      </c>
      <c r="D530" s="48">
        <v>5</v>
      </c>
      <c r="E530" s="56">
        <v>0.14000000000000001</v>
      </c>
      <c r="F530" s="48" t="s">
        <v>2678</v>
      </c>
      <c r="G530" s="49" t="s">
        <v>1344</v>
      </c>
      <c r="H530" s="49" t="s">
        <v>1345</v>
      </c>
      <c r="I530" s="50">
        <v>0.11997510108683515</v>
      </c>
      <c r="J530" s="50">
        <v>0.10951929568375916</v>
      </c>
      <c r="K530" s="50">
        <v>0.11997510108683515</v>
      </c>
      <c r="L530" s="50">
        <v>0.10951929568375916</v>
      </c>
      <c r="M530" s="51">
        <v>11.132633649276011</v>
      </c>
      <c r="N530" s="51">
        <v>8.1486325147990986</v>
      </c>
      <c r="O530" s="51">
        <v>13.549379252190741</v>
      </c>
      <c r="P530" s="52">
        <v>37.464844922402577</v>
      </c>
      <c r="Q530" s="52">
        <v>36.549578272915475</v>
      </c>
      <c r="R530" s="50">
        <v>0.39549811530361578</v>
      </c>
      <c r="S530" s="53">
        <v>3.1504625795613181</v>
      </c>
      <c r="T530" s="50">
        <v>0.51323842028085787</v>
      </c>
      <c r="U530" s="54">
        <v>2.7597171584334779E-2</v>
      </c>
      <c r="V530" s="53">
        <v>7.8537881087808428</v>
      </c>
      <c r="W530" s="53">
        <v>10.349171160863246</v>
      </c>
      <c r="X530" s="53">
        <v>872449000</v>
      </c>
      <c r="Y530" s="53">
        <v>872449000</v>
      </c>
      <c r="Z530" s="53" t="e">
        <v>#N/A</v>
      </c>
      <c r="AA530" s="55">
        <v>28805000.000000004</v>
      </c>
      <c r="AB530" s="50">
        <v>0</v>
      </c>
      <c r="AC530" s="42">
        <v>949.61250287999997</v>
      </c>
      <c r="AD530" s="42">
        <v>1349.0565028799999</v>
      </c>
      <c r="AE530" s="60">
        <v>10.633544336475707</v>
      </c>
      <c r="AF530" s="60">
        <v>13.114315322205911</v>
      </c>
      <c r="AG530" s="60">
        <v>3.033348186453094</v>
      </c>
      <c r="AH530" s="60">
        <v>14.172858062111159</v>
      </c>
      <c r="AI530" s="60">
        <v>1.8319557193378144</v>
      </c>
      <c r="AJ530" s="48" t="s">
        <v>493</v>
      </c>
      <c r="AK530" s="48" t="s">
        <v>689</v>
      </c>
      <c r="AL530" s="48" t="s">
        <v>969</v>
      </c>
      <c r="AM530" s="48" t="s">
        <v>2466</v>
      </c>
      <c r="AN530" s="46" t="e">
        <v>#VALUE!</v>
      </c>
      <c r="AO530" s="46">
        <v>0.1175049</v>
      </c>
      <c r="AP530" s="46">
        <v>3.868009E-2</v>
      </c>
      <c r="AQ530" t="s">
        <v>3781</v>
      </c>
      <c r="AR530" t="s">
        <v>3781</v>
      </c>
      <c r="AS530" t="str">
        <f t="shared" si="110"/>
        <v>21/04/2006</v>
      </c>
      <c r="AT530" s="63">
        <v>2.958232158035262</v>
      </c>
      <c r="AU530" s="63">
        <f t="shared" si="111"/>
        <v>2.958232158035262</v>
      </c>
      <c r="AV530" s="63">
        <f t="shared" si="108"/>
        <v>0</v>
      </c>
      <c r="AW530" s="63">
        <f t="shared" si="107"/>
        <v>2.958232158035262</v>
      </c>
      <c r="AX530" s="63">
        <v>32.103498148009407</v>
      </c>
      <c r="AY530" s="63">
        <f t="shared" si="112"/>
        <v>0</v>
      </c>
      <c r="AZ530" s="63">
        <v>32.103498148009407</v>
      </c>
      <c r="BA530" s="63">
        <f>_xll.BDP($G530,BA$1)</f>
        <v>20.225999999999999</v>
      </c>
      <c r="BB530" s="63">
        <f t="shared" si="109"/>
        <v>949.61250287999997</v>
      </c>
      <c r="BC530">
        <v>60.567</v>
      </c>
      <c r="BD530">
        <v>66.632999999999996</v>
      </c>
      <c r="BE530">
        <v>73.466999999999999</v>
      </c>
      <c r="BF530">
        <v>-24</v>
      </c>
      <c r="BG530">
        <v>27</v>
      </c>
      <c r="BH530">
        <v>34</v>
      </c>
      <c r="BI530" s="47">
        <f t="shared" si="113"/>
        <v>6.3780752481998118E-2</v>
      </c>
      <c r="BJ530" s="47">
        <f t="shared" si="114"/>
        <v>7.0168621198556644E-2</v>
      </c>
      <c r="BK530" s="47">
        <f t="shared" si="115"/>
        <v>7.7365240850544942E-2</v>
      </c>
      <c r="BL530" s="47">
        <f t="shared" si="116"/>
        <v>-2.5273466732180144E-2</v>
      </c>
      <c r="BM530" s="47">
        <f t="shared" si="117"/>
        <v>2.8432650073702662E-2</v>
      </c>
      <c r="BN530" s="47">
        <f t="shared" si="118"/>
        <v>3.5804077870588535E-2</v>
      </c>
      <c r="BO530" s="30">
        <f t="shared" si="119"/>
        <v>7.7365240850544942E-2</v>
      </c>
    </row>
    <row r="531" spans="1:67" x14ac:dyDescent="0.3">
      <c r="A531">
        <v>14</v>
      </c>
      <c r="B531" s="48" t="s">
        <v>3421</v>
      </c>
      <c r="C531" s="48">
        <v>14</v>
      </c>
      <c r="D531" s="48">
        <v>3</v>
      </c>
      <c r="E531" s="56">
        <v>0.11</v>
      </c>
      <c r="F531" s="48" t="s">
        <v>3012</v>
      </c>
      <c r="G531" s="49" t="s">
        <v>374</v>
      </c>
      <c r="H531" s="49" t="s">
        <v>1108</v>
      </c>
      <c r="I531" s="50">
        <v>6.3490724182557745E-3</v>
      </c>
      <c r="J531" s="50">
        <v>-0.48310657596371881</v>
      </c>
      <c r="K531" s="50">
        <v>1.4029426246759114</v>
      </c>
      <c r="L531" s="50">
        <v>3.7808340727595384</v>
      </c>
      <c r="M531" s="51">
        <v>61.470464431036895</v>
      </c>
      <c r="N531" s="51">
        <v>49.483241565173174</v>
      </c>
      <c r="O531" s="51" t="e">
        <v>#N/A</v>
      </c>
      <c r="P531" s="52">
        <v>1.9706959001408983</v>
      </c>
      <c r="Q531" s="52">
        <v>1.8864447022344613</v>
      </c>
      <c r="R531" s="50">
        <v>4.9968495217001127E-2</v>
      </c>
      <c r="S531" s="53">
        <v>0.49007490636704121</v>
      </c>
      <c r="T531" s="50">
        <v>-2.3908857509627728E-2</v>
      </c>
      <c r="U531" s="54">
        <v>3.399588759424263E-2</v>
      </c>
      <c r="V531" s="53">
        <v>5.8813877178314389</v>
      </c>
      <c r="W531" s="53">
        <v>139.14547857435892</v>
      </c>
      <c r="X531" s="53">
        <v>-8820000000</v>
      </c>
      <c r="Y531" s="53">
        <v>1127000000</v>
      </c>
      <c r="Z531" s="53">
        <v>162000000</v>
      </c>
      <c r="AA531" s="55">
        <v>4769000000</v>
      </c>
      <c r="AB531" s="50">
        <v>3.3969385615433008E-2</v>
      </c>
      <c r="AC531" s="42">
        <v>52155.342010439999</v>
      </c>
      <c r="AD531" s="42">
        <v>55139.342010439999</v>
      </c>
      <c r="AE531" s="60">
        <v>10.639746583361992</v>
      </c>
      <c r="AF531" s="60">
        <v>12.729653258113592</v>
      </c>
      <c r="AG531" s="60">
        <v>8.9383380352502755</v>
      </c>
      <c r="AH531" s="60">
        <v>14.707346375155295</v>
      </c>
      <c r="AI531" s="60" t="s">
        <v>3443</v>
      </c>
      <c r="AJ531" s="48" t="s">
        <v>493</v>
      </c>
      <c r="AK531" s="48" t="s">
        <v>668</v>
      </c>
      <c r="AL531" s="48" t="s">
        <v>1053</v>
      </c>
      <c r="AM531" s="48" t="s">
        <v>583</v>
      </c>
      <c r="AN531" s="46">
        <v>0.14532590000000001</v>
      </c>
      <c r="AO531" s="46">
        <v>0.14044219999999999</v>
      </c>
      <c r="AP531" s="46">
        <v>0.23592179999999999</v>
      </c>
      <c r="AQ531" t="s">
        <v>4232</v>
      </c>
      <c r="AR531" t="s">
        <v>3782</v>
      </c>
      <c r="AS531" t="str">
        <f t="shared" si="110"/>
        <v>10/11/1994</v>
      </c>
      <c r="AT531" s="63">
        <v>0.55815397964564673</v>
      </c>
      <c r="AU531" s="63">
        <f t="shared" si="111"/>
        <v>0.55815397964564673</v>
      </c>
      <c r="AV531" s="63">
        <f t="shared" si="108"/>
        <v>8.8795509802410493</v>
      </c>
      <c r="AW531" s="63">
        <f t="shared" si="107"/>
        <v>9.4377049598866964</v>
      </c>
      <c r="AX531" s="63">
        <v>8.4426697090701648</v>
      </c>
      <c r="AY531" s="63">
        <f t="shared" si="112"/>
        <v>134.312606959498</v>
      </c>
      <c r="AZ531" s="63">
        <v>142.75527666856817</v>
      </c>
      <c r="BA531" s="63">
        <f>_xll.BDP($G531,BA$1)</f>
        <v>5005</v>
      </c>
      <c r="BB531" s="63">
        <f t="shared" si="109"/>
        <v>52155.342010439999</v>
      </c>
      <c r="BC531">
        <v>3543.2139999999999</v>
      </c>
      <c r="BD531">
        <v>3832.4290000000001</v>
      </c>
      <c r="BE531">
        <v>4041.3330000000001</v>
      </c>
      <c r="BF531">
        <v>3952.0920000000001</v>
      </c>
      <c r="BG531">
        <v>4220.4070000000002</v>
      </c>
      <c r="BH531">
        <v>4299.5039999999999</v>
      </c>
      <c r="BI531" s="47">
        <f t="shared" si="113"/>
        <v>6.7935783055372359E-2</v>
      </c>
      <c r="BJ531" s="47">
        <f t="shared" si="114"/>
        <v>7.3481044362298645E-2</v>
      </c>
      <c r="BK531" s="47">
        <f t="shared" si="115"/>
        <v>7.7486463403711195E-2</v>
      </c>
      <c r="BL531" s="47">
        <f t="shared" si="116"/>
        <v>7.5775401860252486E-2</v>
      </c>
      <c r="BM531" s="47">
        <f t="shared" si="117"/>
        <v>8.0919937197520359E-2</v>
      </c>
      <c r="BN531" s="47">
        <f t="shared" si="118"/>
        <v>8.2436502844509443E-2</v>
      </c>
      <c r="BO531" s="30">
        <f t="shared" si="119"/>
        <v>8.2436502844509443E-2</v>
      </c>
    </row>
    <row r="532" spans="1:67" x14ac:dyDescent="0.3">
      <c r="A532">
        <v>14</v>
      </c>
      <c r="B532" s="48" t="s">
        <v>3421</v>
      </c>
      <c r="C532" s="48">
        <v>15</v>
      </c>
      <c r="D532" s="48">
        <v>10</v>
      </c>
      <c r="E532" s="56">
        <v>0.16</v>
      </c>
      <c r="F532" s="48" t="s">
        <v>3239</v>
      </c>
      <c r="G532" s="49" t="s">
        <v>350</v>
      </c>
      <c r="H532" s="49" t="s">
        <v>1080</v>
      </c>
      <c r="I532" s="50">
        <v>0.24534939246557613</v>
      </c>
      <c r="J532" s="50">
        <v>0.21762719351134832</v>
      </c>
      <c r="K532" s="50">
        <v>0.12573951792250151</v>
      </c>
      <c r="L532" s="50">
        <v>0.12155787744332361</v>
      </c>
      <c r="M532" s="51">
        <v>12.179283496119062</v>
      </c>
      <c r="N532" s="51">
        <v>8.1951532968897318</v>
      </c>
      <c r="O532" s="51">
        <v>17.009031474626692</v>
      </c>
      <c r="P532" s="52">
        <v>21.68557934925526</v>
      </c>
      <c r="Q532" s="52">
        <v>20.776854499779688</v>
      </c>
      <c r="R532" s="50">
        <v>0.57478224949579959</v>
      </c>
      <c r="S532" s="53">
        <v>3.2350260092897427</v>
      </c>
      <c r="T532" s="50">
        <v>0.41146386277326052</v>
      </c>
      <c r="U532" s="54" t="e">
        <v>#N/A</v>
      </c>
      <c r="V532" s="53">
        <v>12.200983088487536</v>
      </c>
      <c r="W532" s="53">
        <v>9.7393890163802954</v>
      </c>
      <c r="X532" s="53">
        <v>3051728000</v>
      </c>
      <c r="Y532" s="53">
        <v>5463562000</v>
      </c>
      <c r="Z532" s="53">
        <v>56877000</v>
      </c>
      <c r="AA532" s="55">
        <v>361621000</v>
      </c>
      <c r="AB532" s="50">
        <v>0.15728345422417392</v>
      </c>
      <c r="AC532" s="42">
        <v>7715.8224010800013</v>
      </c>
      <c r="AD532" s="42">
        <v>10317.844401080001</v>
      </c>
      <c r="AE532" s="60">
        <v>12.520813121378211</v>
      </c>
      <c r="AF532" s="60">
        <v>14.814429380545608</v>
      </c>
      <c r="AG532" s="60">
        <v>4.7242381555262707</v>
      </c>
      <c r="AH532" s="60">
        <v>16.897747823597243</v>
      </c>
      <c r="AI532" s="60">
        <v>2.6603705098776653</v>
      </c>
      <c r="AJ532" s="48" t="s">
        <v>498</v>
      </c>
      <c r="AK532" s="48" t="s">
        <v>499</v>
      </c>
      <c r="AL532" s="48" t="s">
        <v>500</v>
      </c>
      <c r="AM532" s="48" t="s">
        <v>583</v>
      </c>
      <c r="AN532" s="46">
        <v>0.23561610000000002</v>
      </c>
      <c r="AO532" s="46">
        <v>9.2444440000000003E-2</v>
      </c>
      <c r="AP532" s="46">
        <v>5.7869490000000003E-2</v>
      </c>
      <c r="AQ532" t="s">
        <v>4124</v>
      </c>
      <c r="AR532" t="s">
        <v>3443</v>
      </c>
      <c r="AS532" t="str">
        <f t="shared" si="110"/>
        <v>#N/A N/A</v>
      </c>
      <c r="AT532" s="63" t="s">
        <v>3443</v>
      </c>
      <c r="AU532" s="63">
        <f t="shared" si="111"/>
        <v>0</v>
      </c>
      <c r="AV532" s="63">
        <f t="shared" si="108"/>
        <v>3.2278261023107455</v>
      </c>
      <c r="AW532" s="63">
        <f t="shared" si="107"/>
        <v>3.2278261023107455</v>
      </c>
      <c r="AX532" s="63">
        <v>0</v>
      </c>
      <c r="AY532" s="63">
        <f t="shared" si="112"/>
        <v>54.740584480693997</v>
      </c>
      <c r="AZ532" s="63">
        <v>54.740584480693997</v>
      </c>
      <c r="BA532" s="63">
        <f>_xll.BDP($G532,BA$1)</f>
        <v>249.05332946999999</v>
      </c>
      <c r="BB532" s="63">
        <f t="shared" si="109"/>
        <v>7715.8224010800013</v>
      </c>
      <c r="BC532">
        <v>522.5</v>
      </c>
      <c r="BD532">
        <v>577.83299999999997</v>
      </c>
      <c r="BE532">
        <v>662.33299999999997</v>
      </c>
      <c r="BF532">
        <v>549.49800000000005</v>
      </c>
      <c r="BG532">
        <v>611.77200000000005</v>
      </c>
      <c r="BH532">
        <v>643.63300000000004</v>
      </c>
      <c r="BI532" s="47">
        <f t="shared" si="113"/>
        <v>6.7717992047984996E-2</v>
      </c>
      <c r="BJ532" s="47">
        <f t="shared" si="114"/>
        <v>7.4889359806819739E-2</v>
      </c>
      <c r="BK532" s="47">
        <f t="shared" si="115"/>
        <v>8.5840881965776161E-2</v>
      </c>
      <c r="BL532" s="47">
        <f t="shared" si="116"/>
        <v>7.1217035778724708E-2</v>
      </c>
      <c r="BM532" s="47">
        <f t="shared" si="117"/>
        <v>7.9287983600344267E-2</v>
      </c>
      <c r="BN532" s="47">
        <f t="shared" si="118"/>
        <v>8.3417290671427224E-2</v>
      </c>
      <c r="BO532" s="30">
        <f t="shared" si="119"/>
        <v>8.5840881965776161E-2</v>
      </c>
    </row>
    <row r="533" spans="1:67" x14ac:dyDescent="0.3">
      <c r="A533">
        <v>14</v>
      </c>
      <c r="B533" s="48" t="s">
        <v>3421</v>
      </c>
      <c r="C533" s="48">
        <v>15</v>
      </c>
      <c r="D533" s="48">
        <v>2</v>
      </c>
      <c r="E533" s="56">
        <v>0.16</v>
      </c>
      <c r="F533" s="48" t="s">
        <v>3069</v>
      </c>
      <c r="G533" s="49" t="s">
        <v>254</v>
      </c>
      <c r="H533" s="49" t="s">
        <v>960</v>
      </c>
      <c r="I533" s="50">
        <v>0.36603952111587718</v>
      </c>
      <c r="J533" s="50">
        <v>0.38423329594616246</v>
      </c>
      <c r="K533" s="50">
        <v>0.31998764211798519</v>
      </c>
      <c r="L533" s="50">
        <v>0.31293227195615292</v>
      </c>
      <c r="M533" s="51">
        <v>16.566209370262175</v>
      </c>
      <c r="N533" s="51">
        <v>13.371297563140184</v>
      </c>
      <c r="O533" s="51">
        <v>18.054879038804998</v>
      </c>
      <c r="P533" s="52">
        <v>21.892764155870545</v>
      </c>
      <c r="Q533" s="52">
        <v>23.532012734347365</v>
      </c>
      <c r="R533" s="50">
        <v>-4.9381286820508866E-2</v>
      </c>
      <c r="S533" s="53">
        <v>-1.1718559218559219</v>
      </c>
      <c r="T533" s="50">
        <v>0.12590300580954786</v>
      </c>
      <c r="U533" s="54" t="e">
        <v>#N/A</v>
      </c>
      <c r="V533" s="53">
        <v>11.45847166906184</v>
      </c>
      <c r="W533" s="53">
        <v>17.983354113955706</v>
      </c>
      <c r="X533" s="53">
        <v>6241000000</v>
      </c>
      <c r="Y533" s="53">
        <v>7663000000</v>
      </c>
      <c r="Z533" s="53">
        <v>221000000</v>
      </c>
      <c r="AA533" s="55">
        <v>-2636000000</v>
      </c>
      <c r="AB533" s="50">
        <v>-8.3839150227617606E-2</v>
      </c>
      <c r="AC533" s="42">
        <v>20527.788927779999</v>
      </c>
      <c r="AD533" s="42">
        <v>16782.788927779999</v>
      </c>
      <c r="AE533" s="60">
        <v>4.9102737547239617</v>
      </c>
      <c r="AF533" s="60">
        <v>7.1077008000345554</v>
      </c>
      <c r="AG533" s="60">
        <v>-12.325595416623077</v>
      </c>
      <c r="AH533" s="60">
        <v>12.159193035586716</v>
      </c>
      <c r="AI533" s="60">
        <v>2.0423205797823347</v>
      </c>
      <c r="AJ533" s="48" t="s">
        <v>502</v>
      </c>
      <c r="AK533" s="48" t="s">
        <v>529</v>
      </c>
      <c r="AL533" s="48" t="s">
        <v>574</v>
      </c>
      <c r="AM533" s="48" t="s">
        <v>583</v>
      </c>
      <c r="AN533" s="46">
        <v>0.1382167</v>
      </c>
      <c r="AO533" s="46">
        <v>0.1351851</v>
      </c>
      <c r="AP533" s="46">
        <v>8.716900000000001E-2</v>
      </c>
      <c r="AQ533" t="s">
        <v>4124</v>
      </c>
      <c r="AR533" t="s">
        <v>3443</v>
      </c>
      <c r="AS533" t="str">
        <f t="shared" si="110"/>
        <v>#N/A N/A</v>
      </c>
      <c r="AT533" s="63">
        <v>1.7652621073320507</v>
      </c>
      <c r="AU533" s="63">
        <f t="shared" si="111"/>
        <v>1.7652621073320507</v>
      </c>
      <c r="AV533" s="63">
        <f t="shared" si="108"/>
        <v>0.71651508537351516</v>
      </c>
      <c r="AW533" s="63">
        <f t="shared" si="107"/>
        <v>2.4817771927055658</v>
      </c>
      <c r="AX533" s="63">
        <v>19.189678884062086</v>
      </c>
      <c r="AY533" s="63">
        <f t="shared" si="112"/>
        <v>7.7890384361588367</v>
      </c>
      <c r="AZ533" s="63">
        <v>26.978717320220923</v>
      </c>
      <c r="BA533" s="63">
        <f>_xll.BDP($G533,BA$1)</f>
        <v>420.36328630000003</v>
      </c>
      <c r="BB533" s="63">
        <f t="shared" si="109"/>
        <v>16782.788927779999</v>
      </c>
      <c r="BC533">
        <v>1924.5830000000001</v>
      </c>
      <c r="BD533">
        <v>2000.75</v>
      </c>
      <c r="BE533">
        <v>2076.8890000000001</v>
      </c>
      <c r="BF533">
        <v>1508</v>
      </c>
      <c r="BG533">
        <v>1265</v>
      </c>
      <c r="BH533">
        <v>1479</v>
      </c>
      <c r="BI533" s="47">
        <f t="shared" si="113"/>
        <v>0.11467599385786835</v>
      </c>
      <c r="BJ533" s="47">
        <f t="shared" si="114"/>
        <v>0.11921439330552649</v>
      </c>
      <c r="BK533" s="47">
        <f t="shared" si="115"/>
        <v>0.12375112437731932</v>
      </c>
      <c r="BL533" s="47">
        <f t="shared" si="116"/>
        <v>8.985395731837259E-2</v>
      </c>
      <c r="BM533" s="47">
        <f t="shared" si="117"/>
        <v>7.5374838201419977E-2</v>
      </c>
      <c r="BN533" s="47">
        <f t="shared" si="118"/>
        <v>8.8125996600711576E-2</v>
      </c>
      <c r="BO533" s="30">
        <f t="shared" si="119"/>
        <v>0.12375112437731932</v>
      </c>
    </row>
    <row r="534" spans="1:67" x14ac:dyDescent="0.3">
      <c r="A534">
        <v>14</v>
      </c>
      <c r="B534" s="48" t="s">
        <v>3421</v>
      </c>
      <c r="C534" s="48">
        <v>15</v>
      </c>
      <c r="D534" s="48">
        <v>14</v>
      </c>
      <c r="E534" s="56">
        <v>0.12</v>
      </c>
      <c r="F534" s="48" t="s">
        <v>2567</v>
      </c>
      <c r="G534" s="48" t="s">
        <v>1558</v>
      </c>
      <c r="H534" s="49" t="s">
        <v>1559</v>
      </c>
      <c r="I534" s="50">
        <v>0.28073677355860227</v>
      </c>
      <c r="J534" s="50">
        <v>0.28744885171421247</v>
      </c>
      <c r="K534" s="50">
        <v>0.21876263962194339</v>
      </c>
      <c r="L534" s="50">
        <v>0.22364276501943023</v>
      </c>
      <c r="M534" s="51">
        <v>21.641992949330621</v>
      </c>
      <c r="N534" s="51">
        <v>16.125948722549204</v>
      </c>
      <c r="O534" s="51">
        <v>19.721912957583772</v>
      </c>
      <c r="P534" s="52">
        <v>15.216180670105615</v>
      </c>
      <c r="Q534" s="52">
        <v>15.582305243753375</v>
      </c>
      <c r="R534" s="50">
        <v>8.6556023187485107E-2</v>
      </c>
      <c r="S534" s="53">
        <v>0.42941230997404523</v>
      </c>
      <c r="T534" s="50">
        <v>0.62865565107658328</v>
      </c>
      <c r="U534" s="54">
        <v>1.0943474411858884E-2</v>
      </c>
      <c r="V534" s="53">
        <v>15.439380688900703</v>
      </c>
      <c r="W534" s="53">
        <v>24.368874676166108</v>
      </c>
      <c r="X534" s="53">
        <v>276891000</v>
      </c>
      <c r="Y534" s="53">
        <v>355889000</v>
      </c>
      <c r="Z534" s="53">
        <v>0</v>
      </c>
      <c r="AA534" s="55">
        <v>14135000</v>
      </c>
      <c r="AB534" s="50">
        <v>0</v>
      </c>
      <c r="AC534" s="42">
        <v>857.51912679999998</v>
      </c>
      <c r="AD534" s="42">
        <v>894.57912680000004</v>
      </c>
      <c r="AE534" s="60">
        <v>10.301476378846866</v>
      </c>
      <c r="AF534" s="60">
        <v>11.170200741280532</v>
      </c>
      <c r="AG534" s="60">
        <v>1.6585033713875892</v>
      </c>
      <c r="AH534" s="60">
        <v>14.468193640388368</v>
      </c>
      <c r="AI534" s="60">
        <v>2.6722744899636437</v>
      </c>
      <c r="AJ534" s="48" t="s">
        <v>534</v>
      </c>
      <c r="AK534" s="48" t="s">
        <v>888</v>
      </c>
      <c r="AL534" s="48" t="s">
        <v>888</v>
      </c>
      <c r="AM534" s="48" t="s">
        <v>1480</v>
      </c>
      <c r="AN534" s="46">
        <v>0.17021339999999999</v>
      </c>
      <c r="AO534" s="46">
        <v>0.15969320000000001</v>
      </c>
      <c r="AP534" s="46">
        <v>0.12536990000000001</v>
      </c>
      <c r="AQ534" t="s">
        <v>4124</v>
      </c>
      <c r="AR534" t="s">
        <v>3443</v>
      </c>
      <c r="AS534" t="str">
        <f t="shared" si="110"/>
        <v>#N/A N/A</v>
      </c>
      <c r="AT534" s="63">
        <v>2.2462202199849406</v>
      </c>
      <c r="AU534" s="63">
        <f t="shared" si="111"/>
        <v>2.2462202199849406</v>
      </c>
      <c r="AV534" s="63">
        <f t="shared" si="108"/>
        <v>0</v>
      </c>
      <c r="AW534" s="63">
        <f t="shared" si="107"/>
        <v>2.2462202199849406</v>
      </c>
      <c r="AX534" s="63">
        <v>32.492514168322046</v>
      </c>
      <c r="AY534" s="63">
        <f t="shared" si="112"/>
        <v>0</v>
      </c>
      <c r="AZ534" s="63">
        <v>32.492514168322046</v>
      </c>
      <c r="BA534" s="63">
        <f>_xll.BDP($G534,BA$1)</f>
        <v>19.137765920000003</v>
      </c>
      <c r="BB534" s="63">
        <f t="shared" si="109"/>
        <v>857.51912679999998</v>
      </c>
      <c r="BC534">
        <v>59.15</v>
      </c>
      <c r="BD534">
        <v>61.45</v>
      </c>
      <c r="BE534">
        <v>64</v>
      </c>
      <c r="BF534">
        <v>49.7</v>
      </c>
      <c r="BG534">
        <v>70.400000000000006</v>
      </c>
      <c r="BH534">
        <v>69.100000000000009</v>
      </c>
      <c r="BI534" s="47">
        <f t="shared" si="113"/>
        <v>6.897805326014099E-2</v>
      </c>
      <c r="BJ534" s="47">
        <f t="shared" si="114"/>
        <v>7.1660209177272435E-2</v>
      </c>
      <c r="BK534" s="47">
        <f t="shared" si="115"/>
        <v>7.4633903781048588E-2</v>
      </c>
      <c r="BL534" s="47">
        <f t="shared" si="116"/>
        <v>5.7957890904970548E-2</v>
      </c>
      <c r="BM534" s="47">
        <f t="shared" si="117"/>
        <v>8.2097294159153456E-2</v>
      </c>
      <c r="BN534" s="47">
        <f t="shared" si="118"/>
        <v>8.0581292988600908E-2</v>
      </c>
      <c r="BO534" s="30">
        <f t="shared" si="119"/>
        <v>8.0581292988600908E-2</v>
      </c>
    </row>
    <row r="535" spans="1:67" x14ac:dyDescent="0.3">
      <c r="A535">
        <v>14</v>
      </c>
      <c r="B535" s="48" t="s">
        <v>3421</v>
      </c>
      <c r="C535" s="48">
        <v>15</v>
      </c>
      <c r="D535" s="48">
        <v>2</v>
      </c>
      <c r="E535" s="56">
        <v>0.14000000000000001</v>
      </c>
      <c r="F535" s="48" t="s">
        <v>2963</v>
      </c>
      <c r="G535" s="48" t="s">
        <v>1426</v>
      </c>
      <c r="H535" s="49" t="s">
        <v>1427</v>
      </c>
      <c r="I535" s="50">
        <v>0.41488930393114964</v>
      </c>
      <c r="J535" s="50">
        <v>0.22995346671445596</v>
      </c>
      <c r="K535" s="50">
        <v>0.30272132638441068</v>
      </c>
      <c r="L535" s="50">
        <v>0.1526619502732745</v>
      </c>
      <c r="M535" s="51">
        <v>11.835471912739761</v>
      </c>
      <c r="N535" s="51">
        <v>8.6776883302797696</v>
      </c>
      <c r="O535" s="51">
        <v>16.698540150538964</v>
      </c>
      <c r="P535" s="52">
        <v>41.005402064712484</v>
      </c>
      <c r="Q535" s="52">
        <v>38.834343027672425</v>
      </c>
      <c r="R535" s="50">
        <v>0.36361949685656392</v>
      </c>
      <c r="S535" s="53">
        <v>1.8606873368521404</v>
      </c>
      <c r="T535" s="50">
        <v>0.44592543428398562</v>
      </c>
      <c r="U535" s="54">
        <v>2.5244362918227644E-3</v>
      </c>
      <c r="V535" s="53">
        <v>17.141465735531007</v>
      </c>
      <c r="W535" s="53">
        <v>10.317110000863682</v>
      </c>
      <c r="X535" s="53">
        <v>1632165000</v>
      </c>
      <c r="Y535" s="53">
        <v>2458517000</v>
      </c>
      <c r="Z535" s="53">
        <v>9539000</v>
      </c>
      <c r="AA535" s="55">
        <v>336146000</v>
      </c>
      <c r="AB535" s="50">
        <v>2.8377550231149559E-2</v>
      </c>
      <c r="AC535" s="42">
        <v>5443.7654060999994</v>
      </c>
      <c r="AD535" s="42">
        <v>6383.2934060999996</v>
      </c>
      <c r="AE535" s="60">
        <v>12.057047573521205</v>
      </c>
      <c r="AF535" s="60">
        <v>16.980679842481923</v>
      </c>
      <c r="AG535" s="60">
        <v>5.973893297875172</v>
      </c>
      <c r="AH535" s="60">
        <v>23.048305028024156</v>
      </c>
      <c r="AI535" s="60">
        <v>3.5771785533051763</v>
      </c>
      <c r="AJ535" s="48" t="s">
        <v>493</v>
      </c>
      <c r="AK535" s="48" t="s">
        <v>538</v>
      </c>
      <c r="AL535" s="48" t="s">
        <v>727</v>
      </c>
      <c r="AM535" s="48" t="s">
        <v>1380</v>
      </c>
      <c r="AN535" s="46" t="e">
        <v>#VALUE!</v>
      </c>
      <c r="AO535" s="46">
        <v>0.1358443</v>
      </c>
      <c r="AP535" s="46">
        <v>4.4830170000000003E-2</v>
      </c>
      <c r="AQ535" t="s">
        <v>3783</v>
      </c>
      <c r="AR535" t="s">
        <v>3783</v>
      </c>
      <c r="AS535" t="str">
        <f t="shared" si="110"/>
        <v>19/07/2007</v>
      </c>
      <c r="AT535" s="63">
        <v>1.1326194644170695</v>
      </c>
      <c r="AU535" s="63">
        <f t="shared" si="111"/>
        <v>1.1326194644170695</v>
      </c>
      <c r="AV535" s="63">
        <f t="shared" si="108"/>
        <v>0</v>
      </c>
      <c r="AW535" s="63">
        <f t="shared" si="107"/>
        <v>1.1326194644170695</v>
      </c>
      <c r="AX535" s="63">
        <v>23.830289989105445</v>
      </c>
      <c r="AY535" s="63">
        <f t="shared" si="112"/>
        <v>0</v>
      </c>
      <c r="AZ535" s="63" t="s">
        <v>3443</v>
      </c>
      <c r="BA535" s="63" t="str">
        <f>_xll.BDP($G535,BA$1)</f>
        <v>#N/A N/A</v>
      </c>
      <c r="BB535" s="63">
        <f t="shared" si="109"/>
        <v>5443.7654060999994</v>
      </c>
      <c r="BC535">
        <v>211.1</v>
      </c>
      <c r="BD535">
        <v>249.77799999999999</v>
      </c>
      <c r="BE535">
        <v>295.55599999999998</v>
      </c>
      <c r="BF535">
        <v>219.36500000000001</v>
      </c>
      <c r="BG535">
        <v>265.05099999999999</v>
      </c>
      <c r="BH535">
        <v>293.05700000000002</v>
      </c>
      <c r="BI535" s="47">
        <f t="shared" si="113"/>
        <v>3.8778305869582912E-2</v>
      </c>
      <c r="BJ535" s="47">
        <f t="shared" si="114"/>
        <v>4.5883314464673995E-2</v>
      </c>
      <c r="BK535" s="47">
        <f t="shared" si="115"/>
        <v>5.4292567359499978E-2</v>
      </c>
      <c r="BL535" s="47">
        <f t="shared" si="116"/>
        <v>4.0296556452302491E-2</v>
      </c>
      <c r="BM535" s="47">
        <f t="shared" si="117"/>
        <v>4.8688909280145992E-2</v>
      </c>
      <c r="BN535" s="47">
        <f t="shared" si="118"/>
        <v>5.383351010526935E-2</v>
      </c>
      <c r="BO535" s="30">
        <f t="shared" si="119"/>
        <v>5.4292567359499978E-2</v>
      </c>
    </row>
    <row r="536" spans="1:67" x14ac:dyDescent="0.3">
      <c r="A536">
        <v>14</v>
      </c>
      <c r="B536" s="48" t="s">
        <v>3421</v>
      </c>
      <c r="C536" s="48">
        <v>15</v>
      </c>
      <c r="D536" s="48">
        <v>3</v>
      </c>
      <c r="E536" s="56">
        <v>0.15</v>
      </c>
      <c r="F536" s="48" t="s">
        <v>2949</v>
      </c>
      <c r="G536" s="49" t="s">
        <v>1472</v>
      </c>
      <c r="H536" s="49" t="s">
        <v>1473</v>
      </c>
      <c r="I536" s="50">
        <v>0.27615959378285326</v>
      </c>
      <c r="J536" s="50">
        <v>0.29499850254567234</v>
      </c>
      <c r="K536" s="50">
        <v>0.22022744521876389</v>
      </c>
      <c r="L536" s="50">
        <v>0.24924089068825911</v>
      </c>
      <c r="M536" s="51">
        <v>17.802122560766861</v>
      </c>
      <c r="N536" s="51">
        <v>11.229031153714482</v>
      </c>
      <c r="O536" s="51">
        <v>26.669440399417514</v>
      </c>
      <c r="P536" s="52">
        <v>7.0552054896612209</v>
      </c>
      <c r="Q536" s="52">
        <v>6.9608036241875126</v>
      </c>
      <c r="R536" s="50">
        <v>0.15621707060063225</v>
      </c>
      <c r="S536" s="53">
        <v>0.97426067907995617</v>
      </c>
      <c r="T536" s="50">
        <v>0.22564786267811016</v>
      </c>
      <c r="U536" s="54" t="e">
        <v>#N/A</v>
      </c>
      <c r="V536" s="53">
        <v>9.9560400288122359</v>
      </c>
      <c r="W536" s="53">
        <v>10.709063008289576</v>
      </c>
      <c r="X536" s="53">
        <v>3339000000</v>
      </c>
      <c r="Y536" s="53">
        <v>3952000000</v>
      </c>
      <c r="Z536" s="53" t="e">
        <v>#N/A</v>
      </c>
      <c r="AA536" s="55">
        <v>936442073.05204225</v>
      </c>
      <c r="AB536" s="50">
        <v>0</v>
      </c>
      <c r="AC536" s="42">
        <v>15191.1383308</v>
      </c>
      <c r="AD536" s="42">
        <v>17209.1383308</v>
      </c>
      <c r="AE536" s="60">
        <v>9.3631356807817596</v>
      </c>
      <c r="AF536" s="60">
        <v>16.551723535508639</v>
      </c>
      <c r="AG536" s="60">
        <v>6.7013476293674312</v>
      </c>
      <c r="AH536" s="60">
        <v>23.261783258763735</v>
      </c>
      <c r="AI536" s="60">
        <v>6.159622763652191</v>
      </c>
      <c r="AJ536" s="48" t="s">
        <v>493</v>
      </c>
      <c r="AK536" s="48" t="s">
        <v>513</v>
      </c>
      <c r="AL536" s="48" t="s">
        <v>514</v>
      </c>
      <c r="AM536" s="48" t="s">
        <v>2464</v>
      </c>
      <c r="AN536" s="46">
        <v>0.1884197</v>
      </c>
      <c r="AO536" s="46">
        <v>6.4208809999999991E-2</v>
      </c>
      <c r="AP536" s="46">
        <v>0.1381841</v>
      </c>
      <c r="AQ536" t="s">
        <v>4124</v>
      </c>
      <c r="AR536" t="s">
        <v>3443</v>
      </c>
      <c r="AS536" t="str">
        <f t="shared" si="110"/>
        <v>#N/A N/A</v>
      </c>
      <c r="AT536" s="63">
        <v>2.2727273219873099</v>
      </c>
      <c r="AU536" s="63">
        <f t="shared" si="111"/>
        <v>2.2727273219873099</v>
      </c>
      <c r="AV536" s="63">
        <f t="shared" si="108"/>
        <v>0</v>
      </c>
      <c r="AW536" s="63">
        <f t="shared" si="107"/>
        <v>2.2727273219873099</v>
      </c>
      <c r="AX536" s="63">
        <v>57.953030544399631</v>
      </c>
      <c r="AY536" s="63">
        <f t="shared" si="112"/>
        <v>0</v>
      </c>
      <c r="AZ536" s="63">
        <v>57.953030544399631</v>
      </c>
      <c r="BA536" s="63">
        <f>_xll.BDP($G536,BA$1)</f>
        <v>345.6</v>
      </c>
      <c r="BB536" s="63">
        <f t="shared" si="109"/>
        <v>15191.1383308</v>
      </c>
      <c r="BC536">
        <v>717.58299999999997</v>
      </c>
      <c r="BD536">
        <v>800.08299999999997</v>
      </c>
      <c r="BE536">
        <v>901.5</v>
      </c>
      <c r="BF536">
        <v>463.96800000000002</v>
      </c>
      <c r="BG536">
        <v>826.23300000000006</v>
      </c>
      <c r="BH536">
        <v>964.23300000000006</v>
      </c>
      <c r="BI536" s="47">
        <f t="shared" si="113"/>
        <v>4.7236947250036028E-2</v>
      </c>
      <c r="BJ536" s="47">
        <f t="shared" si="114"/>
        <v>5.2667745008801177E-2</v>
      </c>
      <c r="BK536" s="47">
        <f t="shared" si="115"/>
        <v>5.9343808236688271E-2</v>
      </c>
      <c r="BL536" s="47">
        <f t="shared" si="116"/>
        <v>3.0542016661075748E-2</v>
      </c>
      <c r="BM536" s="47">
        <f t="shared" si="117"/>
        <v>5.4389143328700686E-2</v>
      </c>
      <c r="BN536" s="47">
        <f t="shared" si="118"/>
        <v>6.3473386852453295E-2</v>
      </c>
      <c r="BO536" s="30">
        <f t="shared" si="119"/>
        <v>6.3473386852453295E-2</v>
      </c>
    </row>
    <row r="537" spans="1:67" x14ac:dyDescent="0.3">
      <c r="A537">
        <v>14</v>
      </c>
      <c r="B537" s="48" t="s">
        <v>3421</v>
      </c>
      <c r="C537" s="48">
        <v>16</v>
      </c>
      <c r="D537" s="48">
        <v>3</v>
      </c>
      <c r="E537" s="48" t="s">
        <v>2480</v>
      </c>
      <c r="F537" s="48" t="s">
        <v>3073</v>
      </c>
      <c r="G537" s="48" t="s">
        <v>1747</v>
      </c>
      <c r="H537" s="49" t="s">
        <v>1748</v>
      </c>
      <c r="I537" s="50">
        <v>1.8425748335434502</v>
      </c>
      <c r="J537" s="50">
        <v>1.0473603862676182</v>
      </c>
      <c r="K537" s="50">
        <v>1.5112168433928677</v>
      </c>
      <c r="L537" s="50">
        <v>0.93173312277931308</v>
      </c>
      <c r="M537" s="51">
        <v>50.203800895165365</v>
      </c>
      <c r="N537" s="51">
        <v>39.702668925395741</v>
      </c>
      <c r="O537" s="51">
        <v>44.611875617729794</v>
      </c>
      <c r="P537" s="52">
        <v>39.324538321160126</v>
      </c>
      <c r="Q537" s="52">
        <v>38.233840106929023</v>
      </c>
      <c r="R537" s="50">
        <v>-0.45466968240505146</v>
      </c>
      <c r="S537" s="53">
        <v>-1.1136745450581584</v>
      </c>
      <c r="T537" s="50">
        <v>0.743526155493487</v>
      </c>
      <c r="U537" s="54" t="e">
        <v>#N/A</v>
      </c>
      <c r="V537" s="53">
        <v>18.960932424536249</v>
      </c>
      <c r="W537" s="53">
        <v>-21.550958748288494</v>
      </c>
      <c r="X537" s="53">
        <v>56334000</v>
      </c>
      <c r="Y537" s="53">
        <v>63325000</v>
      </c>
      <c r="Z537" s="53">
        <v>2970000</v>
      </c>
      <c r="AA537" s="55">
        <v>64221000</v>
      </c>
      <c r="AB537" s="50">
        <v>4.6246554865231E-2</v>
      </c>
      <c r="AC537" s="42">
        <v>1291.4882924239998</v>
      </c>
      <c r="AD537" s="42">
        <v>1204.6472924239997</v>
      </c>
      <c r="AE537" s="60">
        <v>15.603092072924944</v>
      </c>
      <c r="AF537" s="60">
        <v>16.422334941422534</v>
      </c>
      <c r="AG537" s="60">
        <v>4.9405203416822596</v>
      </c>
      <c r="AH537" s="60">
        <v>22.149572192379566</v>
      </c>
      <c r="AI537" s="60">
        <v>8.8570720117389001</v>
      </c>
      <c r="AJ537" s="48" t="s">
        <v>502</v>
      </c>
      <c r="AK537" s="48" t="s">
        <v>529</v>
      </c>
      <c r="AL537" s="48" t="s">
        <v>636</v>
      </c>
      <c r="AM537" s="48" t="s">
        <v>1706</v>
      </c>
      <c r="AN537" s="46" t="e">
        <v>#VALUE!</v>
      </c>
      <c r="AO537" s="46" t="e">
        <v>#VALUE!</v>
      </c>
      <c r="AP537" s="46" t="e">
        <v>#VALUE!</v>
      </c>
      <c r="AQ537" t="s">
        <v>3784</v>
      </c>
      <c r="AR537" t="s">
        <v>3784</v>
      </c>
      <c r="AS537" t="str">
        <f t="shared" si="110"/>
        <v>07/12/2018</v>
      </c>
      <c r="AT537" s="63">
        <v>2.5552748428894159</v>
      </c>
      <c r="AU537" s="63">
        <f t="shared" si="111"/>
        <v>2.5552748428894159</v>
      </c>
      <c r="AV537" s="63">
        <f t="shared" si="108"/>
        <v>-2.2940368865260744E-2</v>
      </c>
      <c r="AW537" s="63">
        <f t="shared" si="107"/>
        <v>2.5323344740241551</v>
      </c>
      <c r="AX537" s="63">
        <v>64.799056689824468</v>
      </c>
      <c r="AY537" s="63">
        <f t="shared" si="112"/>
        <v>-0.58174339512716244</v>
      </c>
      <c r="AZ537" s="63">
        <v>64.217313294697306</v>
      </c>
      <c r="BA537" s="63">
        <f>_xll.BDP($G537,BA$1)</f>
        <v>30.025453425800002</v>
      </c>
      <c r="BB537" s="63">
        <f t="shared" si="109"/>
        <v>1204.6472924239997</v>
      </c>
      <c r="BC537">
        <v>63.856000000000002</v>
      </c>
      <c r="BD537">
        <v>70.210999999999999</v>
      </c>
      <c r="BE537">
        <v>76.438000000000002</v>
      </c>
      <c r="BF537">
        <v>84.120999999999995</v>
      </c>
      <c r="BG537">
        <v>87.923000000000002</v>
      </c>
      <c r="BH537">
        <v>98.388000000000005</v>
      </c>
      <c r="BI537" s="47">
        <f t="shared" si="113"/>
        <v>5.3008046754920699E-2</v>
      </c>
      <c r="BJ537" s="47">
        <f t="shared" si="114"/>
        <v>5.8283449804399534E-2</v>
      </c>
      <c r="BK537" s="47">
        <f t="shared" si="115"/>
        <v>6.3452597686241355E-2</v>
      </c>
      <c r="BL537" s="47">
        <f t="shared" si="116"/>
        <v>6.9830398099954324E-2</v>
      </c>
      <c r="BM537" s="47">
        <f t="shared" si="117"/>
        <v>7.2986508626172827E-2</v>
      </c>
      <c r="BN537" s="47">
        <f t="shared" si="118"/>
        <v>8.1673698698996766E-2</v>
      </c>
      <c r="BO537" s="30">
        <f t="shared" si="119"/>
        <v>8.1673698698996766E-2</v>
      </c>
    </row>
    <row r="538" spans="1:67" x14ac:dyDescent="0.3">
      <c r="A538">
        <v>14</v>
      </c>
      <c r="B538" s="48" t="s">
        <v>3421</v>
      </c>
      <c r="C538" s="48">
        <v>16</v>
      </c>
      <c r="D538" s="48">
        <v>6</v>
      </c>
      <c r="E538" s="48" t="s">
        <v>2480</v>
      </c>
      <c r="F538" s="48" t="s">
        <v>2513</v>
      </c>
      <c r="G538" s="49" t="s">
        <v>155</v>
      </c>
      <c r="H538" s="49" t="s">
        <v>827</v>
      </c>
      <c r="I538" s="50">
        <v>0.55862291340893255</v>
      </c>
      <c r="J538" s="50">
        <v>0.51540381039128624</v>
      </c>
      <c r="K538" s="50">
        <v>0.43694822770470471</v>
      </c>
      <c r="L538" s="50">
        <v>0.29501790859150762</v>
      </c>
      <c r="M538" s="51">
        <v>11.707687573571432</v>
      </c>
      <c r="N538" s="51">
        <v>8.1646089084453326</v>
      </c>
      <c r="O538" s="51">
        <v>46.870565611502983</v>
      </c>
      <c r="P538" s="52">
        <v>13.046958608294322</v>
      </c>
      <c r="Q538" s="52">
        <v>9.3035494717634375</v>
      </c>
      <c r="R538" s="50">
        <v>-0.27552047791115242</v>
      </c>
      <c r="S538" s="53">
        <v>-1.7392639986440968</v>
      </c>
      <c r="T538" s="50">
        <v>0.69256137674867979</v>
      </c>
      <c r="U538" s="54" t="e">
        <v>#N/A</v>
      </c>
      <c r="V538" s="53">
        <v>38.478185715216775</v>
      </c>
      <c r="W538" s="53">
        <v>21.496758092163493</v>
      </c>
      <c r="X538" s="53">
        <v>210792000</v>
      </c>
      <c r="Y538" s="53">
        <v>368259000</v>
      </c>
      <c r="Z538" s="53">
        <v>78220000</v>
      </c>
      <c r="AA538" s="55">
        <v>209970000</v>
      </c>
      <c r="AB538" s="50">
        <v>0.3725294089631852</v>
      </c>
      <c r="AC538" s="42">
        <v>2300.3607591999998</v>
      </c>
      <c r="AD538" s="42">
        <v>2086.5507591999999</v>
      </c>
      <c r="AE538" s="60">
        <v>14.699920103139991</v>
      </c>
      <c r="AF538" s="60">
        <v>21.68565922384585</v>
      </c>
      <c r="AG538" s="60">
        <v>8.7829269089715165</v>
      </c>
      <c r="AH538" s="60">
        <v>57.623469605919453</v>
      </c>
      <c r="AI538" s="60">
        <v>3.3340322577675057</v>
      </c>
      <c r="AJ538" s="48" t="s">
        <v>544</v>
      </c>
      <c r="AK538" s="48" t="s">
        <v>576</v>
      </c>
      <c r="AL538" s="48" t="s">
        <v>591</v>
      </c>
      <c r="AM538" s="48" t="s">
        <v>583</v>
      </c>
      <c r="AN538" s="46" t="e">
        <v>#VALUE!</v>
      </c>
      <c r="AO538" s="46" t="e">
        <v>#VALUE!</v>
      </c>
      <c r="AP538" s="46">
        <v>-0.107333</v>
      </c>
      <c r="AQ538" t="s">
        <v>3785</v>
      </c>
      <c r="AR538" t="s">
        <v>3785</v>
      </c>
      <c r="AS538" t="str">
        <f t="shared" si="110"/>
        <v>12/10/2017</v>
      </c>
      <c r="AT538" s="63" t="s">
        <v>3443</v>
      </c>
      <c r="AU538" s="63">
        <f t="shared" si="111"/>
        <v>0</v>
      </c>
      <c r="AV538" s="63">
        <f t="shared" si="108"/>
        <v>0</v>
      </c>
      <c r="AW538" s="63">
        <f t="shared" si="107"/>
        <v>0</v>
      </c>
      <c r="AX538" s="63">
        <v>0</v>
      </c>
      <c r="AY538" s="63">
        <f t="shared" si="112"/>
        <v>0</v>
      </c>
      <c r="AZ538" s="63" t="s">
        <v>3443</v>
      </c>
      <c r="BA538" s="63" t="str">
        <f>_xll.BDP($G538,BA$1)</f>
        <v>#N/A N/A</v>
      </c>
      <c r="BB538" s="63">
        <f t="shared" si="109"/>
        <v>2086.5507591999999</v>
      </c>
      <c r="BC538">
        <v>103.233</v>
      </c>
      <c r="BD538">
        <v>121.578</v>
      </c>
      <c r="BE538">
        <v>283.85700000000003</v>
      </c>
      <c r="BF538">
        <v>151.572</v>
      </c>
      <c r="BG538">
        <v>131.12299999999999</v>
      </c>
      <c r="BH538">
        <v>135.977</v>
      </c>
      <c r="BI538" s="47">
        <f t="shared" si="113"/>
        <v>4.9475431903502003E-2</v>
      </c>
      <c r="BJ538" s="47">
        <f t="shared" si="114"/>
        <v>5.8267453817713005E-2</v>
      </c>
      <c r="BK538" s="47">
        <f t="shared" si="115"/>
        <v>0.13604126271475564</v>
      </c>
      <c r="BL538" s="47">
        <f t="shared" si="116"/>
        <v>7.2642373702959381E-2</v>
      </c>
      <c r="BM538" s="47">
        <f t="shared" si="117"/>
        <v>6.2841989068252335E-2</v>
      </c>
      <c r="BN538" s="47">
        <f t="shared" si="118"/>
        <v>6.5168316371145771E-2</v>
      </c>
      <c r="BO538" s="30">
        <f t="shared" si="119"/>
        <v>0.13604126271475564</v>
      </c>
    </row>
    <row r="539" spans="1:67" x14ac:dyDescent="0.3">
      <c r="A539">
        <v>14</v>
      </c>
      <c r="B539" s="48" t="s">
        <v>3421</v>
      </c>
      <c r="C539" s="48">
        <v>16</v>
      </c>
      <c r="D539" s="48">
        <v>5</v>
      </c>
      <c r="E539" s="48" t="s">
        <v>2549</v>
      </c>
      <c r="F539" s="48" t="s">
        <v>3262</v>
      </c>
      <c r="G539" s="49" t="s">
        <v>1337</v>
      </c>
      <c r="H539" s="49" t="s">
        <v>1338</v>
      </c>
      <c r="I539" s="50">
        <v>0.27603795236750067</v>
      </c>
      <c r="J539" s="50">
        <v>0.32144169209743861</v>
      </c>
      <c r="K539" s="50">
        <v>0.21144818487423472</v>
      </c>
      <c r="L539" s="50">
        <v>0.24706892267377506</v>
      </c>
      <c r="M539" s="51">
        <v>23.680935172940522</v>
      </c>
      <c r="N539" s="51">
        <v>17.507891793930121</v>
      </c>
      <c r="O539" s="51">
        <v>23.30686366241617</v>
      </c>
      <c r="P539" s="52">
        <v>22.026124692836532</v>
      </c>
      <c r="Q539" s="52">
        <v>25.056102818870748</v>
      </c>
      <c r="R539" s="50">
        <v>0.26520313531412659</v>
      </c>
      <c r="S539" s="53">
        <v>0.87507959651263134</v>
      </c>
      <c r="T539" s="50">
        <v>0.61576105199309816</v>
      </c>
      <c r="U539" s="54" t="e">
        <v>#N/A</v>
      </c>
      <c r="V539" s="53">
        <v>7.7055351947170845</v>
      </c>
      <c r="W539" s="53">
        <v>13.404511050324452</v>
      </c>
      <c r="X539" s="53">
        <v>204149000</v>
      </c>
      <c r="Y539" s="53">
        <v>265602000</v>
      </c>
      <c r="Z539" s="53" t="e">
        <v>#N/A</v>
      </c>
      <c r="AA539" s="55">
        <v>33668000</v>
      </c>
      <c r="AB539" s="50">
        <v>0</v>
      </c>
      <c r="AC539" s="42">
        <v>921.53643539999996</v>
      </c>
      <c r="AD539" s="42">
        <v>995.05843540000001</v>
      </c>
      <c r="AE539" s="60" t="s">
        <v>3443</v>
      </c>
      <c r="AF539" s="60">
        <v>14.913274813782355</v>
      </c>
      <c r="AG539" s="60">
        <v>3.6661997930221437</v>
      </c>
      <c r="AH539" s="60">
        <v>19.302164344650986</v>
      </c>
      <c r="AI539" s="60">
        <v>4.4066084465935056</v>
      </c>
      <c r="AJ539" s="48" t="s">
        <v>498</v>
      </c>
      <c r="AK539" s="48" t="s">
        <v>758</v>
      </c>
      <c r="AL539" s="48" t="s">
        <v>758</v>
      </c>
      <c r="AM539" s="48" t="s">
        <v>2466</v>
      </c>
      <c r="AN539" s="46">
        <v>0.159002</v>
      </c>
      <c r="AO539" s="46">
        <v>0.20967870000000002</v>
      </c>
      <c r="AP539" s="46">
        <v>0.2485126</v>
      </c>
      <c r="AQ539" t="s">
        <v>3786</v>
      </c>
      <c r="AR539" t="s">
        <v>3786</v>
      </c>
      <c r="AS539" t="str">
        <f t="shared" si="110"/>
        <v>19/06/2002</v>
      </c>
      <c r="AT539" s="63">
        <v>5.3368844884507194</v>
      </c>
      <c r="AU539" s="63">
        <f t="shared" si="111"/>
        <v>5.3368844884507194</v>
      </c>
      <c r="AV539" s="63">
        <f t="shared" si="108"/>
        <v>-9.0242757280353395E-16</v>
      </c>
      <c r="AW539" s="63">
        <f t="shared" si="107"/>
        <v>5.3368844884507185</v>
      </c>
      <c r="AX539" s="63">
        <v>84.041858186551337</v>
      </c>
      <c r="AY539" s="63">
        <f t="shared" si="112"/>
        <v>-1.4210854715202004E-14</v>
      </c>
      <c r="AZ539" s="63">
        <v>84.041858186551323</v>
      </c>
      <c r="BA539" s="63">
        <f>_xll.BDP($G539,BA$1)</f>
        <v>40.031658310000005</v>
      </c>
      <c r="BB539" s="63">
        <f t="shared" si="109"/>
        <v>921.53643539999996</v>
      </c>
      <c r="BC539">
        <v>49.933</v>
      </c>
      <c r="BD539">
        <v>55.633000000000003</v>
      </c>
      <c r="BE539">
        <v>61.433</v>
      </c>
      <c r="BF539">
        <v>54</v>
      </c>
      <c r="BG539">
        <v>65</v>
      </c>
      <c r="BH539">
        <v>60</v>
      </c>
      <c r="BI539" s="47">
        <f t="shared" si="113"/>
        <v>5.4184509783735464E-2</v>
      </c>
      <c r="BJ539" s="47">
        <f t="shared" si="114"/>
        <v>6.036983223116086E-2</v>
      </c>
      <c r="BK539" s="47">
        <f t="shared" si="115"/>
        <v>6.6663669107488444E-2</v>
      </c>
      <c r="BL539" s="47">
        <f t="shared" si="116"/>
        <v>5.8597791607187928E-2</v>
      </c>
      <c r="BM539" s="47">
        <f t="shared" si="117"/>
        <v>7.0534378786429916E-2</v>
      </c>
      <c r="BN539" s="47">
        <f t="shared" si="118"/>
        <v>6.5108657341319917E-2</v>
      </c>
      <c r="BO539" s="30">
        <f t="shared" si="119"/>
        <v>6.6663669107488444E-2</v>
      </c>
    </row>
    <row r="540" spans="1:67" x14ac:dyDescent="0.3">
      <c r="A540">
        <v>14</v>
      </c>
      <c r="B540" s="48" t="s">
        <v>3421</v>
      </c>
      <c r="C540" s="48">
        <v>17</v>
      </c>
      <c r="D540" s="48">
        <v>5</v>
      </c>
      <c r="E540" s="56">
        <v>0.1</v>
      </c>
      <c r="F540" s="48" t="s">
        <v>3107</v>
      </c>
      <c r="G540" s="49" t="s">
        <v>2036</v>
      </c>
      <c r="H540" s="49" t="s">
        <v>2037</v>
      </c>
      <c r="I540" s="50">
        <v>0.44432394118664831</v>
      </c>
      <c r="J540" s="50">
        <v>0.51083941450091752</v>
      </c>
      <c r="K540" s="50">
        <v>0.19532367204091142</v>
      </c>
      <c r="L540" s="50">
        <v>0.23493910876029164</v>
      </c>
      <c r="M540" s="51">
        <v>21.827642790077306</v>
      </c>
      <c r="N540" s="51">
        <v>18.135739930706869</v>
      </c>
      <c r="O540" s="51">
        <v>29.970003406815295</v>
      </c>
      <c r="P540" s="52">
        <v>16.807967166362694</v>
      </c>
      <c r="Q540" s="52">
        <v>18.116272816523573</v>
      </c>
      <c r="R540" s="50">
        <v>0.33432459514497209</v>
      </c>
      <c r="S540" s="53">
        <v>1.4704293431902193</v>
      </c>
      <c r="T540" s="50">
        <v>0.33827818565825196</v>
      </c>
      <c r="U540" s="54">
        <v>4.6624293492888345E-2</v>
      </c>
      <c r="V540" s="53">
        <v>2.6701535759750987</v>
      </c>
      <c r="W540" s="53">
        <v>8.7303328738917116</v>
      </c>
      <c r="X540" s="53">
        <v>4686600000</v>
      </c>
      <c r="Y540" s="53">
        <v>10190300000</v>
      </c>
      <c r="Z540" s="53">
        <v>94600000</v>
      </c>
      <c r="AA540" s="55">
        <v>1406600000</v>
      </c>
      <c r="AB540" s="50">
        <v>6.7254372245130103E-2</v>
      </c>
      <c r="AC540" s="42">
        <v>40173.612486719998</v>
      </c>
      <c r="AD540" s="42">
        <v>44329.012486719999</v>
      </c>
      <c r="AE540" s="60">
        <v>15.673034466317629</v>
      </c>
      <c r="AF540" s="60">
        <v>17.732583361976147</v>
      </c>
      <c r="AG540" s="60">
        <v>3.4586280733796935</v>
      </c>
      <c r="AH540" s="60">
        <v>22.440105953301114</v>
      </c>
      <c r="AI540" s="60">
        <v>6.6004077554118412</v>
      </c>
      <c r="AJ540" s="48" t="s">
        <v>498</v>
      </c>
      <c r="AK540" s="48" t="s">
        <v>745</v>
      </c>
      <c r="AL540" s="48" t="s">
        <v>775</v>
      </c>
      <c r="AM540" s="48" t="s">
        <v>2467</v>
      </c>
      <c r="AN540" s="46">
        <v>0.15125430000000001</v>
      </c>
      <c r="AO540" s="46">
        <v>0.18518450000000003</v>
      </c>
      <c r="AP540" s="46">
        <v>0.2123987</v>
      </c>
      <c r="AQ540" t="s">
        <v>4124</v>
      </c>
      <c r="AR540" t="s">
        <v>3443</v>
      </c>
      <c r="AS540" t="str">
        <f t="shared" si="110"/>
        <v>#N/A N/A</v>
      </c>
      <c r="AT540" s="63">
        <v>1.7148736709729051</v>
      </c>
      <c r="AU540" s="63">
        <f t="shared" si="111"/>
        <v>1.7148736709729051</v>
      </c>
      <c r="AV540" s="63">
        <f t="shared" si="108"/>
        <v>4.5683292973731628</v>
      </c>
      <c r="AW540" s="63">
        <f t="shared" si="107"/>
        <v>6.2832029683460675</v>
      </c>
      <c r="AX540" s="63">
        <v>36.071700187928485</v>
      </c>
      <c r="AY540" s="63">
        <f t="shared" si="112"/>
        <v>96.093028637547008</v>
      </c>
      <c r="AZ540" s="63">
        <v>132.16472882547549</v>
      </c>
      <c r="BA540" s="63">
        <f>_xll.BDP($G540,BA$1)</f>
        <v>2284.4673377483441</v>
      </c>
      <c r="BB540" s="63">
        <f t="shared" si="109"/>
        <v>40173.612486719998</v>
      </c>
      <c r="BC540">
        <v>1946.1000000000001</v>
      </c>
      <c r="BD540">
        <v>2086.4</v>
      </c>
      <c r="BE540">
        <v>2255.0770000000002</v>
      </c>
      <c r="BF540">
        <v>1962.9860000000001</v>
      </c>
      <c r="BG540">
        <v>2154.857</v>
      </c>
      <c r="BH540">
        <v>2274.1280000000002</v>
      </c>
      <c r="BI540" s="47">
        <f t="shared" si="113"/>
        <v>4.8442245532271049E-2</v>
      </c>
      <c r="BJ540" s="47">
        <f t="shared" si="114"/>
        <v>5.1934587677164745E-2</v>
      </c>
      <c r="BK540" s="47">
        <f t="shared" si="115"/>
        <v>5.6133289002711681E-2</v>
      </c>
      <c r="BL540" s="47">
        <f t="shared" si="116"/>
        <v>4.8862571187714206E-2</v>
      </c>
      <c r="BM540" s="47">
        <f t="shared" si="117"/>
        <v>5.3638616659438351E-2</v>
      </c>
      <c r="BN540" s="47">
        <f t="shared" si="118"/>
        <v>5.6607505753975898E-2</v>
      </c>
      <c r="BO540" s="30">
        <f t="shared" si="119"/>
        <v>5.6607505753975898E-2</v>
      </c>
    </row>
    <row r="541" spans="1:67" x14ac:dyDescent="0.3">
      <c r="A541">
        <v>14</v>
      </c>
      <c r="B541" s="48" t="s">
        <v>3421</v>
      </c>
      <c r="C541" s="48">
        <v>18</v>
      </c>
      <c r="D541" s="48">
        <v>6</v>
      </c>
      <c r="E541" s="56">
        <v>0.13</v>
      </c>
      <c r="F541" s="48" t="s">
        <v>3083</v>
      </c>
      <c r="G541" s="49" t="s">
        <v>1</v>
      </c>
      <c r="H541" s="49" t="s">
        <v>584</v>
      </c>
      <c r="I541" s="50">
        <v>0.13198865387014219</v>
      </c>
      <c r="J541" s="50">
        <v>0.19004356591924998</v>
      </c>
      <c r="K541" s="50">
        <v>0.12695162406965954</v>
      </c>
      <c r="L541" s="50">
        <v>0.18364873601507797</v>
      </c>
      <c r="M541" s="51">
        <v>17.255959649402502</v>
      </c>
      <c r="N541" s="51">
        <v>20.716315779582906</v>
      </c>
      <c r="O541" s="51">
        <v>45.13912165378958</v>
      </c>
      <c r="P541" s="52" t="e">
        <v>#N/A</v>
      </c>
      <c r="Q541" s="52" t="e">
        <v>#N/A</v>
      </c>
      <c r="R541" s="50">
        <v>3.6980207538082781E-2</v>
      </c>
      <c r="S541" s="53" t="e">
        <v>#N/A</v>
      </c>
      <c r="T541" s="50">
        <v>0.34262220135192389</v>
      </c>
      <c r="U541" s="54">
        <v>3.9150704664019313E-2</v>
      </c>
      <c r="V541" s="53">
        <v>19.975798913523739</v>
      </c>
      <c r="W541" s="53">
        <v>44.590045722297411</v>
      </c>
      <c r="X541" s="53">
        <v>1322823000</v>
      </c>
      <c r="Y541" s="53">
        <v>1368885000</v>
      </c>
      <c r="Z541" s="53" t="e">
        <v>#N/A</v>
      </c>
      <c r="AA541" s="55" t="e">
        <v>#N/A</v>
      </c>
      <c r="AB541" s="50">
        <v>0</v>
      </c>
      <c r="AC541" s="42">
        <v>5988.1034451599999</v>
      </c>
      <c r="AD541" s="42">
        <v>6165.2444451599995</v>
      </c>
      <c r="AE541" s="60" t="s">
        <v>3443</v>
      </c>
      <c r="AF541" s="60">
        <v>22.808499606497705</v>
      </c>
      <c r="AG541" s="60">
        <v>4.1270650767970078</v>
      </c>
      <c r="AH541" s="60">
        <v>22.898906420286334</v>
      </c>
      <c r="AI541" s="60">
        <v>4.5725458999713346</v>
      </c>
      <c r="AJ541" s="48" t="s">
        <v>502</v>
      </c>
      <c r="AK541" s="48" t="s">
        <v>503</v>
      </c>
      <c r="AL541" s="48" t="s">
        <v>504</v>
      </c>
      <c r="AM541" s="48" t="s">
        <v>583</v>
      </c>
      <c r="AN541" s="46">
        <v>0.16037900000000002</v>
      </c>
      <c r="AO541" s="46">
        <v>0.17390450000000002</v>
      </c>
      <c r="AP541" s="46">
        <v>0.170871</v>
      </c>
      <c r="AQ541" t="s">
        <v>4124</v>
      </c>
      <c r="AR541" t="s">
        <v>3443</v>
      </c>
      <c r="AS541" t="str">
        <f t="shared" si="110"/>
        <v>#N/A N/A</v>
      </c>
      <c r="AT541" s="63">
        <v>0.82493128850851227</v>
      </c>
      <c r="AU541" s="63">
        <f t="shared" si="111"/>
        <v>0.82493128850851227</v>
      </c>
      <c r="AV541" s="63">
        <f t="shared" si="108"/>
        <v>0</v>
      </c>
      <c r="AW541" s="63">
        <f t="shared" si="107"/>
        <v>0.82493128850851227</v>
      </c>
      <c r="AX541" s="63">
        <v>169.49939049923233</v>
      </c>
      <c r="AY541" s="63">
        <f t="shared" si="112"/>
        <v>0</v>
      </c>
      <c r="AZ541" s="63">
        <v>169.49939049923233</v>
      </c>
      <c r="BA541" s="63">
        <f>_xll.BDP($G541,BA$1)</f>
        <v>364.30504000000002</v>
      </c>
      <c r="BB541" s="63">
        <f t="shared" si="109"/>
        <v>5988.1034451599999</v>
      </c>
      <c r="BC541">
        <v>238.667</v>
      </c>
      <c r="BD541">
        <v>222</v>
      </c>
      <c r="BE541" t="s">
        <v>3443</v>
      </c>
      <c r="BF541" t="s">
        <v>3443</v>
      </c>
      <c r="BG541" t="s">
        <v>3443</v>
      </c>
      <c r="BH541" t="s">
        <v>3443</v>
      </c>
      <c r="BI541" s="47">
        <f t="shared" si="113"/>
        <v>3.9856859886565121E-2</v>
      </c>
      <c r="BJ541" s="47">
        <f t="shared" si="114"/>
        <v>3.707350783651471E-2</v>
      </c>
      <c r="BK541" s="47">
        <f t="shared" si="115"/>
        <v>0</v>
      </c>
      <c r="BL541" s="47">
        <f t="shared" si="116"/>
        <v>0</v>
      </c>
      <c r="BM541" s="47">
        <f t="shared" si="117"/>
        <v>0</v>
      </c>
      <c r="BN541" s="47">
        <f t="shared" si="118"/>
        <v>0</v>
      </c>
      <c r="BO541" s="30">
        <f t="shared" si="119"/>
        <v>3.707350783651471E-2</v>
      </c>
    </row>
    <row r="542" spans="1:67" x14ac:dyDescent="0.3">
      <c r="A542">
        <v>14</v>
      </c>
      <c r="B542" s="48" t="s">
        <v>3421</v>
      </c>
      <c r="C542" s="48">
        <v>18</v>
      </c>
      <c r="D542" s="48">
        <v>7</v>
      </c>
      <c r="E542" s="56">
        <v>0.11</v>
      </c>
      <c r="F542" s="48" t="s">
        <v>2670</v>
      </c>
      <c r="G542" s="49" t="s">
        <v>326</v>
      </c>
      <c r="H542" s="49" t="s">
        <v>1050</v>
      </c>
      <c r="I542" s="50">
        <v>0.27137106200882777</v>
      </c>
      <c r="J542" s="50">
        <v>0.44918155068041521</v>
      </c>
      <c r="K542" s="50">
        <v>0.24312780584513627</v>
      </c>
      <c r="L542" s="50">
        <v>0.40463253619579898</v>
      </c>
      <c r="M542" s="51">
        <v>38.724337115374425</v>
      </c>
      <c r="N542" s="51">
        <v>28.986032034440385</v>
      </c>
      <c r="O542" s="51">
        <v>44.64350556945876</v>
      </c>
      <c r="P542" s="52">
        <v>10.91256423794316</v>
      </c>
      <c r="Q542" s="52">
        <v>14.174166987450487</v>
      </c>
      <c r="R542" s="50">
        <v>0.1262328718869985</v>
      </c>
      <c r="S542" s="53">
        <v>0.42359046814326412</v>
      </c>
      <c r="T542" s="50">
        <v>0.32482949289350854</v>
      </c>
      <c r="U542" s="54">
        <v>2.6750035070843104E-2</v>
      </c>
      <c r="V542" s="53">
        <v>7.1874625521645568</v>
      </c>
      <c r="W542" s="53">
        <v>44.219484224190268</v>
      </c>
      <c r="X542" s="53">
        <v>1506874000</v>
      </c>
      <c r="Y542" s="53">
        <v>1672777000</v>
      </c>
      <c r="Z542" s="53" t="e">
        <v>#N/A</v>
      </c>
      <c r="AA542" s="55">
        <v>537954000</v>
      </c>
      <c r="AB542" s="50">
        <v>0</v>
      </c>
      <c r="AC542" s="42">
        <v>6239.78355663</v>
      </c>
      <c r="AD542" s="42">
        <v>6698.4875566299997</v>
      </c>
      <c r="AE542" s="60">
        <v>5.6770441808333771</v>
      </c>
      <c r="AF542" s="60">
        <v>8.2163933221582912</v>
      </c>
      <c r="AG542" s="60">
        <v>8.5677851305874295</v>
      </c>
      <c r="AH542" s="60">
        <v>12.527223535122118</v>
      </c>
      <c r="AI542" s="60">
        <v>5.0869559208728008</v>
      </c>
      <c r="AJ542" s="48" t="s">
        <v>493</v>
      </c>
      <c r="AK542" s="48" t="s">
        <v>689</v>
      </c>
      <c r="AL542" s="48" t="s">
        <v>690</v>
      </c>
      <c r="AM542" s="48" t="s">
        <v>583</v>
      </c>
      <c r="AN542" s="46">
        <v>0.1520502</v>
      </c>
      <c r="AO542" s="46">
        <v>0.28005430000000003</v>
      </c>
      <c r="AP542" s="46">
        <v>0.39666710000000005</v>
      </c>
      <c r="AQ542" t="s">
        <v>4124</v>
      </c>
      <c r="AR542" t="s">
        <v>3443</v>
      </c>
      <c r="AS542" t="str">
        <f t="shared" si="110"/>
        <v>#N/A N/A</v>
      </c>
      <c r="AT542" s="63">
        <v>0.29859213806900464</v>
      </c>
      <c r="AU542" s="63">
        <f t="shared" si="111"/>
        <v>0.29859213806900464</v>
      </c>
      <c r="AV542" s="63">
        <f t="shared" si="108"/>
        <v>-6.4660865361913475E-17</v>
      </c>
      <c r="AW542" s="63">
        <f t="shared" si="107"/>
        <v>0.29859213806900459</v>
      </c>
      <c r="AX542" s="63">
        <v>2.0507233536130496</v>
      </c>
      <c r="AY542" s="63">
        <f t="shared" si="112"/>
        <v>-4.4408920985006262E-16</v>
      </c>
      <c r="AZ542" s="63">
        <v>2.0507233536130491</v>
      </c>
      <c r="BA542" s="63">
        <f>_xll.BDP($G542,BA$1)</f>
        <v>9.3740000000000006</v>
      </c>
      <c r="BB542" s="63">
        <f t="shared" si="109"/>
        <v>6239.78355663</v>
      </c>
      <c r="BC542" t="s">
        <v>3443</v>
      </c>
      <c r="BD542" t="s">
        <v>3443</v>
      </c>
      <c r="BE542" t="s">
        <v>3443</v>
      </c>
      <c r="BF542" t="s">
        <v>3443</v>
      </c>
      <c r="BG542" t="s">
        <v>3443</v>
      </c>
      <c r="BH542" t="s">
        <v>3443</v>
      </c>
      <c r="BI542" s="47">
        <f t="shared" si="113"/>
        <v>0</v>
      </c>
      <c r="BJ542" s="47">
        <f t="shared" si="114"/>
        <v>0</v>
      </c>
      <c r="BK542" s="47">
        <f t="shared" si="115"/>
        <v>0</v>
      </c>
      <c r="BL542" s="47">
        <f t="shared" si="116"/>
        <v>0</v>
      </c>
      <c r="BM542" s="47">
        <f t="shared" si="117"/>
        <v>0</v>
      </c>
      <c r="BN542" s="47">
        <f t="shared" si="118"/>
        <v>0</v>
      </c>
      <c r="BO542" s="30">
        <f t="shared" si="119"/>
        <v>0</v>
      </c>
    </row>
    <row r="543" spans="1:67" x14ac:dyDescent="0.3">
      <c r="A543">
        <v>14</v>
      </c>
      <c r="B543" s="48" t="s">
        <v>3421</v>
      </c>
      <c r="C543" s="48">
        <v>18</v>
      </c>
      <c r="D543" s="48">
        <v>7</v>
      </c>
      <c r="E543" s="56">
        <v>0.12</v>
      </c>
      <c r="F543" s="48" t="s">
        <v>3364</v>
      </c>
      <c r="G543" s="49" t="s">
        <v>58</v>
      </c>
      <c r="H543" s="49" t="s">
        <v>685</v>
      </c>
      <c r="I543" s="50">
        <v>1.229935088019154</v>
      </c>
      <c r="J543" s="50">
        <v>0.72215352323736071</v>
      </c>
      <c r="K543" s="50">
        <v>0.71943727535315749</v>
      </c>
      <c r="L543" s="50">
        <v>0.53775481834584427</v>
      </c>
      <c r="M543" s="51">
        <v>28.730387382606175</v>
      </c>
      <c r="N543" s="51">
        <v>24.85337054239708</v>
      </c>
      <c r="O543" s="51">
        <v>25.877529501457559</v>
      </c>
      <c r="P543" s="52">
        <v>32.056143017140535</v>
      </c>
      <c r="Q543" s="52">
        <v>31.18177395251098</v>
      </c>
      <c r="R543" s="50">
        <v>-0.24847666734261978</v>
      </c>
      <c r="S543" s="53">
        <v>-0.86977275830731782</v>
      </c>
      <c r="T543" s="50">
        <v>0.72396315311755277</v>
      </c>
      <c r="U543" s="54">
        <v>3.0738250565836771E-2</v>
      </c>
      <c r="V543" s="53">
        <v>8.1613518157904181</v>
      </c>
      <c r="W543" s="53">
        <v>24.312478510605096</v>
      </c>
      <c r="X543" s="53">
        <v>1175822000</v>
      </c>
      <c r="Y543" s="53">
        <v>1579017000</v>
      </c>
      <c r="Z543" s="53">
        <v>54219000</v>
      </c>
      <c r="AA543" s="55">
        <v>429103000</v>
      </c>
      <c r="AB543" s="50">
        <v>0.12635427857647233</v>
      </c>
      <c r="AC543" s="42">
        <v>16158.137795459998</v>
      </c>
      <c r="AD543" s="42">
        <v>15419.272795459998</v>
      </c>
      <c r="AE543" s="60">
        <v>17.69257241051362</v>
      </c>
      <c r="AF543" s="60">
        <v>20.294217096180322</v>
      </c>
      <c r="AG543" s="60">
        <v>2.6544346887648373</v>
      </c>
      <c r="AH543" s="60">
        <v>20.182572009146089</v>
      </c>
      <c r="AI543" s="60">
        <v>6.5472582817662417</v>
      </c>
      <c r="AJ543" s="48" t="s">
        <v>506</v>
      </c>
      <c r="AK543" s="48" t="s">
        <v>586</v>
      </c>
      <c r="AL543" s="48" t="s">
        <v>679</v>
      </c>
      <c r="AM543" s="48" t="s">
        <v>583</v>
      </c>
      <c r="AN543" s="46">
        <v>9.614418000000001E-2</v>
      </c>
      <c r="AO543" s="46">
        <v>0.19616620000000001</v>
      </c>
      <c r="AP543" s="46">
        <v>0.22096940000000001</v>
      </c>
      <c r="AQ543" t="s">
        <v>4124</v>
      </c>
      <c r="AR543" t="s">
        <v>3787</v>
      </c>
      <c r="AS543" t="str">
        <f t="shared" si="110"/>
        <v>02/04/1970</v>
      </c>
      <c r="AT543" s="63">
        <v>0.42602633386504085</v>
      </c>
      <c r="AU543" s="63">
        <f t="shared" si="111"/>
        <v>0.42602633386504085</v>
      </c>
      <c r="AV543" s="63">
        <f t="shared" si="108"/>
        <v>4.9760222136448178</v>
      </c>
      <c r="AW543" s="63">
        <f t="shared" si="107"/>
        <v>5.4020485475098585</v>
      </c>
      <c r="AX543" s="63">
        <v>9.6464912593974219</v>
      </c>
      <c r="AY543" s="63">
        <f t="shared" si="112"/>
        <v>112.67180212784272</v>
      </c>
      <c r="AZ543" s="63">
        <v>122.31829338724015</v>
      </c>
      <c r="BA543" s="63">
        <f>_xll.BDP($G543,BA$1)</f>
        <v>883.94064000000003</v>
      </c>
      <c r="BB543" s="63">
        <f t="shared" si="109"/>
        <v>15419.272795459998</v>
      </c>
      <c r="BC543">
        <v>455.29399999999998</v>
      </c>
      <c r="BD543">
        <v>736.29399999999998</v>
      </c>
      <c r="BE543">
        <v>955</v>
      </c>
      <c r="BF543">
        <v>416.75799999999998</v>
      </c>
      <c r="BG543">
        <v>633.75599999999997</v>
      </c>
      <c r="BH543">
        <v>742.99300000000005</v>
      </c>
      <c r="BI543" s="47">
        <f t="shared" si="113"/>
        <v>2.9527592256753853E-2</v>
      </c>
      <c r="BJ543" s="47">
        <f t="shared" si="114"/>
        <v>4.775153859504918E-2</v>
      </c>
      <c r="BK543" s="47">
        <f t="shared" si="115"/>
        <v>6.1935475989580206E-2</v>
      </c>
      <c r="BL543" s="47">
        <f t="shared" si="116"/>
        <v>2.7028382306246563E-2</v>
      </c>
      <c r="BM543" s="47">
        <f t="shared" si="117"/>
        <v>4.1101549236913504E-2</v>
      </c>
      <c r="BN543" s="47">
        <f t="shared" si="118"/>
        <v>4.8185994881598082E-2</v>
      </c>
      <c r="BO543" s="30">
        <f t="shared" si="119"/>
        <v>6.1935475989580206E-2</v>
      </c>
    </row>
    <row r="544" spans="1:67" x14ac:dyDescent="0.3">
      <c r="A544">
        <v>14</v>
      </c>
      <c r="B544" s="48" t="s">
        <v>3421</v>
      </c>
      <c r="C544" s="48">
        <v>18</v>
      </c>
      <c r="D544" s="48">
        <v>5</v>
      </c>
      <c r="E544" s="56">
        <v>0.18</v>
      </c>
      <c r="F544" s="48" t="s">
        <v>2647</v>
      </c>
      <c r="G544" s="48" t="s">
        <v>1893</v>
      </c>
      <c r="H544" s="49" t="s">
        <v>1894</v>
      </c>
      <c r="I544" s="50">
        <v>0.46184677251043305</v>
      </c>
      <c r="J544" s="50">
        <v>0.29017603634298689</v>
      </c>
      <c r="K544" s="50">
        <v>0.41485672029395032</v>
      </c>
      <c r="L544" s="50">
        <v>0.2808463863698818</v>
      </c>
      <c r="M544" s="51">
        <v>24.966410162452668</v>
      </c>
      <c r="N544" s="51">
        <v>20.965616282589615</v>
      </c>
      <c r="O544" s="51" t="e">
        <v>#N/A</v>
      </c>
      <c r="P544" s="52">
        <v>24.400835899070952</v>
      </c>
      <c r="Q544" s="52">
        <v>20.139930034982509</v>
      </c>
      <c r="R544" s="50">
        <v>0.9365422396856582</v>
      </c>
      <c r="S544" s="53">
        <v>3.9429280397022337</v>
      </c>
      <c r="T544" s="50">
        <v>-0.21663145765315919</v>
      </c>
      <c r="U544" s="54">
        <v>2.1494774206270953E-2</v>
      </c>
      <c r="V544" s="53">
        <v>4.8845143575222636</v>
      </c>
      <c r="W544" s="53">
        <v>6.5762756635474151</v>
      </c>
      <c r="X544" s="53">
        <v>352200000.00000006</v>
      </c>
      <c r="Y544" s="53">
        <v>363900000.00000006</v>
      </c>
      <c r="Z544" s="53">
        <v>1200000</v>
      </c>
      <c r="AA544" s="55">
        <v>69800000</v>
      </c>
      <c r="AB544" s="50">
        <v>1.7191977077363897E-2</v>
      </c>
      <c r="AC544" s="42">
        <v>1163.6128255679998</v>
      </c>
      <c r="AD544" s="42">
        <v>1640.3128255679999</v>
      </c>
      <c r="AE544" s="60">
        <v>13.567517167642679</v>
      </c>
      <c r="AF544" s="60">
        <v>16.050027647436398</v>
      </c>
      <c r="AG544" s="60">
        <v>5.7779263883015144</v>
      </c>
      <c r="AH544" s="60">
        <v>14.817731987273165</v>
      </c>
      <c r="AI544" s="60" t="s">
        <v>3443</v>
      </c>
      <c r="AJ544" s="48" t="s">
        <v>534</v>
      </c>
      <c r="AK544" s="48" t="s">
        <v>535</v>
      </c>
      <c r="AL544" s="48" t="s">
        <v>536</v>
      </c>
      <c r="AM544" s="48" t="s">
        <v>1706</v>
      </c>
      <c r="AN544" s="46">
        <v>0.20371359999999999</v>
      </c>
      <c r="AO544" s="46">
        <v>4.6662889999999999E-2</v>
      </c>
      <c r="AP544" s="46">
        <v>-2.9917250000000003E-2</v>
      </c>
      <c r="AQ544" t="s">
        <v>3788</v>
      </c>
      <c r="AR544" t="s">
        <v>3788</v>
      </c>
      <c r="AS544" t="str">
        <f t="shared" si="110"/>
        <v>24/11/1999</v>
      </c>
      <c r="AT544" s="63">
        <v>3.5919540229885061</v>
      </c>
      <c r="AU544" s="63">
        <f t="shared" si="111"/>
        <v>3.5919540229885061</v>
      </c>
      <c r="AV544" s="63">
        <f t="shared" si="108"/>
        <v>1.3873797442656643</v>
      </c>
      <c r="AW544" s="63">
        <f t="shared" si="107"/>
        <v>4.97933376725417</v>
      </c>
      <c r="AX544" s="63">
        <v>35.218287916666661</v>
      </c>
      <c r="AY544" s="63">
        <f t="shared" si="112"/>
        <v>13.602941176470587</v>
      </c>
      <c r="AZ544" s="63">
        <v>48.821229093137248</v>
      </c>
      <c r="BA544" s="63">
        <f>_xll.BDP($G544,BA$1)</f>
        <v>39.838122939999998</v>
      </c>
      <c r="BB544" s="63">
        <f t="shared" si="109"/>
        <v>1163.6128255679998</v>
      </c>
      <c r="BC544">
        <v>68.42</v>
      </c>
      <c r="BD544">
        <v>78.486000000000004</v>
      </c>
      <c r="BE544">
        <v>85.786000000000001</v>
      </c>
      <c r="BF544">
        <v>56.965000000000003</v>
      </c>
      <c r="BG544">
        <v>67.382999999999996</v>
      </c>
      <c r="BH544">
        <v>73.831000000000003</v>
      </c>
      <c r="BI544" s="47">
        <f t="shared" si="113"/>
        <v>5.8799626900469942E-2</v>
      </c>
      <c r="BJ544" s="47">
        <f t="shared" si="114"/>
        <v>6.7450270635929316E-2</v>
      </c>
      <c r="BK544" s="47">
        <f t="shared" si="115"/>
        <v>7.3723835037762558E-2</v>
      </c>
      <c r="BL544" s="47">
        <f t="shared" si="116"/>
        <v>4.8955287143894625E-2</v>
      </c>
      <c r="BM544" s="47">
        <f t="shared" si="117"/>
        <v>5.7908436998456089E-2</v>
      </c>
      <c r="BN544" s="47">
        <f t="shared" si="118"/>
        <v>6.3449799089280862E-2</v>
      </c>
      <c r="BO544" s="30">
        <f t="shared" si="119"/>
        <v>7.3723835037762558E-2</v>
      </c>
    </row>
    <row r="545" spans="1:67" x14ac:dyDescent="0.3">
      <c r="A545">
        <v>14</v>
      </c>
      <c r="B545" s="48" t="s">
        <v>3421</v>
      </c>
      <c r="C545" s="48">
        <v>18</v>
      </c>
      <c r="D545" s="48">
        <v>9</v>
      </c>
      <c r="E545" s="56">
        <v>0.13</v>
      </c>
      <c r="F545" s="48" t="s">
        <v>2484</v>
      </c>
      <c r="G545" s="49" t="s">
        <v>358</v>
      </c>
      <c r="H545" s="49" t="s">
        <v>1088</v>
      </c>
      <c r="I545" s="50">
        <v>0.23433890235382648</v>
      </c>
      <c r="J545" s="50">
        <v>0.23367822982094921</v>
      </c>
      <c r="K545" s="50">
        <v>0.1236235258034365</v>
      </c>
      <c r="L545" s="50">
        <v>0.1143148567239346</v>
      </c>
      <c r="M545" s="51">
        <v>9.7440970886897205</v>
      </c>
      <c r="N545" s="51">
        <v>7.9569046493254056</v>
      </c>
      <c r="O545" s="51">
        <v>15.98802146154806</v>
      </c>
      <c r="P545" s="52">
        <v>20.87240760023737</v>
      </c>
      <c r="Q545" s="52">
        <v>19.255275659369318</v>
      </c>
      <c r="R545" s="50">
        <v>0.65562994245335249</v>
      </c>
      <c r="S545" s="53">
        <v>3.328573078255515</v>
      </c>
      <c r="T545" s="50">
        <v>0.34656377196903748</v>
      </c>
      <c r="U545" s="54">
        <v>3.0562387638280741E-2</v>
      </c>
      <c r="V545" s="53">
        <v>1.0297259008505268</v>
      </c>
      <c r="W545" s="53">
        <v>-4.5530098475600855</v>
      </c>
      <c r="X545" s="53">
        <v>7673800000</v>
      </c>
      <c r="Y545" s="53">
        <v>15686500000</v>
      </c>
      <c r="Z545" s="53">
        <v>91000000</v>
      </c>
      <c r="AA545" s="55">
        <v>1078700000</v>
      </c>
      <c r="AB545" s="50">
        <v>8.4360804672290721E-2</v>
      </c>
      <c r="AC545" s="42">
        <v>49897.348240000007</v>
      </c>
      <c r="AD545" s="42">
        <v>58565.448240000005</v>
      </c>
      <c r="AE545" s="60">
        <v>20.994612275469386</v>
      </c>
      <c r="AF545" s="60">
        <v>31.72054317935315</v>
      </c>
      <c r="AG545" s="60">
        <v>2.1751058747268064</v>
      </c>
      <c r="AH545" s="60">
        <v>39.691989558193377</v>
      </c>
      <c r="AI545" s="60">
        <v>6.7517494728763827</v>
      </c>
      <c r="AJ545" s="48" t="s">
        <v>552</v>
      </c>
      <c r="AK545" s="48" t="s">
        <v>917</v>
      </c>
      <c r="AL545" s="48" t="s">
        <v>918</v>
      </c>
      <c r="AM545" s="48" t="s">
        <v>583</v>
      </c>
      <c r="AN545" s="46">
        <v>0.1076807</v>
      </c>
      <c r="AO545" s="46">
        <v>8.1160800000000005E-2</v>
      </c>
      <c r="AP545" s="46">
        <v>4.0772839999999998E-2</v>
      </c>
      <c r="AQ545" t="s">
        <v>4233</v>
      </c>
      <c r="AR545" t="s">
        <v>3789</v>
      </c>
      <c r="AS545" t="str">
        <f t="shared" si="110"/>
        <v>10/12/1986</v>
      </c>
      <c r="AT545" s="63">
        <v>1.2179707489136402</v>
      </c>
      <c r="AU545" s="63">
        <f t="shared" si="111"/>
        <v>1.2179707489136402</v>
      </c>
      <c r="AV545" s="63">
        <f t="shared" si="108"/>
        <v>1.0138814864000845</v>
      </c>
      <c r="AW545" s="63">
        <f t="shared" si="107"/>
        <v>2.2318522353137249</v>
      </c>
      <c r="AX545" s="63">
        <v>46.742938976847803</v>
      </c>
      <c r="AY545" s="63">
        <f t="shared" si="112"/>
        <v>38.910458638539275</v>
      </c>
      <c r="AZ545" s="63">
        <v>85.653397615387078</v>
      </c>
      <c r="BA545" s="63">
        <f>_xll.BDP($G545,BA$1)</f>
        <v>1076.5775546278001</v>
      </c>
      <c r="BB545" s="63">
        <f t="shared" si="109"/>
        <v>49897.348240000007</v>
      </c>
      <c r="BC545">
        <v>1420.895</v>
      </c>
      <c r="BD545">
        <v>1641.3679999999999</v>
      </c>
      <c r="BE545">
        <v>1847.857</v>
      </c>
      <c r="BF545">
        <v>1272.9570000000001</v>
      </c>
      <c r="BG545">
        <v>1583.3820000000001</v>
      </c>
      <c r="BH545">
        <v>1807.2370000000001</v>
      </c>
      <c r="BI545" s="47">
        <f t="shared" si="113"/>
        <v>2.847636297555679E-2</v>
      </c>
      <c r="BJ545" s="47">
        <f t="shared" si="114"/>
        <v>3.2894894376054314E-2</v>
      </c>
      <c r="BK545" s="47">
        <f t="shared" si="115"/>
        <v>3.7033170402403726E-2</v>
      </c>
      <c r="BL545" s="47">
        <f t="shared" si="116"/>
        <v>2.5511516040436378E-2</v>
      </c>
      <c r="BM545" s="47">
        <f t="shared" si="117"/>
        <v>3.1732788531850041E-2</v>
      </c>
      <c r="BN545" s="47">
        <f t="shared" si="118"/>
        <v>3.6219099085334473E-2</v>
      </c>
      <c r="BO545" s="30">
        <f t="shared" si="119"/>
        <v>3.7033170402403726E-2</v>
      </c>
    </row>
    <row r="546" spans="1:67" x14ac:dyDescent="0.3">
      <c r="A546">
        <v>14</v>
      </c>
      <c r="B546" s="48" t="s">
        <v>3421</v>
      </c>
      <c r="C546" s="48">
        <v>19</v>
      </c>
      <c r="D546" s="48">
        <v>9</v>
      </c>
      <c r="E546" s="56">
        <v>0.13</v>
      </c>
      <c r="F546" s="48" t="s">
        <v>2985</v>
      </c>
      <c r="G546" s="49" t="s">
        <v>2312</v>
      </c>
      <c r="H546" s="49" t="s">
        <v>2313</v>
      </c>
      <c r="I546" s="50">
        <v>0.27415432424603248</v>
      </c>
      <c r="J546" s="50">
        <v>0.2812159709618875</v>
      </c>
      <c r="K546" s="50">
        <v>0.13365449435814356</v>
      </c>
      <c r="L546" s="50">
        <v>0.13768437888750668</v>
      </c>
      <c r="M546" s="51">
        <v>14.186843254926307</v>
      </c>
      <c r="N546" s="51">
        <v>11.031518704548093</v>
      </c>
      <c r="O546" s="51">
        <v>25.178377070988027</v>
      </c>
      <c r="P546" s="52">
        <v>19.710958170000204</v>
      </c>
      <c r="Q546" s="52">
        <v>21.695001268713526</v>
      </c>
      <c r="R546" s="50">
        <v>0.75921389297185471</v>
      </c>
      <c r="S546" s="53">
        <v>3.2729406242666039</v>
      </c>
      <c r="T546" s="50">
        <v>0.28676692232977191</v>
      </c>
      <c r="U546" s="54">
        <v>1.2934465375431149E-2</v>
      </c>
      <c r="V546" s="53">
        <v>8.704000947125655</v>
      </c>
      <c r="W546" s="53">
        <v>6.1411534780657195</v>
      </c>
      <c r="X546" s="53">
        <v>11020000000</v>
      </c>
      <c r="Y546" s="53">
        <v>22508000000</v>
      </c>
      <c r="Z546" s="53">
        <v>32000000</v>
      </c>
      <c r="AA546" s="55">
        <v>1975000000</v>
      </c>
      <c r="AB546" s="50">
        <v>1.6202531645569621E-2</v>
      </c>
      <c r="AC546" s="42">
        <v>61650.527832000007</v>
      </c>
      <c r="AD546" s="42">
        <v>75597.527832000007</v>
      </c>
      <c r="AE546" s="60">
        <v>17.63648709614035</v>
      </c>
      <c r="AF546" s="60">
        <v>24.329132731848983</v>
      </c>
      <c r="AG546" s="60">
        <v>3.1986510334590732</v>
      </c>
      <c r="AH546" s="60">
        <v>27.272963398020917</v>
      </c>
      <c r="AI546" s="60">
        <v>7.3841515937255311</v>
      </c>
      <c r="AJ546" s="48" t="s">
        <v>493</v>
      </c>
      <c r="AK546" s="48" t="s">
        <v>538</v>
      </c>
      <c r="AL546" s="48" t="s">
        <v>539</v>
      </c>
      <c r="AM546" s="48" t="s">
        <v>2470</v>
      </c>
      <c r="AN546" s="46">
        <v>0.1157034</v>
      </c>
      <c r="AO546" s="46">
        <v>0.1119289</v>
      </c>
      <c r="AP546" s="46">
        <v>2.6962480000000004E-2</v>
      </c>
      <c r="AQ546" t="s">
        <v>4124</v>
      </c>
      <c r="AR546" t="s">
        <v>3790</v>
      </c>
      <c r="AS546" t="str">
        <f t="shared" si="110"/>
        <v>11/05/1995</v>
      </c>
      <c r="AT546" s="63" t="s">
        <v>3443</v>
      </c>
      <c r="AU546" s="63">
        <f t="shared" si="111"/>
        <v>0</v>
      </c>
      <c r="AV546" s="63">
        <f t="shared" si="108"/>
        <v>2.9845648767421245</v>
      </c>
      <c r="AW546" s="63">
        <f t="shared" si="107"/>
        <v>2.9845648767421245</v>
      </c>
      <c r="AX546" s="63">
        <v>0</v>
      </c>
      <c r="AY546" s="63">
        <f t="shared" si="112"/>
        <v>80.527983474257297</v>
      </c>
      <c r="AZ546" s="63">
        <v>80.527983474257297</v>
      </c>
      <c r="BA546" s="63">
        <f>_xll.BDP($G546,BA$1)</f>
        <v>1840</v>
      </c>
      <c r="BB546" s="63">
        <f t="shared" si="109"/>
        <v>61650.527832000007</v>
      </c>
      <c r="BC546">
        <v>2493.2350000000001</v>
      </c>
      <c r="BD546">
        <v>2849.5880000000002</v>
      </c>
      <c r="BE546">
        <v>3196</v>
      </c>
      <c r="BF546">
        <v>2527.4920000000002</v>
      </c>
      <c r="BG546">
        <v>2783.8530000000001</v>
      </c>
      <c r="BH546">
        <v>3059.7530000000002</v>
      </c>
      <c r="BI546" s="47">
        <f t="shared" si="113"/>
        <v>4.0441421796000819E-2</v>
      </c>
      <c r="BJ546" s="47">
        <f t="shared" si="114"/>
        <v>4.6221631836879551E-2</v>
      </c>
      <c r="BK546" s="47">
        <f t="shared" si="115"/>
        <v>5.1840594272107764E-2</v>
      </c>
      <c r="BL546" s="47">
        <f t="shared" si="116"/>
        <v>4.0997086138297313E-2</v>
      </c>
      <c r="BM546" s="47">
        <f t="shared" si="117"/>
        <v>4.5155379814202139E-2</v>
      </c>
      <c r="BN546" s="47">
        <f t="shared" si="118"/>
        <v>4.963060508318666E-2</v>
      </c>
      <c r="BO546" s="30">
        <f t="shared" si="119"/>
        <v>5.1840594272107764E-2</v>
      </c>
    </row>
    <row r="547" spans="1:67" x14ac:dyDescent="0.3">
      <c r="A547">
        <v>14</v>
      </c>
      <c r="B547" s="48" t="s">
        <v>3421</v>
      </c>
      <c r="C547" s="48">
        <v>19</v>
      </c>
      <c r="D547" s="48">
        <v>6</v>
      </c>
      <c r="E547" s="56">
        <v>0.2</v>
      </c>
      <c r="F547" s="48" t="s">
        <v>2649</v>
      </c>
      <c r="G547" s="49" t="s">
        <v>1305</v>
      </c>
      <c r="H547" s="49" t="s">
        <v>1306</v>
      </c>
      <c r="I547" s="50">
        <v>0.30855827567442773</v>
      </c>
      <c r="J547" s="50">
        <v>0.17741251025546723</v>
      </c>
      <c r="K547" s="50">
        <v>0.17498108028203577</v>
      </c>
      <c r="L547" s="50">
        <v>0.12840184757243064</v>
      </c>
      <c r="M547" s="51">
        <v>9.8277945852987347</v>
      </c>
      <c r="N547" s="51">
        <v>6.8321007693741036</v>
      </c>
      <c r="O547" s="51">
        <v>26.32317965425165</v>
      </c>
      <c r="P547" s="52">
        <v>17.994917271916467</v>
      </c>
      <c r="Q547" s="52">
        <v>15.731334502936267</v>
      </c>
      <c r="R547" s="50">
        <v>0.61179087502503893</v>
      </c>
      <c r="S547" s="53">
        <v>4.2485500181884319</v>
      </c>
      <c r="T547" s="50">
        <v>0.20449582613184966</v>
      </c>
      <c r="U547" s="54">
        <v>1.3275473081763045E-2</v>
      </c>
      <c r="V547" s="53">
        <v>15.807793409448738</v>
      </c>
      <c r="W547" s="53">
        <v>4.1946306584269566</v>
      </c>
      <c r="X547" s="53">
        <v>1272492000</v>
      </c>
      <c r="Y547" s="53">
        <v>1758199000</v>
      </c>
      <c r="Z547" s="53">
        <v>-1651000</v>
      </c>
      <c r="AA547" s="55">
        <v>95012000</v>
      </c>
      <c r="AB547" s="50">
        <v>-1.7376752410221866E-2</v>
      </c>
      <c r="AC547" s="42">
        <v>4075.8858915000001</v>
      </c>
      <c r="AD547" s="42">
        <v>5535.7938914999995</v>
      </c>
      <c r="AE547" s="60">
        <v>16.774777175938691</v>
      </c>
      <c r="AF547" s="60">
        <v>28.235923039453212</v>
      </c>
      <c r="AG547" s="60">
        <v>2.393829973084681</v>
      </c>
      <c r="AH547" s="60">
        <v>29.713001630155937</v>
      </c>
      <c r="AI547" s="60">
        <v>6.751936937906998</v>
      </c>
      <c r="AJ547" s="48" t="s">
        <v>534</v>
      </c>
      <c r="AK547" s="48" t="s">
        <v>535</v>
      </c>
      <c r="AL547" s="48" t="s">
        <v>536</v>
      </c>
      <c r="AM547" s="48" t="s">
        <v>2465</v>
      </c>
      <c r="AN547" s="46" t="e">
        <v>#VALUE!</v>
      </c>
      <c r="AO547" s="46">
        <v>0.18332499999999999</v>
      </c>
      <c r="AP547" s="46">
        <v>2.3966150000000002E-2</v>
      </c>
      <c r="AQ547" t="s">
        <v>3791</v>
      </c>
      <c r="AR547" t="s">
        <v>3791</v>
      </c>
      <c r="AS547" t="str">
        <f t="shared" si="110"/>
        <v>16/05/2005</v>
      </c>
      <c r="AT547" s="63">
        <v>3.7871345144803406</v>
      </c>
      <c r="AU547" s="63">
        <f t="shared" si="111"/>
        <v>3.7871345144803406</v>
      </c>
      <c r="AV547" s="63">
        <f t="shared" si="108"/>
        <v>-3.5954251058429594E-2</v>
      </c>
      <c r="AW547" s="63">
        <f t="shared" si="107"/>
        <v>3.7511802634219111</v>
      </c>
      <c r="AX547" s="63">
        <v>95.263111626843866</v>
      </c>
      <c r="AY547" s="63">
        <f t="shared" si="112"/>
        <v>-0.90440775708985655</v>
      </c>
      <c r="AZ547" s="63">
        <v>94.358703869754009</v>
      </c>
      <c r="BA547" s="63">
        <f>_xll.BDP($G547,BA$1)</f>
        <v>134.17099999999999</v>
      </c>
      <c r="BB547" s="63">
        <f t="shared" si="109"/>
        <v>4075.8858915000001</v>
      </c>
      <c r="BC547">
        <v>144</v>
      </c>
      <c r="BD547">
        <v>180.375</v>
      </c>
      <c r="BE547">
        <v>222.333</v>
      </c>
      <c r="BF547">
        <v>89.658000000000001</v>
      </c>
      <c r="BG547">
        <v>166.22200000000001</v>
      </c>
      <c r="BH547">
        <v>193.822</v>
      </c>
      <c r="BI547" s="47">
        <f t="shared" si="113"/>
        <v>3.5329742743854239E-2</v>
      </c>
      <c r="BJ547" s="47">
        <f t="shared" si="114"/>
        <v>4.4254182968213256E-2</v>
      </c>
      <c r="BK547" s="47">
        <f t="shared" si="115"/>
        <v>5.4548386760203786E-2</v>
      </c>
      <c r="BL547" s="47">
        <f t="shared" si="116"/>
        <v>2.1997181075892248E-2</v>
      </c>
      <c r="BM547" s="47">
        <f t="shared" si="117"/>
        <v>4.0781809016450975E-2</v>
      </c>
      <c r="BN547" s="47">
        <f t="shared" si="118"/>
        <v>4.7553343042356366E-2</v>
      </c>
      <c r="BO547" s="30">
        <f t="shared" si="119"/>
        <v>5.4548386760203786E-2</v>
      </c>
    </row>
    <row r="548" spans="1:67" x14ac:dyDescent="0.3">
      <c r="A548">
        <v>14</v>
      </c>
      <c r="B548" s="48" t="s">
        <v>3421</v>
      </c>
      <c r="C548" s="48">
        <v>19</v>
      </c>
      <c r="D548" s="48">
        <v>10</v>
      </c>
      <c r="E548" s="56">
        <v>0.14000000000000001</v>
      </c>
      <c r="F548" s="48" t="s">
        <v>2705</v>
      </c>
      <c r="G548" s="49" t="s">
        <v>417</v>
      </c>
      <c r="H548" s="49" t="s">
        <v>1163</v>
      </c>
      <c r="I548" s="50">
        <v>6.2781474345733848E-2</v>
      </c>
      <c r="J548" s="50">
        <v>-1.0396899614020774</v>
      </c>
      <c r="K548" s="50">
        <v>0.14150513508023438</v>
      </c>
      <c r="L548" s="50">
        <v>0.31681591012211524</v>
      </c>
      <c r="M548" s="51">
        <v>10.063551398870702</v>
      </c>
      <c r="N548" s="51">
        <v>6.476042440724088</v>
      </c>
      <c r="O548" s="51">
        <v>8.1555206494391079</v>
      </c>
      <c r="P548" s="52">
        <v>38.559026799426896</v>
      </c>
      <c r="Q548" s="52">
        <v>40.246737837006499</v>
      </c>
      <c r="R548" s="50">
        <v>-5.2722618833363301E-2</v>
      </c>
      <c r="S548" s="53">
        <v>-0.68830931495405145</v>
      </c>
      <c r="T548" s="50">
        <v>0.13125329017152107</v>
      </c>
      <c r="U548" s="54">
        <v>4.7712290789608792E-2</v>
      </c>
      <c r="V548" s="53">
        <v>14.294225881125646</v>
      </c>
      <c r="W548" s="53">
        <v>-4.6379822917786973</v>
      </c>
      <c r="X548" s="53">
        <v>-637340000</v>
      </c>
      <c r="Y548" s="53">
        <v>2091549000</v>
      </c>
      <c r="Z548" s="53">
        <v>101057000</v>
      </c>
      <c r="AA548" s="55">
        <v>748243000</v>
      </c>
      <c r="AB548" s="50">
        <v>0.13505906503635851</v>
      </c>
      <c r="AC548" s="42">
        <v>7770.8711265899992</v>
      </c>
      <c r="AD548" s="42">
        <v>7243.571126589999</v>
      </c>
      <c r="AE548" s="60">
        <v>7.4302956853544524</v>
      </c>
      <c r="AF548" s="60">
        <v>10.258391021957221</v>
      </c>
      <c r="AG548" s="60">
        <v>9.5051939502972118</v>
      </c>
      <c r="AH548" s="60">
        <v>20.662359677751081</v>
      </c>
      <c r="AI548" s="60">
        <v>4.574129869951455</v>
      </c>
      <c r="AJ548" s="48" t="s">
        <v>493</v>
      </c>
      <c r="AK548" s="48" t="s">
        <v>525</v>
      </c>
      <c r="AL548" s="48" t="s">
        <v>526</v>
      </c>
      <c r="AM548" s="48" t="s">
        <v>583</v>
      </c>
      <c r="AN548" s="46" t="e">
        <v>#VALUE!</v>
      </c>
      <c r="AO548" s="46">
        <v>8.4190260000000003E-2</v>
      </c>
      <c r="AP548" s="46">
        <v>-1.158995E-2</v>
      </c>
      <c r="AQ548" t="s">
        <v>3792</v>
      </c>
      <c r="AR548" t="s">
        <v>3792</v>
      </c>
      <c r="AS548" t="str">
        <f t="shared" si="110"/>
        <v>16/02/2005</v>
      </c>
      <c r="AT548" s="63" t="s">
        <v>3443</v>
      </c>
      <c r="AU548" s="63">
        <f t="shared" si="111"/>
        <v>0</v>
      </c>
      <c r="AV548" s="63">
        <f t="shared" si="108"/>
        <v>1.7536575511296604</v>
      </c>
      <c r="AW548" s="63">
        <f t="shared" si="107"/>
        <v>1.7536575511296604</v>
      </c>
      <c r="AX548" s="63">
        <v>0</v>
      </c>
      <c r="AY548" s="63">
        <f t="shared" si="112"/>
        <v>24.114572888548807</v>
      </c>
      <c r="AZ548" s="63">
        <v>24.114572888548807</v>
      </c>
      <c r="BA548" s="63">
        <f>_xll.BDP($G548,BA$1)</f>
        <v>136.27446830000002</v>
      </c>
      <c r="BB548" s="63">
        <f t="shared" si="109"/>
        <v>7243.571126589999</v>
      </c>
      <c r="BC548">
        <v>623.58799999999997</v>
      </c>
      <c r="BD548">
        <v>687</v>
      </c>
      <c r="BE548">
        <v>807.85699999999997</v>
      </c>
      <c r="BF548">
        <v>569.93399999999997</v>
      </c>
      <c r="BG548">
        <v>703.66700000000003</v>
      </c>
      <c r="BH548">
        <v>821.77499999999998</v>
      </c>
      <c r="BI548" s="47">
        <f t="shared" si="113"/>
        <v>8.6088476126217284E-2</v>
      </c>
      <c r="BJ548" s="47">
        <f t="shared" si="114"/>
        <v>9.4842721634655056E-2</v>
      </c>
      <c r="BK548" s="47">
        <f t="shared" si="115"/>
        <v>0.11152744770248549</v>
      </c>
      <c r="BL548" s="47">
        <f t="shared" si="116"/>
        <v>7.868135620396724E-2</v>
      </c>
      <c r="BM548" s="47">
        <f t="shared" si="117"/>
        <v>9.714365852182362E-2</v>
      </c>
      <c r="BN548" s="47">
        <f t="shared" si="118"/>
        <v>0.11344887564966326</v>
      </c>
      <c r="BO548" s="30">
        <f t="shared" si="119"/>
        <v>0.11344887564966326</v>
      </c>
    </row>
    <row r="549" spans="1:67" x14ac:dyDescent="0.3">
      <c r="A549">
        <v>14</v>
      </c>
      <c r="B549" s="48" t="s">
        <v>3421</v>
      </c>
      <c r="C549" s="48">
        <v>20</v>
      </c>
      <c r="D549" s="48">
        <v>2</v>
      </c>
      <c r="E549" s="56">
        <v>0.16</v>
      </c>
      <c r="F549" s="48" t="s">
        <v>3168</v>
      </c>
      <c r="G549" s="57" t="s">
        <v>2806</v>
      </c>
      <c r="H549" s="49" t="s">
        <v>3437</v>
      </c>
      <c r="I549" s="50">
        <v>0.92603873191326846</v>
      </c>
      <c r="J549" s="50">
        <v>0.50736497545008186</v>
      </c>
      <c r="K549" s="50">
        <v>0.42883634920496849</v>
      </c>
      <c r="L549" s="50">
        <v>0.25141930251419303</v>
      </c>
      <c r="M549" s="51">
        <v>9.5300618195743745</v>
      </c>
      <c r="N549" s="51">
        <v>7.8888341813009468</v>
      </c>
      <c r="O549" s="51">
        <v>8.4008331404767418</v>
      </c>
      <c r="P549" s="52">
        <v>29.125689612618849</v>
      </c>
      <c r="Q549" s="52">
        <v>23.109982418441103</v>
      </c>
      <c r="R549" s="50">
        <v>-0.2329030006978367</v>
      </c>
      <c r="S549" s="53">
        <v>-1.1361702127659574</v>
      </c>
      <c r="T549" s="50">
        <v>1.215188207423006</v>
      </c>
      <c r="U549" s="54" t="e">
        <v>#N/A</v>
      </c>
      <c r="V549" s="53">
        <v>11.839006724606943</v>
      </c>
      <c r="W549" s="53">
        <v>2.0290653217149845</v>
      </c>
      <c r="X549" s="53">
        <v>1833000000</v>
      </c>
      <c r="Y549" s="53">
        <v>3699000000</v>
      </c>
      <c r="Z549" s="53" t="e">
        <v>#N/A</v>
      </c>
      <c r="AA549" s="55">
        <v>760287500</v>
      </c>
      <c r="AB549" s="50">
        <v>0</v>
      </c>
      <c r="AC549" s="42">
        <v>22892.879804200002</v>
      </c>
      <c r="AD549" s="42">
        <v>21557.879804200002</v>
      </c>
      <c r="AE549" s="60" t="s">
        <v>3443</v>
      </c>
      <c r="AF549" s="60">
        <v>23.225068501298704</v>
      </c>
      <c r="AG549" s="60" t="s">
        <v>3443</v>
      </c>
      <c r="AH549" s="60">
        <v>31.332436480721103</v>
      </c>
      <c r="AI549" s="60">
        <v>4.6536644344689124</v>
      </c>
      <c r="AJ549" s="48" t="s">
        <v>498</v>
      </c>
      <c r="AK549" s="48" t="s">
        <v>599</v>
      </c>
      <c r="AL549" s="48" t="s">
        <v>1153</v>
      </c>
      <c r="AM549" s="48" t="s">
        <v>2739</v>
      </c>
      <c r="AN549" s="46">
        <v>0.14615130000000001</v>
      </c>
      <c r="AO549" s="46">
        <v>0.3889899</v>
      </c>
      <c r="AP549" s="46">
        <v>0.21893470000000001</v>
      </c>
      <c r="AQ549" t="s">
        <v>3793</v>
      </c>
      <c r="AR549" t="s">
        <v>3793</v>
      </c>
      <c r="AS549" t="str">
        <f t="shared" si="110"/>
        <v>09/03/2000</v>
      </c>
      <c r="AT549" s="63">
        <v>1.5034364261168383</v>
      </c>
      <c r="AU549" s="63">
        <f t="shared" si="111"/>
        <v>1.5034364261168383</v>
      </c>
      <c r="AV549" s="63">
        <f t="shared" si="108"/>
        <v>0</v>
      </c>
      <c r="AW549" s="63">
        <f t="shared" si="107"/>
        <v>1.5034364261168383</v>
      </c>
      <c r="AX549" s="63">
        <v>43.985973775272363</v>
      </c>
      <c r="AY549" s="63">
        <f t="shared" si="112"/>
        <v>0</v>
      </c>
      <c r="AZ549" s="63">
        <v>43.985973775272363</v>
      </c>
      <c r="BA549" s="63">
        <f>_xll.BDP($G549,BA$1)</f>
        <v>342.7</v>
      </c>
      <c r="BB549" s="63">
        <f t="shared" si="109"/>
        <v>21557.879804200002</v>
      </c>
      <c r="BC549">
        <v>876.5</v>
      </c>
      <c r="BD549">
        <v>973</v>
      </c>
      <c r="BE549">
        <v>921</v>
      </c>
      <c r="BF549">
        <v>889.5</v>
      </c>
      <c r="BG549">
        <v>1053.4000000000001</v>
      </c>
      <c r="BH549">
        <v>943.15</v>
      </c>
      <c r="BI549" s="47">
        <f t="shared" si="113"/>
        <v>4.0657987147197858E-2</v>
      </c>
      <c r="BJ549" s="47">
        <f t="shared" si="114"/>
        <v>4.5134308607214513E-2</v>
      </c>
      <c r="BK549" s="47">
        <f t="shared" si="115"/>
        <v>4.2722197561402428E-2</v>
      </c>
      <c r="BL549" s="47">
        <f t="shared" si="116"/>
        <v>4.1261014908650882E-2</v>
      </c>
      <c r="BM549" s="47">
        <f t="shared" si="117"/>
        <v>4.8863803378047042E-2</v>
      </c>
      <c r="BN549" s="47">
        <f t="shared" si="118"/>
        <v>4.3749664093416615E-2</v>
      </c>
      <c r="BO549" s="30">
        <f t="shared" si="119"/>
        <v>4.3749664093416615E-2</v>
      </c>
    </row>
    <row r="550" spans="1:67" x14ac:dyDescent="0.3">
      <c r="A550">
        <v>14</v>
      </c>
      <c r="B550" s="48" t="s">
        <v>3421</v>
      </c>
      <c r="C550" s="48">
        <v>20</v>
      </c>
      <c r="D550" s="48">
        <v>11</v>
      </c>
      <c r="E550" s="56">
        <v>0.09</v>
      </c>
      <c r="F550" s="48" t="s">
        <v>2488</v>
      </c>
      <c r="G550" s="49" t="s">
        <v>324</v>
      </c>
      <c r="H550" s="49" t="s">
        <v>1048</v>
      </c>
      <c r="I550" s="50">
        <v>0.27389498813765434</v>
      </c>
      <c r="J550" s="50">
        <v>0.27821535935677399</v>
      </c>
      <c r="K550" s="50">
        <v>0.27268889892807496</v>
      </c>
      <c r="L550" s="50">
        <v>0.27690941385435169</v>
      </c>
      <c r="M550" s="51">
        <v>31.666583709044037</v>
      </c>
      <c r="N550" s="51">
        <v>31.569168311944168</v>
      </c>
      <c r="O550" s="51">
        <v>21.539020224842282</v>
      </c>
      <c r="P550" s="52">
        <v>39.298303642421125</v>
      </c>
      <c r="Q550" s="52">
        <v>29.292839894874739</v>
      </c>
      <c r="R550" s="50">
        <v>0.2207300069416186</v>
      </c>
      <c r="S550" s="53">
        <v>0.61352649973906737</v>
      </c>
      <c r="T550" s="50">
        <v>0.66276352185706477</v>
      </c>
      <c r="U550" s="54">
        <v>4.6345271396187895E-2</v>
      </c>
      <c r="V550" s="53">
        <v>7.0620154480378066</v>
      </c>
      <c r="W550" s="53">
        <v>1.3699113620939674</v>
      </c>
      <c r="X550" s="53">
        <v>1232786000</v>
      </c>
      <c r="Y550" s="53">
        <v>1238600000</v>
      </c>
      <c r="Z550" s="53" t="e">
        <v>#N/A</v>
      </c>
      <c r="AA550" s="55">
        <v>457354000</v>
      </c>
      <c r="AB550" s="50">
        <v>0</v>
      </c>
      <c r="AC550" s="42">
        <v>804.81968380000012</v>
      </c>
      <c r="AD550" s="42">
        <v>1699.5656838</v>
      </c>
      <c r="AE550" s="60">
        <v>3.541647908778041</v>
      </c>
      <c r="AF550" s="60">
        <v>4.6830486094379733</v>
      </c>
      <c r="AG550" s="60">
        <v>57.385459553700358</v>
      </c>
      <c r="AH550" s="60">
        <v>12.919121705647592</v>
      </c>
      <c r="AI550" s="60">
        <v>2.7464555722961088</v>
      </c>
      <c r="AJ550" s="48" t="s">
        <v>552</v>
      </c>
      <c r="AK550" s="48" t="s">
        <v>917</v>
      </c>
      <c r="AL550" s="48" t="s">
        <v>918</v>
      </c>
      <c r="AM550" s="48" t="s">
        <v>583</v>
      </c>
      <c r="AN550" s="46" t="e">
        <v>#VALUE!</v>
      </c>
      <c r="AO550" s="46" t="e">
        <v>#VALUE!</v>
      </c>
      <c r="AP550" s="46">
        <v>6.5404009999999999E-2</v>
      </c>
      <c r="AQ550" t="s">
        <v>3794</v>
      </c>
      <c r="AR550" t="s">
        <v>3794</v>
      </c>
      <c r="AS550" t="str">
        <f t="shared" si="110"/>
        <v>30/07/2014</v>
      </c>
      <c r="AT550" s="63">
        <v>8.332302124690969</v>
      </c>
      <c r="AU550" s="63">
        <f t="shared" si="111"/>
        <v>8.332302124690969</v>
      </c>
      <c r="AV550" s="63">
        <f t="shared" si="108"/>
        <v>-1.0780177847061169E-15</v>
      </c>
      <c r="AW550" s="63">
        <f t="shared" si="107"/>
        <v>8.3323021246909672</v>
      </c>
      <c r="AX550" s="63">
        <v>109.83968596532232</v>
      </c>
      <c r="AY550" s="63">
        <f t="shared" si="112"/>
        <v>-1.4210854715202004E-14</v>
      </c>
      <c r="AZ550" s="63">
        <v>109.8396859653223</v>
      </c>
      <c r="BA550" s="63">
        <f>_xll.BDP($G550,BA$1)</f>
        <v>66.403000000000006</v>
      </c>
      <c r="BB550" s="63">
        <f t="shared" si="109"/>
        <v>804.81968380000012</v>
      </c>
      <c r="BC550">
        <v>59.6</v>
      </c>
      <c r="BD550">
        <v>151.06700000000001</v>
      </c>
      <c r="BE550">
        <v>216.9</v>
      </c>
      <c r="BF550">
        <v>352.15500000000003</v>
      </c>
      <c r="BG550">
        <v>352.35300000000001</v>
      </c>
      <c r="BH550">
        <v>381.50299999999999</v>
      </c>
      <c r="BI550" s="47">
        <f t="shared" si="113"/>
        <v>7.4053854794648336E-2</v>
      </c>
      <c r="BJ550" s="47">
        <f t="shared" si="114"/>
        <v>0.18770291413193191</v>
      </c>
      <c r="BK550" s="47">
        <f t="shared" si="115"/>
        <v>0.26950136082146353</v>
      </c>
      <c r="BL550" s="47">
        <f t="shared" si="116"/>
        <v>0.43755763817465415</v>
      </c>
      <c r="BM550" s="47">
        <f t="shared" si="117"/>
        <v>0.43780365601440818</v>
      </c>
      <c r="BN550" s="47">
        <f t="shared" si="118"/>
        <v>0.47402294908930748</v>
      </c>
      <c r="BO550" s="30">
        <f t="shared" si="119"/>
        <v>0.47402294908930748</v>
      </c>
    </row>
    <row r="551" spans="1:67" x14ac:dyDescent="0.3">
      <c r="A551">
        <v>14</v>
      </c>
      <c r="B551" s="48" t="s">
        <v>3421</v>
      </c>
      <c r="C551" s="48">
        <v>20</v>
      </c>
      <c r="D551" s="48">
        <v>11</v>
      </c>
      <c r="E551" s="56">
        <v>0.15</v>
      </c>
      <c r="F551" s="48" t="s">
        <v>2706</v>
      </c>
      <c r="G551" s="49" t="s">
        <v>451</v>
      </c>
      <c r="H551" s="49" t="s">
        <v>1203</v>
      </c>
      <c r="I551" s="50">
        <v>-3.8624297329099813</v>
      </c>
      <c r="J551" s="50">
        <v>-17.014673514306491</v>
      </c>
      <c r="K551" s="50">
        <v>-6.6637437537126178</v>
      </c>
      <c r="L551" s="50">
        <v>3.1805526983473973</v>
      </c>
      <c r="M551" s="51">
        <v>18.558770779238163</v>
      </c>
      <c r="N551" s="51">
        <v>13.888963246513372</v>
      </c>
      <c r="O551" s="51">
        <v>15.538292320365965</v>
      </c>
      <c r="P551" s="52">
        <v>32.329487379695081</v>
      </c>
      <c r="Q551" s="52">
        <v>31.423110598586284</v>
      </c>
      <c r="R551" s="50">
        <v>-8.3639547234946557E-2</v>
      </c>
      <c r="S551" s="53">
        <v>-3.3165185916419877</v>
      </c>
      <c r="T551" s="50">
        <v>8.9602449380795576E-2</v>
      </c>
      <c r="U551" s="54" t="e">
        <v>#N/A</v>
      </c>
      <c r="V551" s="53">
        <v>7.4062402389208044</v>
      </c>
      <c r="W551" s="53">
        <v>6.2552460862516091</v>
      </c>
      <c r="X551" s="53">
        <v>-2726000.0000000298</v>
      </c>
      <c r="Y551" s="53">
        <v>14582999.99999997</v>
      </c>
      <c r="Z551" s="53">
        <v>7592000</v>
      </c>
      <c r="AA551" s="55">
        <v>40360000</v>
      </c>
      <c r="AB551" s="50">
        <v>0.18810703666997028</v>
      </c>
      <c r="AC551" s="42">
        <v>574.30952003999994</v>
      </c>
      <c r="AD551" s="42">
        <v>372.73152003999996</v>
      </c>
      <c r="AE551" s="60">
        <v>5.85263359591971</v>
      </c>
      <c r="AF551" s="60">
        <v>8.4837712201240478</v>
      </c>
      <c r="AG551" s="60">
        <v>7.3288657220224831</v>
      </c>
      <c r="AH551" s="60">
        <v>16.651639782014438</v>
      </c>
      <c r="AI551" s="60">
        <v>2.5614820838441168</v>
      </c>
      <c r="AJ551" s="48" t="s">
        <v>493</v>
      </c>
      <c r="AK551" s="48" t="s">
        <v>525</v>
      </c>
      <c r="AL551" s="48" t="s">
        <v>526</v>
      </c>
      <c r="AM551" s="48" t="s">
        <v>583</v>
      </c>
      <c r="AN551" s="46">
        <v>0.11785259999999999</v>
      </c>
      <c r="AO551" s="46">
        <v>3.261066E-2</v>
      </c>
      <c r="AP551" s="46">
        <v>-3.4353679999999998E-2</v>
      </c>
      <c r="AQ551" t="s">
        <v>4124</v>
      </c>
      <c r="AR551" t="s">
        <v>3443</v>
      </c>
      <c r="AS551" t="str">
        <f t="shared" si="110"/>
        <v>#N/A N/A</v>
      </c>
      <c r="AT551" s="63">
        <v>2.8459272978935206</v>
      </c>
      <c r="AU551" s="63">
        <f t="shared" si="111"/>
        <v>2.8459272978935206</v>
      </c>
      <c r="AV551" s="63">
        <f t="shared" si="108"/>
        <v>5.7126802520920492</v>
      </c>
      <c r="AW551" s="63">
        <f t="shared" si="107"/>
        <v>8.5586075499855703</v>
      </c>
      <c r="AX551" s="63">
        <v>44.241347696539087</v>
      </c>
      <c r="AY551" s="63">
        <f t="shared" si="112"/>
        <v>88.806440522576196</v>
      </c>
      <c r="AZ551" s="63">
        <v>133.04778821911529</v>
      </c>
      <c r="BA551" s="63">
        <f>_xll.BDP($G551,BA$1)</f>
        <v>46.439</v>
      </c>
      <c r="BB551" s="63">
        <f t="shared" si="109"/>
        <v>372.73152003999996</v>
      </c>
      <c r="BC551">
        <v>36</v>
      </c>
      <c r="BD551">
        <v>43.4</v>
      </c>
      <c r="BE551" t="s">
        <v>3443</v>
      </c>
      <c r="BF551" t="s">
        <v>3443</v>
      </c>
      <c r="BG551" t="s">
        <v>3443</v>
      </c>
      <c r="BH551" t="s">
        <v>3443</v>
      </c>
      <c r="BI551" s="47">
        <f t="shared" si="113"/>
        <v>9.6584265253812265E-2</v>
      </c>
      <c r="BJ551" s="47">
        <f t="shared" si="114"/>
        <v>0.11643769755598479</v>
      </c>
      <c r="BK551" s="47">
        <f t="shared" si="115"/>
        <v>0</v>
      </c>
      <c r="BL551" s="47">
        <f t="shared" si="116"/>
        <v>0</v>
      </c>
      <c r="BM551" s="47">
        <f t="shared" si="117"/>
        <v>0</v>
      </c>
      <c r="BN551" s="47">
        <f t="shared" si="118"/>
        <v>0</v>
      </c>
      <c r="BO551" s="30">
        <f t="shared" si="119"/>
        <v>0.11643769755598479</v>
      </c>
    </row>
    <row r="552" spans="1:67" x14ac:dyDescent="0.3">
      <c r="A552">
        <v>14</v>
      </c>
      <c r="B552" s="48" t="s">
        <v>3421</v>
      </c>
      <c r="C552" s="48">
        <v>40</v>
      </c>
      <c r="D552" s="48">
        <v>3</v>
      </c>
      <c r="E552" s="48" t="s">
        <v>2480</v>
      </c>
      <c r="F552" s="48" t="s">
        <v>3334</v>
      </c>
      <c r="G552" s="49" t="s">
        <v>16</v>
      </c>
      <c r="H552" s="49" t="s">
        <v>614</v>
      </c>
      <c r="I552" s="50" t="e">
        <v>#N/A</v>
      </c>
      <c r="J552" s="50">
        <v>1.7285961490922104</v>
      </c>
      <c r="K552" s="50" t="e">
        <v>#N/A</v>
      </c>
      <c r="L552" s="50">
        <v>0.89422680705344149</v>
      </c>
      <c r="M552" s="51">
        <v>12.856993844760956</v>
      </c>
      <c r="N552" s="51">
        <v>10.89324049669742</v>
      </c>
      <c r="O552" s="51">
        <v>12.231516064855724</v>
      </c>
      <c r="P552" s="52">
        <v>25.64602250058751</v>
      </c>
      <c r="Q552" s="52">
        <v>33.108301595028777</v>
      </c>
      <c r="R552" s="50">
        <v>-0.77212549160483024</v>
      </c>
      <c r="S552" s="53">
        <v>-5.9816209243167648</v>
      </c>
      <c r="T552" s="50">
        <v>0.84978995292412274</v>
      </c>
      <c r="U552" s="54" t="e">
        <v>#N/A</v>
      </c>
      <c r="V552" s="53" t="e">
        <v>#N/A</v>
      </c>
      <c r="W552" s="53" t="e">
        <v>#N/A</v>
      </c>
      <c r="X552" s="53">
        <v>72813999.999999881</v>
      </c>
      <c r="Y552" s="53">
        <v>140753999.99999988</v>
      </c>
      <c r="Z552" s="53">
        <v>47834000</v>
      </c>
      <c r="AA552" s="55">
        <v>177901000</v>
      </c>
      <c r="AB552" s="50">
        <v>0.26887988263135115</v>
      </c>
      <c r="AC552" s="42">
        <v>6357.8094903400006</v>
      </c>
      <c r="AD552" s="42">
        <v>5532.4474903399996</v>
      </c>
      <c r="AE552" s="60">
        <v>39.511277759278073</v>
      </c>
      <c r="AF552" s="60">
        <v>43.432312193575946</v>
      </c>
      <c r="AG552" s="60">
        <v>2.8423089829398274</v>
      </c>
      <c r="AH552" s="60">
        <v>62.132529303691719</v>
      </c>
      <c r="AI552" s="60">
        <v>6.5040726951323453</v>
      </c>
      <c r="AJ552" s="48" t="s">
        <v>506</v>
      </c>
      <c r="AK552" s="48" t="s">
        <v>507</v>
      </c>
      <c r="AL552" s="48" t="s">
        <v>615</v>
      </c>
      <c r="AM552" s="48" t="s">
        <v>583</v>
      </c>
      <c r="AN552" s="46" t="e">
        <v>#VALUE!</v>
      </c>
      <c r="AO552" s="46" t="e">
        <v>#VALUE!</v>
      </c>
      <c r="AP552" s="46" t="e">
        <v>#VALUE!</v>
      </c>
      <c r="AQ552" t="s">
        <v>3795</v>
      </c>
      <c r="AR552" t="s">
        <v>3795</v>
      </c>
      <c r="AS552" t="str">
        <f t="shared" si="110"/>
        <v>24/06/2021</v>
      </c>
      <c r="AT552" s="63" t="s">
        <v>3443</v>
      </c>
      <c r="AU552" s="63">
        <f t="shared" si="111"/>
        <v>0</v>
      </c>
      <c r="AV552" s="63">
        <f t="shared" si="108"/>
        <v>1.1219441027350661</v>
      </c>
      <c r="AW552" s="63">
        <f t="shared" si="107"/>
        <v>1.1219441027350661</v>
      </c>
      <c r="AX552" s="63">
        <v>0</v>
      </c>
      <c r="AY552" s="63">
        <f t="shared" si="112"/>
        <v>62.417648800294586</v>
      </c>
      <c r="AZ552" s="63">
        <v>62.417648800294586</v>
      </c>
      <c r="BA552" s="63">
        <f>_xll.BDP($G552,BA$1)</f>
        <v>71.331068639999998</v>
      </c>
      <c r="BB552" s="63">
        <f t="shared" si="109"/>
        <v>5532.4474903399996</v>
      </c>
      <c r="BC552">
        <v>172</v>
      </c>
      <c r="BD552">
        <v>206.143</v>
      </c>
      <c r="BE552">
        <v>258.66700000000003</v>
      </c>
      <c r="BF552">
        <v>202.44800000000001</v>
      </c>
      <c r="BG552">
        <v>234.126</v>
      </c>
      <c r="BH552">
        <v>270.81700000000001</v>
      </c>
      <c r="BI552" s="47">
        <f t="shared" si="113"/>
        <v>3.1089314503268722E-2</v>
      </c>
      <c r="BJ552" s="47">
        <f t="shared" si="114"/>
        <v>3.726072418399607E-2</v>
      </c>
      <c r="BK552" s="47">
        <f t="shared" si="115"/>
        <v>4.675453322451751E-2</v>
      </c>
      <c r="BL552" s="47">
        <f t="shared" si="116"/>
        <v>3.6592846177661321E-2</v>
      </c>
      <c r="BM552" s="47">
        <f t="shared" si="117"/>
        <v>4.2318702601117981E-2</v>
      </c>
      <c r="BN552" s="47">
        <f t="shared" si="118"/>
        <v>4.8950667940882125E-2</v>
      </c>
      <c r="BO552" s="30">
        <f t="shared" si="119"/>
        <v>4.8950667940882125E-2</v>
      </c>
    </row>
    <row r="553" spans="1:67" x14ac:dyDescent="0.3">
      <c r="A553">
        <v>14</v>
      </c>
      <c r="B553" s="48" t="s">
        <v>3421</v>
      </c>
      <c r="C553" s="48">
        <v>21</v>
      </c>
      <c r="D553" s="48">
        <v>11</v>
      </c>
      <c r="E553" s="56">
        <v>0.13</v>
      </c>
      <c r="F553" s="48" t="s">
        <v>2987</v>
      </c>
      <c r="G553" s="49" t="s">
        <v>2044</v>
      </c>
      <c r="H553" s="49" t="s">
        <v>2045</v>
      </c>
      <c r="I553" s="50">
        <v>0.24846866195303979</v>
      </c>
      <c r="J553" s="50">
        <v>0.24957778194783262</v>
      </c>
      <c r="K553" s="50">
        <v>9.7366869172209047E-2</v>
      </c>
      <c r="L553" s="50">
        <v>9.7693550756574113E-2</v>
      </c>
      <c r="M553" s="51">
        <v>7.2940769701321848</v>
      </c>
      <c r="N553" s="51">
        <v>5.1455606366480584</v>
      </c>
      <c r="O553" s="51">
        <v>7.2246306460450054</v>
      </c>
      <c r="P553" s="52">
        <v>30.567797126625425</v>
      </c>
      <c r="Q553" s="52">
        <v>29.932430268677749</v>
      </c>
      <c r="R553" s="50">
        <v>0.33126022252286819</v>
      </c>
      <c r="S553" s="53">
        <v>2.005010999755561</v>
      </c>
      <c r="T553" s="50">
        <v>0.56807186524167652</v>
      </c>
      <c r="U553" s="54">
        <v>2.6104087998686586E-2</v>
      </c>
      <c r="V553" s="53">
        <v>0.91233858924609168</v>
      </c>
      <c r="W553" s="53">
        <v>4.4346583281047236</v>
      </c>
      <c r="X553" s="53">
        <v>26645000000</v>
      </c>
      <c r="Y553" s="53">
        <v>68070000000</v>
      </c>
      <c r="Z553" s="53">
        <v>355000000</v>
      </c>
      <c r="AA553" s="55">
        <v>4580000000</v>
      </c>
      <c r="AB553" s="50">
        <v>7.7510917030567686E-2</v>
      </c>
      <c r="AC553" s="42">
        <v>110310.76099403999</v>
      </c>
      <c r="AD553" s="42">
        <v>126897.76099403999</v>
      </c>
      <c r="AE553" s="60">
        <v>13.526476712468172</v>
      </c>
      <c r="AF553" s="60">
        <v>18.958587737232055</v>
      </c>
      <c r="AG553" s="60">
        <v>4.1718247388724992</v>
      </c>
      <c r="AH553" s="60">
        <v>19.769908569689363</v>
      </c>
      <c r="AI553" s="60">
        <v>2.1336165151570823</v>
      </c>
      <c r="AJ553" s="48" t="s">
        <v>493</v>
      </c>
      <c r="AK553" s="48" t="s">
        <v>538</v>
      </c>
      <c r="AL553" s="48" t="s">
        <v>539</v>
      </c>
      <c r="AM553" s="48" t="s">
        <v>2467</v>
      </c>
      <c r="AN553" s="46">
        <v>4.6324490000000003E-2</v>
      </c>
      <c r="AO553" s="46">
        <v>7.3145630000000003E-2</v>
      </c>
      <c r="AP553" s="46">
        <v>1.5788E-2</v>
      </c>
      <c r="AQ553" t="s">
        <v>4124</v>
      </c>
      <c r="AR553" t="s">
        <v>3796</v>
      </c>
      <c r="AS553" t="str">
        <f t="shared" si="110"/>
        <v>17/12/1959</v>
      </c>
      <c r="AT553" s="63">
        <v>3.3450490734011109</v>
      </c>
      <c r="AU553" s="63">
        <f t="shared" si="111"/>
        <v>3.3450490734011109</v>
      </c>
      <c r="AV553" s="63">
        <f t="shared" si="108"/>
        <v>-0.2807099451065817</v>
      </c>
      <c r="AW553" s="63">
        <f t="shared" si="107"/>
        <v>3.0643391282945291</v>
      </c>
      <c r="AX553" s="63">
        <v>65.528441349758964</v>
      </c>
      <c r="AY553" s="63">
        <f t="shared" si="112"/>
        <v>-5.4990180324941917</v>
      </c>
      <c r="AZ553" s="63">
        <v>60.029423317264772</v>
      </c>
      <c r="BA553" s="63">
        <f>_xll.BDP($G553,BA$1)</f>
        <v>3362.248</v>
      </c>
      <c r="BB553" s="63">
        <f t="shared" si="109"/>
        <v>110310.76099403999</v>
      </c>
      <c r="BC553">
        <v>6752.5360000000001</v>
      </c>
      <c r="BD553">
        <v>7220.8150000000005</v>
      </c>
      <c r="BE553">
        <v>7760.5</v>
      </c>
      <c r="BF553">
        <v>5578.6030000000001</v>
      </c>
      <c r="BG553">
        <v>6543.665</v>
      </c>
      <c r="BH553">
        <v>6952.3020000000006</v>
      </c>
      <c r="BI553" s="47">
        <f t="shared" si="113"/>
        <v>6.1213755930528253E-2</v>
      </c>
      <c r="BJ553" s="47">
        <f t="shared" si="114"/>
        <v>6.5458844947956951E-2</v>
      </c>
      <c r="BK553" s="47">
        <f t="shared" si="115"/>
        <v>7.0351250685500161E-2</v>
      </c>
      <c r="BL553" s="47">
        <f t="shared" si="116"/>
        <v>5.0571702612960928E-2</v>
      </c>
      <c r="BM553" s="47">
        <f t="shared" si="117"/>
        <v>5.9320277922419097E-2</v>
      </c>
      <c r="BN553" s="47">
        <f t="shared" si="118"/>
        <v>6.3024694393828254E-2</v>
      </c>
      <c r="BO553" s="30">
        <f t="shared" si="119"/>
        <v>7.0351250685500161E-2</v>
      </c>
    </row>
    <row r="554" spans="1:67" x14ac:dyDescent="0.3">
      <c r="A554">
        <v>14</v>
      </c>
      <c r="B554" s="48" t="s">
        <v>3421</v>
      </c>
      <c r="C554" s="48">
        <v>21</v>
      </c>
      <c r="D554" s="48">
        <v>3</v>
      </c>
      <c r="E554" s="56">
        <v>0.12</v>
      </c>
      <c r="F554" s="48"/>
      <c r="G554" s="48" t="s">
        <v>1922</v>
      </c>
      <c r="H554" s="49" t="s">
        <v>1923</v>
      </c>
      <c r="I554" s="50">
        <v>0.23100046728657225</v>
      </c>
      <c r="J554" s="50">
        <v>6.4994419939416487E-2</v>
      </c>
      <c r="K554" s="50">
        <v>0.16422078699084183</v>
      </c>
      <c r="L554" s="50">
        <v>4.4859333162161168E-2</v>
      </c>
      <c r="M554" s="51">
        <v>14.323340053326397</v>
      </c>
      <c r="N554" s="51">
        <v>11.567502997317005</v>
      </c>
      <c r="O554" s="51">
        <v>31.159420289855071</v>
      </c>
      <c r="P554" s="52">
        <v>25.401995789714295</v>
      </c>
      <c r="Q554" s="52">
        <v>11.630689704685778</v>
      </c>
      <c r="R554" s="50">
        <v>0.10667437574531129</v>
      </c>
      <c r="S554" s="53">
        <v>0.52601568068424798</v>
      </c>
      <c r="T554" s="50">
        <v>0.67308065007336859</v>
      </c>
      <c r="U554" s="54">
        <v>3.0367002273465411E-2</v>
      </c>
      <c r="V554" s="53">
        <v>9.5475459006864547</v>
      </c>
      <c r="W554" s="53">
        <v>20.445209383300988</v>
      </c>
      <c r="X554" s="53">
        <v>1881700000</v>
      </c>
      <c r="Y554" s="53">
        <v>2726300000</v>
      </c>
      <c r="Z554" s="53">
        <v>5400000</v>
      </c>
      <c r="AA554" s="55">
        <v>172100000.00000003</v>
      </c>
      <c r="AB554" s="50">
        <v>3.1377106333527013E-2</v>
      </c>
      <c r="AC554" s="42">
        <v>8531.7255061999986</v>
      </c>
      <c r="AD554" s="42">
        <v>8842.4255061999993</v>
      </c>
      <c r="AE554" s="60">
        <v>36.135744492674895</v>
      </c>
      <c r="AF554" s="60">
        <v>71.798740079476687</v>
      </c>
      <c r="AG554" s="60">
        <v>2.0355234143300494</v>
      </c>
      <c r="AH554" s="60">
        <v>13.02764820882723</v>
      </c>
      <c r="AI554" s="60">
        <v>2.1289457522074211</v>
      </c>
      <c r="AJ554" s="48" t="s">
        <v>552</v>
      </c>
      <c r="AK554" s="48" t="s">
        <v>917</v>
      </c>
      <c r="AL554" s="48" t="s">
        <v>983</v>
      </c>
      <c r="AM554" s="48" t="s">
        <v>1706</v>
      </c>
      <c r="AN554" s="46">
        <v>0.19963940000000002</v>
      </c>
      <c r="AO554" s="46">
        <v>0.11587070000000001</v>
      </c>
      <c r="AP554" s="46">
        <v>7.170348E-2</v>
      </c>
      <c r="AQ554" t="s">
        <v>4124</v>
      </c>
      <c r="AR554" t="s">
        <v>3443</v>
      </c>
      <c r="AS554" t="str">
        <f t="shared" si="110"/>
        <v>#N/A N/A</v>
      </c>
      <c r="AT554" s="63">
        <v>1.7792421746293245</v>
      </c>
      <c r="AU554" s="63">
        <f t="shared" si="111"/>
        <v>1.7792421746293245</v>
      </c>
      <c r="AV554" s="63">
        <f t="shared" si="108"/>
        <v>0</v>
      </c>
      <c r="AW554" s="63">
        <f t="shared" si="107"/>
        <v>1.7792421746293245</v>
      </c>
      <c r="AX554" s="63">
        <v>149.16939739142231</v>
      </c>
      <c r="AY554" s="63">
        <f t="shared" si="112"/>
        <v>0</v>
      </c>
      <c r="AZ554" s="63" t="s">
        <v>3443</v>
      </c>
      <c r="BA554" s="63" t="str">
        <f>_xll.BDP($G554,BA$1)</f>
        <v>#N/A N/A</v>
      </c>
      <c r="BB554" s="63">
        <f t="shared" si="109"/>
        <v>8531.7255061999986</v>
      </c>
      <c r="BC554">
        <v>335.06700000000001</v>
      </c>
      <c r="BD554">
        <v>365.76900000000001</v>
      </c>
      <c r="BE554">
        <v>397.33300000000003</v>
      </c>
      <c r="BF554">
        <v>221.75700000000001</v>
      </c>
      <c r="BG554">
        <v>215.69800000000001</v>
      </c>
      <c r="BH554">
        <v>271.50900000000001</v>
      </c>
      <c r="BI554" s="47">
        <f t="shared" si="113"/>
        <v>3.927306378487061E-2</v>
      </c>
      <c r="BJ554" s="47">
        <f t="shared" si="114"/>
        <v>4.2871632442252852E-2</v>
      </c>
      <c r="BK554" s="47">
        <f t="shared" si="115"/>
        <v>4.6571235761307422E-2</v>
      </c>
      <c r="BL554" s="47">
        <f t="shared" si="116"/>
        <v>2.599204578708602E-2</v>
      </c>
      <c r="BM554" s="47">
        <f t="shared" si="117"/>
        <v>2.5281872915772129E-2</v>
      </c>
      <c r="BN554" s="47">
        <f t="shared" si="118"/>
        <v>3.1823457025509629E-2</v>
      </c>
      <c r="BO554" s="30">
        <f t="shared" si="119"/>
        <v>4.6571235761307422E-2</v>
      </c>
    </row>
    <row r="555" spans="1:67" x14ac:dyDescent="0.3">
      <c r="A555">
        <v>14</v>
      </c>
      <c r="B555" s="48" t="s">
        <v>3421</v>
      </c>
      <c r="C555" s="48">
        <v>22</v>
      </c>
      <c r="D555" s="48">
        <v>3</v>
      </c>
      <c r="E555" s="56">
        <v>0.12</v>
      </c>
      <c r="F555" s="48" t="s">
        <v>2962</v>
      </c>
      <c r="G555" s="48" t="s">
        <v>1631</v>
      </c>
      <c r="H555" s="49" t="s">
        <v>1632</v>
      </c>
      <c r="I555" s="50">
        <v>0.30830366724610514</v>
      </c>
      <c r="J555" s="50">
        <v>0.35209697780297688</v>
      </c>
      <c r="K555" s="50">
        <v>0.1262183637747486</v>
      </c>
      <c r="L555" s="50">
        <v>0.14519082554645141</v>
      </c>
      <c r="M555" s="51">
        <v>7.8872105608333225</v>
      </c>
      <c r="N555" s="51">
        <v>6.5364804236007297</v>
      </c>
      <c r="O555" s="51">
        <v>10.378406290313901</v>
      </c>
      <c r="P555" s="52">
        <v>38.880226875287462</v>
      </c>
      <c r="Q555" s="52">
        <v>38.13449151489737</v>
      </c>
      <c r="R555" s="50">
        <v>0.15493538084411715</v>
      </c>
      <c r="S555" s="53">
        <v>0.94280409635372331</v>
      </c>
      <c r="T555" s="50">
        <v>0.56716079894211657</v>
      </c>
      <c r="U555" s="54">
        <v>3.1530110657257193E-2</v>
      </c>
      <c r="V555" s="53">
        <v>7.6372832860781115</v>
      </c>
      <c r="W555" s="53">
        <v>46.271116685901404</v>
      </c>
      <c r="X555" s="53">
        <v>1650852000</v>
      </c>
      <c r="Y555" s="53">
        <v>4003421000</v>
      </c>
      <c r="Z555" s="53">
        <v>51572000</v>
      </c>
      <c r="AA555" s="55">
        <v>446670000</v>
      </c>
      <c r="AB555" s="50">
        <v>0.11545883985940403</v>
      </c>
      <c r="AC555" s="42">
        <v>10229.02217036</v>
      </c>
      <c r="AD555" s="42">
        <v>10821.63017036</v>
      </c>
      <c r="AE555" s="60">
        <v>15.920840416297647</v>
      </c>
      <c r="AF555" s="60">
        <v>22.897909554097073</v>
      </c>
      <c r="AG555" s="60">
        <v>4.3500044570404972</v>
      </c>
      <c r="AH555" s="60">
        <v>26.781059482518515</v>
      </c>
      <c r="AI555" s="60">
        <v>2.8815130170483005</v>
      </c>
      <c r="AJ555" s="48" t="s">
        <v>493</v>
      </c>
      <c r="AK555" s="48" t="s">
        <v>538</v>
      </c>
      <c r="AL555" s="48" t="s">
        <v>727</v>
      </c>
      <c r="AM555" s="48" t="s">
        <v>1608</v>
      </c>
      <c r="AN555" s="46">
        <v>8.1597760000000005E-2</v>
      </c>
      <c r="AO555" s="46">
        <v>9.2275810000000014E-2</v>
      </c>
      <c r="AP555" s="46">
        <v>4.4564260000000008E-2</v>
      </c>
      <c r="AQ555" t="s">
        <v>3461</v>
      </c>
      <c r="AR555" t="s">
        <v>3469</v>
      </c>
      <c r="AS555" t="str">
        <f t="shared" si="110"/>
        <v>28/06/1996</v>
      </c>
      <c r="AT555" s="63" t="s">
        <v>3443</v>
      </c>
      <c r="AU555" s="63">
        <f t="shared" si="111"/>
        <v>0</v>
      </c>
      <c r="AV555" s="63">
        <f t="shared" si="108"/>
        <v>4.6913477359597042</v>
      </c>
      <c r="AW555" s="63">
        <f t="shared" si="107"/>
        <v>4.6913477359597042</v>
      </c>
      <c r="AX555" s="63">
        <v>0</v>
      </c>
      <c r="AY555" s="63">
        <f t="shared" si="112"/>
        <v>103.34809501893794</v>
      </c>
      <c r="AZ555" s="63">
        <v>103.34809501893794</v>
      </c>
      <c r="BA555" s="63">
        <f>_xll.BDP($G555,BA$1)</f>
        <v>479.87900000000002</v>
      </c>
      <c r="BB555" s="63">
        <f t="shared" si="109"/>
        <v>10229.02217036</v>
      </c>
      <c r="BC555">
        <v>486.84199999999998</v>
      </c>
      <c r="BD555">
        <v>531.1</v>
      </c>
      <c r="BE555">
        <v>588.73300000000006</v>
      </c>
      <c r="BF555">
        <v>512.98800000000006</v>
      </c>
      <c r="BG555">
        <v>516.56799999999998</v>
      </c>
      <c r="BH555">
        <v>577.88300000000004</v>
      </c>
      <c r="BI555" s="47">
        <f t="shared" si="113"/>
        <v>4.7594187586247658E-2</v>
      </c>
      <c r="BJ555" s="47">
        <f t="shared" si="114"/>
        <v>5.1920896362795593E-2</v>
      </c>
      <c r="BK555" s="47">
        <f t="shared" si="115"/>
        <v>5.7555159251285522E-2</v>
      </c>
      <c r="BL555" s="47">
        <f t="shared" si="116"/>
        <v>5.0150248132852168E-2</v>
      </c>
      <c r="BM555" s="47">
        <f t="shared" si="117"/>
        <v>5.0500232710104676E-2</v>
      </c>
      <c r="BN555" s="47">
        <f t="shared" si="118"/>
        <v>5.6494451803467155E-2</v>
      </c>
      <c r="BO555" s="30">
        <f t="shared" si="119"/>
        <v>5.7555159251285522E-2</v>
      </c>
    </row>
    <row r="556" spans="1:67" x14ac:dyDescent="0.3">
      <c r="A556">
        <v>14</v>
      </c>
      <c r="B556" s="48" t="s">
        <v>3421</v>
      </c>
      <c r="C556" s="48">
        <v>22</v>
      </c>
      <c r="D556" s="48">
        <v>13</v>
      </c>
      <c r="E556" s="56">
        <v>0.1</v>
      </c>
      <c r="F556" s="48" t="s">
        <v>2474</v>
      </c>
      <c r="G556" s="49" t="s">
        <v>371</v>
      </c>
      <c r="H556" s="49" t="s">
        <v>1104</v>
      </c>
      <c r="I556" s="50">
        <v>0.2158734697068429</v>
      </c>
      <c r="J556" s="50">
        <v>0.25569959767545819</v>
      </c>
      <c r="K556" s="50">
        <v>0.20408157213243858</v>
      </c>
      <c r="L556" s="50">
        <v>0.24175824175824176</v>
      </c>
      <c r="M556" s="51">
        <v>21.351616062683643</v>
      </c>
      <c r="N556" s="51">
        <v>15.995463683695036</v>
      </c>
      <c r="O556" s="51">
        <v>31.531978185423899</v>
      </c>
      <c r="P556" s="52">
        <v>17.867435654335569</v>
      </c>
      <c r="Q556" s="52">
        <v>17.148808146262439</v>
      </c>
      <c r="R556" s="50">
        <v>0.3414129470883831</v>
      </c>
      <c r="S556" s="53">
        <v>1.6812227074235808</v>
      </c>
      <c r="T556" s="50">
        <v>0.35009946007388465</v>
      </c>
      <c r="U556" s="54">
        <v>5.7352941176470586E-2</v>
      </c>
      <c r="V556" s="53">
        <v>8.9813339720210408</v>
      </c>
      <c r="W556" s="53" t="e">
        <v>#N/A</v>
      </c>
      <c r="X556" s="53">
        <v>2237000000</v>
      </c>
      <c r="Y556" s="53">
        <v>2366000000</v>
      </c>
      <c r="Z556" s="53" t="e">
        <v>#N/A</v>
      </c>
      <c r="AA556" s="55">
        <v>127000000</v>
      </c>
      <c r="AB556" s="50">
        <v>0</v>
      </c>
      <c r="AC556" s="42">
        <v>4252.5327289199995</v>
      </c>
      <c r="AD556" s="42">
        <v>5540.5327289199995</v>
      </c>
      <c r="AE556" s="60">
        <v>8.0439328190412969</v>
      </c>
      <c r="AF556" s="60">
        <v>10.174974722593282</v>
      </c>
      <c r="AG556" s="60">
        <v>3.0371687077367384</v>
      </c>
      <c r="AH556" s="60">
        <v>14.228511427650089</v>
      </c>
      <c r="AI556" s="60">
        <v>3.7905046595500917</v>
      </c>
      <c r="AJ556" s="48" t="s">
        <v>552</v>
      </c>
      <c r="AK556" s="48" t="s">
        <v>917</v>
      </c>
      <c r="AL556" s="48" t="s">
        <v>918</v>
      </c>
      <c r="AM556" s="48" t="s">
        <v>583</v>
      </c>
      <c r="AN556" s="46">
        <v>6.7967949999999999E-2</v>
      </c>
      <c r="AO556" s="46">
        <v>7.8212690000000001E-2</v>
      </c>
      <c r="AP556" s="46">
        <v>5.4104910000000006E-2</v>
      </c>
      <c r="AQ556" t="s">
        <v>4124</v>
      </c>
      <c r="AR556" t="s">
        <v>3797</v>
      </c>
      <c r="AS556" t="str">
        <f t="shared" si="110"/>
        <v>23/08/1968</v>
      </c>
      <c r="AT556" s="63">
        <v>2.1503931507853746</v>
      </c>
      <c r="AU556" s="63">
        <f t="shared" si="111"/>
        <v>2.1503931507853746</v>
      </c>
      <c r="AV556" s="63">
        <f t="shared" si="108"/>
        <v>0.25601621291507043</v>
      </c>
      <c r="AW556" s="63">
        <f t="shared" si="107"/>
        <v>2.4064093637004449</v>
      </c>
      <c r="AX556" s="63">
        <v>21.785927328370981</v>
      </c>
      <c r="AY556" s="63">
        <f t="shared" si="112"/>
        <v>2.593735293202279</v>
      </c>
      <c r="AZ556" s="63">
        <v>24.37966262157326</v>
      </c>
      <c r="BA556" s="63">
        <f>_xll.BDP($G556,BA$1)</f>
        <v>94.000665170000005</v>
      </c>
      <c r="BB556" s="63">
        <f t="shared" si="109"/>
        <v>4252.5327289199995</v>
      </c>
      <c r="BC556">
        <v>361.5</v>
      </c>
      <c r="BD556">
        <v>407.66700000000003</v>
      </c>
      <c r="BE556">
        <v>437</v>
      </c>
      <c r="BF556">
        <v>274.31600000000003</v>
      </c>
      <c r="BG556">
        <v>306.68400000000003</v>
      </c>
      <c r="BH556">
        <v>257.78500000000003</v>
      </c>
      <c r="BI556" s="47">
        <f t="shared" si="113"/>
        <v>8.5008164085737414E-2</v>
      </c>
      <c r="BJ556" s="47">
        <f t="shared" si="114"/>
        <v>9.5864517920720094E-2</v>
      </c>
      <c r="BK556" s="47">
        <f t="shared" si="115"/>
        <v>0.1027622896416798</v>
      </c>
      <c r="BL556" s="47">
        <f t="shared" si="116"/>
        <v>6.4506499417270116E-2</v>
      </c>
      <c r="BM556" s="47">
        <f t="shared" si="117"/>
        <v>7.2117963470180624E-2</v>
      </c>
      <c r="BN556" s="47">
        <f t="shared" si="118"/>
        <v>6.0619168959451783E-2</v>
      </c>
      <c r="BO556" s="30">
        <f t="shared" si="119"/>
        <v>0.1027622896416798</v>
      </c>
    </row>
    <row r="557" spans="1:67" x14ac:dyDescent="0.3">
      <c r="A557">
        <v>14</v>
      </c>
      <c r="B557" s="48" t="s">
        <v>3421</v>
      </c>
      <c r="C557" s="48">
        <v>23</v>
      </c>
      <c r="D557" s="48">
        <v>3</v>
      </c>
      <c r="E557" s="56">
        <v>0.4</v>
      </c>
      <c r="F557" s="48" t="s">
        <v>2967</v>
      </c>
      <c r="G557" s="57" t="s">
        <v>2756</v>
      </c>
      <c r="H557" s="57" t="s">
        <v>2757</v>
      </c>
      <c r="I557" s="50">
        <v>0.18916135065875181</v>
      </c>
      <c r="J557" s="50">
        <v>0.41870475797934004</v>
      </c>
      <c r="K557" s="50">
        <v>1.2696098509902545E-2</v>
      </c>
      <c r="L557" s="50">
        <v>4.2410408511044675E-2</v>
      </c>
      <c r="M557" s="51">
        <v>4.9419425368491954</v>
      </c>
      <c r="N557" s="51">
        <v>4.4587625229833341</v>
      </c>
      <c r="O557" s="51">
        <v>5.5844355251087521</v>
      </c>
      <c r="P557" s="52">
        <v>25.205280340868825</v>
      </c>
      <c r="Q557" s="52">
        <v>26.680539287761359</v>
      </c>
      <c r="R557" s="50">
        <v>-0.38740123690926975</v>
      </c>
      <c r="S557" s="53">
        <v>-1.9686577342910931</v>
      </c>
      <c r="T557" s="50">
        <v>0.9107962214092582</v>
      </c>
      <c r="U557" s="54" t="e">
        <v>#N/A</v>
      </c>
      <c r="V557" s="53">
        <v>93.324607153703568</v>
      </c>
      <c r="W557" s="53" t="e">
        <v>#N/A</v>
      </c>
      <c r="X557" s="53">
        <v>388190000</v>
      </c>
      <c r="Y557" s="53">
        <v>3832479000</v>
      </c>
      <c r="Z557" s="53" t="e">
        <v>#N/A</v>
      </c>
      <c r="AA557" s="55">
        <v>170195000</v>
      </c>
      <c r="AB557" s="50">
        <v>0</v>
      </c>
      <c r="AC557" s="42">
        <v>11663.963785599999</v>
      </c>
      <c r="AD557" s="42">
        <v>11181.884785599999</v>
      </c>
      <c r="AE557" s="60">
        <v>45.289849846249346</v>
      </c>
      <c r="AF557" s="60">
        <v>56.645738514500529</v>
      </c>
      <c r="AG557" s="60">
        <v>1.4706820533950338</v>
      </c>
      <c r="AH557" s="60">
        <v>52.367816793507551</v>
      </c>
      <c r="AI557" s="60">
        <v>2.7216245371266918</v>
      </c>
      <c r="AJ557" s="48" t="s">
        <v>493</v>
      </c>
      <c r="AK557" s="48" t="s">
        <v>538</v>
      </c>
      <c r="AL557" s="48" t="s">
        <v>854</v>
      </c>
      <c r="AM557" s="48" t="s">
        <v>2739</v>
      </c>
      <c r="AN557" s="46" t="e">
        <v>#VALUE!</v>
      </c>
      <c r="AO557" s="46" t="e">
        <v>#VALUE!</v>
      </c>
      <c r="AP557" s="46">
        <v>0.87528210000000006</v>
      </c>
      <c r="AQ557" t="s">
        <v>3798</v>
      </c>
      <c r="AR557" t="s">
        <v>3798</v>
      </c>
      <c r="AS557" t="str">
        <f t="shared" si="110"/>
        <v>19/06/2017</v>
      </c>
      <c r="AT557" s="63" t="s">
        <v>3443</v>
      </c>
      <c r="AU557" s="63">
        <f t="shared" si="111"/>
        <v>0</v>
      </c>
      <c r="AV557" s="63">
        <f t="shared" si="108"/>
        <v>0</v>
      </c>
      <c r="AW557" s="63">
        <f t="shared" si="107"/>
        <v>0</v>
      </c>
      <c r="AX557" s="63">
        <v>0</v>
      </c>
      <c r="AY557" s="63">
        <f t="shared" si="112"/>
        <v>0</v>
      </c>
      <c r="AZ557" s="63">
        <v>0</v>
      </c>
      <c r="BA557" s="63">
        <f>_xll.BDP($G557,BA$1)</f>
        <v>0</v>
      </c>
      <c r="BB557" s="63">
        <f t="shared" si="109"/>
        <v>11181.884785599999</v>
      </c>
      <c r="BC557">
        <v>207.8</v>
      </c>
      <c r="BD557">
        <v>272.39999999999998</v>
      </c>
      <c r="BE557">
        <v>370.2</v>
      </c>
      <c r="BF557">
        <v>184.667</v>
      </c>
      <c r="BG557">
        <v>271.66700000000003</v>
      </c>
      <c r="BH557">
        <v>361.66700000000003</v>
      </c>
      <c r="BI557" s="47">
        <f t="shared" si="113"/>
        <v>1.8583629145204957E-2</v>
      </c>
      <c r="BJ557" s="47">
        <f t="shared" si="114"/>
        <v>2.4360830506033826E-2</v>
      </c>
      <c r="BK557" s="47">
        <f t="shared" si="115"/>
        <v>3.3107119872737602E-2</v>
      </c>
      <c r="BL557" s="47">
        <f t="shared" si="116"/>
        <v>1.6514836589786155E-2</v>
      </c>
      <c r="BM557" s="47">
        <f t="shared" si="117"/>
        <v>2.4295278050964365E-2</v>
      </c>
      <c r="BN557" s="47">
        <f t="shared" si="118"/>
        <v>3.2344010597010781E-2</v>
      </c>
      <c r="BO557" s="30">
        <f t="shared" si="119"/>
        <v>3.3107119872737602E-2</v>
      </c>
    </row>
    <row r="558" spans="1:67" x14ac:dyDescent="0.3">
      <c r="A558">
        <v>14</v>
      </c>
      <c r="B558" s="48" t="s">
        <v>3421</v>
      </c>
      <c r="C558" s="48">
        <v>23</v>
      </c>
      <c r="D558" s="48">
        <v>15</v>
      </c>
      <c r="E558" s="56">
        <v>0.2</v>
      </c>
      <c r="F558" s="48" t="s">
        <v>3403</v>
      </c>
      <c r="G558" s="48" t="s">
        <v>1550</v>
      </c>
      <c r="H558" s="49" t="s">
        <v>1551</v>
      </c>
      <c r="I558" s="50">
        <v>0.29588850665790739</v>
      </c>
      <c r="J558" s="50">
        <v>0.37883283877349161</v>
      </c>
      <c r="K558" s="50">
        <v>0.15176254173689405</v>
      </c>
      <c r="L558" s="50">
        <v>0.18502415458937199</v>
      </c>
      <c r="M558" s="51">
        <v>13.461538461538462</v>
      </c>
      <c r="N558" s="51">
        <v>9.6367284214121067</v>
      </c>
      <c r="O558" s="51">
        <v>18.890027822521599</v>
      </c>
      <c r="P558" s="52">
        <v>19.955344518591129</v>
      </c>
      <c r="Q558" s="52">
        <v>20.076036301201864</v>
      </c>
      <c r="R558" s="50">
        <v>0.4462809917355372</v>
      </c>
      <c r="S558" s="53">
        <v>1.7125506072874495</v>
      </c>
      <c r="T558" s="50">
        <v>0.41425992779783394</v>
      </c>
      <c r="U558" s="54">
        <v>2.8370868675051186E-2</v>
      </c>
      <c r="V558" s="53">
        <v>14.519154879281768</v>
      </c>
      <c r="W558" s="53">
        <v>15.256611377555851</v>
      </c>
      <c r="X558" s="53">
        <v>3033000000</v>
      </c>
      <c r="Y558" s="53">
        <v>6210000000</v>
      </c>
      <c r="Z558" s="53">
        <v>113000000</v>
      </c>
      <c r="AA558" s="55">
        <v>947000000</v>
      </c>
      <c r="AB558" s="50">
        <v>0.11932418162618796</v>
      </c>
      <c r="AC558" s="42">
        <v>8448.3683218000006</v>
      </c>
      <c r="AD558" s="42">
        <v>10986.368321800001</v>
      </c>
      <c r="AE558" s="60">
        <v>6.6408568600488689</v>
      </c>
      <c r="AF558" s="60">
        <v>9.4613426282854647</v>
      </c>
      <c r="AG558" s="60">
        <v>11.406164215396055</v>
      </c>
      <c r="AH558" s="60">
        <v>12.870247625418003</v>
      </c>
      <c r="AI558" s="60">
        <v>2.2693579791605414</v>
      </c>
      <c r="AJ558" s="48" t="s">
        <v>506</v>
      </c>
      <c r="AK558" s="48" t="s">
        <v>640</v>
      </c>
      <c r="AL558" s="48" t="s">
        <v>797</v>
      </c>
      <c r="AM558" s="48" t="s">
        <v>1480</v>
      </c>
      <c r="AN558" s="46">
        <v>0.15130369999999999</v>
      </c>
      <c r="AO558" s="46">
        <v>0.16150189999999998</v>
      </c>
      <c r="AP558" s="46">
        <v>1.8576310000000002E-2</v>
      </c>
      <c r="AQ558" t="s">
        <v>4124</v>
      </c>
      <c r="AR558" t="s">
        <v>3443</v>
      </c>
      <c r="AS558" t="str">
        <f t="shared" si="110"/>
        <v>#N/A N/A</v>
      </c>
      <c r="AT558" s="63">
        <v>2.7324342829187853</v>
      </c>
      <c r="AU558" s="63">
        <f t="shared" si="111"/>
        <v>2.7324342829187853</v>
      </c>
      <c r="AV558" s="63">
        <f t="shared" si="108"/>
        <v>-3.2499793821126508E-16</v>
      </c>
      <c r="AW558" s="63">
        <f t="shared" si="107"/>
        <v>2.7324342829187849</v>
      </c>
      <c r="AX558" s="63">
        <v>29.869594578900383</v>
      </c>
      <c r="AY558" s="63">
        <f t="shared" si="112"/>
        <v>-3.5527136788005009E-15</v>
      </c>
      <c r="AZ558" s="63">
        <v>29.869594578900379</v>
      </c>
      <c r="BA558" s="63">
        <f>_xll.BDP($G558,BA$1)</f>
        <v>227.61524169999998</v>
      </c>
      <c r="BB558" s="63">
        <f t="shared" si="109"/>
        <v>8448.3683218000006</v>
      </c>
      <c r="BC558">
        <v>872.11099999999999</v>
      </c>
      <c r="BD558">
        <v>973.22199999999998</v>
      </c>
      <c r="BE558">
        <v>1101.5709999999999</v>
      </c>
      <c r="BF558">
        <v>881.31600000000003</v>
      </c>
      <c r="BG558">
        <v>935.33699999999999</v>
      </c>
      <c r="BH558">
        <v>1042.71</v>
      </c>
      <c r="BI558" s="47">
        <f t="shared" si="113"/>
        <v>0.10322833555322419</v>
      </c>
      <c r="BJ558" s="47">
        <f t="shared" si="114"/>
        <v>0.11519644538800675</v>
      </c>
      <c r="BK558" s="47">
        <f t="shared" si="115"/>
        <v>0.13038860973396818</v>
      </c>
      <c r="BL558" s="47">
        <f t="shared" si="116"/>
        <v>0.10431789505742427</v>
      </c>
      <c r="BM558" s="47">
        <f t="shared" si="117"/>
        <v>0.11071214752634247</v>
      </c>
      <c r="BN558" s="47">
        <f t="shared" si="118"/>
        <v>0.12342146557571503</v>
      </c>
      <c r="BO558" s="30">
        <f t="shared" si="119"/>
        <v>0.13038860973396818</v>
      </c>
    </row>
    <row r="559" spans="1:67" x14ac:dyDescent="0.3">
      <c r="A559">
        <v>14</v>
      </c>
      <c r="B559" s="48" t="s">
        <v>3421</v>
      </c>
      <c r="C559" s="48">
        <v>23</v>
      </c>
      <c r="D559" s="48">
        <v>4</v>
      </c>
      <c r="E559" s="56">
        <v>0.16</v>
      </c>
      <c r="F559" s="48" t="s">
        <v>3139</v>
      </c>
      <c r="G559" s="57" t="s">
        <v>2859</v>
      </c>
      <c r="H559" s="57" t="s">
        <v>2860</v>
      </c>
      <c r="I559" s="50">
        <v>0.43666723860048806</v>
      </c>
      <c r="J559" s="50">
        <v>0.56225157820902505</v>
      </c>
      <c r="K559" s="50">
        <v>0.38794237368493445</v>
      </c>
      <c r="L559" s="50">
        <v>0.51773507723774148</v>
      </c>
      <c r="M559" s="51">
        <v>22.307082642841703</v>
      </c>
      <c r="N559" s="51">
        <v>17.763590120318099</v>
      </c>
      <c r="O559" s="51">
        <v>19.74198592650508</v>
      </c>
      <c r="P559" s="52">
        <v>15.968102343854104</v>
      </c>
      <c r="Q559" s="52">
        <v>22.204138572425016</v>
      </c>
      <c r="R559" s="50">
        <v>5.7475582268970697E-2</v>
      </c>
      <c r="S559" s="53">
        <v>0.17708333333333334</v>
      </c>
      <c r="T559" s="50">
        <v>1.1316626339440028</v>
      </c>
      <c r="U559" s="54" t="e">
        <v>#N/A</v>
      </c>
      <c r="V559" s="53">
        <v>12.373267955577095</v>
      </c>
      <c r="W559" s="53">
        <v>22.447682141513138</v>
      </c>
      <c r="X559" s="53">
        <v>1710800000</v>
      </c>
      <c r="Y559" s="53">
        <v>1857900000</v>
      </c>
      <c r="Z559" s="53" t="e">
        <v>#N/A</v>
      </c>
      <c r="AA559" s="55">
        <v>400000000</v>
      </c>
      <c r="AB559" s="50">
        <v>0</v>
      </c>
      <c r="AC559" s="42">
        <v>14040.601253999997</v>
      </c>
      <c r="AD559" s="42">
        <v>14193.601253999997</v>
      </c>
      <c r="AE559" s="60">
        <v>15.612163648993288</v>
      </c>
      <c r="AF559" s="60">
        <v>17.359793908208953</v>
      </c>
      <c r="AG559" s="60">
        <v>2.9049436699513724</v>
      </c>
      <c r="AH559" s="60">
        <v>22.67123357346069</v>
      </c>
      <c r="AI559" s="60">
        <v>6.1847957957093147</v>
      </c>
      <c r="AJ559" s="48" t="s">
        <v>498</v>
      </c>
      <c r="AK559" s="48" t="s">
        <v>599</v>
      </c>
      <c r="AL559" s="48" t="s">
        <v>655</v>
      </c>
      <c r="AM559" s="48" t="s">
        <v>2739</v>
      </c>
      <c r="AN559" s="46">
        <v>0.2254273</v>
      </c>
      <c r="AO559" s="46">
        <v>0.29494569999999998</v>
      </c>
      <c r="AP559" s="46">
        <v>0.2784855</v>
      </c>
      <c r="AQ559" t="s">
        <v>4124</v>
      </c>
      <c r="AR559" t="s">
        <v>3443</v>
      </c>
      <c r="AS559" t="str">
        <f t="shared" si="110"/>
        <v>#N/A N/A</v>
      </c>
      <c r="AT559" s="63">
        <v>1.5075376884422109</v>
      </c>
      <c r="AU559" s="63">
        <f t="shared" si="111"/>
        <v>1.5075376884422109</v>
      </c>
      <c r="AV559" s="63">
        <f t="shared" si="108"/>
        <v>0</v>
      </c>
      <c r="AW559" s="63">
        <f t="shared" si="107"/>
        <v>1.5075376884422109</v>
      </c>
      <c r="AX559" s="63">
        <v>27.516920021085529</v>
      </c>
      <c r="AY559" s="63">
        <f t="shared" si="112"/>
        <v>0</v>
      </c>
      <c r="AZ559" s="63">
        <v>27.516920021085529</v>
      </c>
      <c r="BA559" s="63">
        <f>_xll.BDP($G559,BA$1)</f>
        <v>207.96715800000001</v>
      </c>
      <c r="BB559" s="63">
        <f t="shared" si="109"/>
        <v>14040.601253999997</v>
      </c>
      <c r="BC559">
        <v>551</v>
      </c>
      <c r="BD559">
        <v>553</v>
      </c>
      <c r="BE559">
        <v>594</v>
      </c>
      <c r="BF559">
        <v>704</v>
      </c>
      <c r="BG559">
        <v>607</v>
      </c>
      <c r="BH559">
        <v>538</v>
      </c>
      <c r="BI559" s="47">
        <f t="shared" si="113"/>
        <v>3.9243333674405627E-2</v>
      </c>
      <c r="BJ559" s="47">
        <f t="shared" si="114"/>
        <v>3.9385777716780965E-2</v>
      </c>
      <c r="BK559" s="47">
        <f t="shared" si="115"/>
        <v>4.2305880585475394E-2</v>
      </c>
      <c r="BL559" s="47">
        <f t="shared" si="116"/>
        <v>5.0140302916118991E-2</v>
      </c>
      <c r="BM559" s="47">
        <f t="shared" si="117"/>
        <v>4.3231766860915094E-2</v>
      </c>
      <c r="BN559" s="47">
        <f t="shared" si="118"/>
        <v>3.8317447398965934E-2</v>
      </c>
      <c r="BO559" s="30">
        <f t="shared" si="119"/>
        <v>4.2305880585475394E-2</v>
      </c>
    </row>
    <row r="560" spans="1:67" x14ac:dyDescent="0.3">
      <c r="A560">
        <v>14</v>
      </c>
      <c r="B560" s="48" t="s">
        <v>3421</v>
      </c>
      <c r="C560" s="48">
        <v>24</v>
      </c>
      <c r="D560" s="48">
        <v>1</v>
      </c>
      <c r="E560" s="56">
        <v>0.14000000000000001</v>
      </c>
      <c r="F560" s="48" t="s">
        <v>3386</v>
      </c>
      <c r="G560" s="49" t="s">
        <v>190</v>
      </c>
      <c r="H560" s="49" t="s">
        <v>875</v>
      </c>
      <c r="I560" s="50">
        <v>0.47854091652960545</v>
      </c>
      <c r="J560" s="50">
        <v>0.50467998988110296</v>
      </c>
      <c r="K560" s="50">
        <v>0.34891413553647838</v>
      </c>
      <c r="L560" s="50">
        <v>0.38439306358381503</v>
      </c>
      <c r="M560" s="51">
        <v>-0.18227386648439278</v>
      </c>
      <c r="N560" s="51">
        <v>-1.4723171565276829</v>
      </c>
      <c r="O560" s="51" t="e">
        <v>#N/A</v>
      </c>
      <c r="P560" s="52">
        <v>19.140750589516905</v>
      </c>
      <c r="Q560" s="52">
        <v>21.11311208301175</v>
      </c>
      <c r="R560" s="50">
        <v>0.77147102526002975</v>
      </c>
      <c r="S560" s="53">
        <v>9.8333333333333339</v>
      </c>
      <c r="T560" s="50">
        <v>-0.12601983180620058</v>
      </c>
      <c r="U560" s="54">
        <v>4.9345417925478349E-2</v>
      </c>
      <c r="V560" s="53">
        <v>-3.4466300208469334</v>
      </c>
      <c r="W560" s="53" t="e">
        <v>#N/A</v>
      </c>
      <c r="X560" s="53">
        <v>3953000000</v>
      </c>
      <c r="Y560" s="53">
        <v>5190000000</v>
      </c>
      <c r="Z560" s="53">
        <v>132000000</v>
      </c>
      <c r="AA560" s="55">
        <v>566000000</v>
      </c>
      <c r="AB560" s="50">
        <v>0.2332155477031802</v>
      </c>
      <c r="AC560" s="42">
        <v>12279.984778199996</v>
      </c>
      <c r="AD560" s="42">
        <v>17471.9847782</v>
      </c>
      <c r="AE560" s="60">
        <v>14.653132616695059</v>
      </c>
      <c r="AF560" s="60">
        <v>26.96360139811912</v>
      </c>
      <c r="AG560" s="60">
        <v>4.6914395835142626</v>
      </c>
      <c r="AH560" s="60">
        <v>46.116145898763932</v>
      </c>
      <c r="AI560" s="60" t="s">
        <v>3443</v>
      </c>
      <c r="AJ560" s="48" t="s">
        <v>506</v>
      </c>
      <c r="AK560" s="48" t="s">
        <v>640</v>
      </c>
      <c r="AL560" s="48" t="s">
        <v>876</v>
      </c>
      <c r="AM560" s="48" t="s">
        <v>583</v>
      </c>
      <c r="AN560" s="46">
        <v>0.1090368</v>
      </c>
      <c r="AO560" s="46">
        <v>8.506408E-2</v>
      </c>
      <c r="AP560" s="46">
        <v>6.0169300000000002E-2</v>
      </c>
      <c r="AQ560" t="s">
        <v>4234</v>
      </c>
      <c r="AR560" t="s">
        <v>3443</v>
      </c>
      <c r="AS560" t="str">
        <f t="shared" si="110"/>
        <v>19/05/2021</v>
      </c>
      <c r="AT560" s="63">
        <v>4.8342540613195508</v>
      </c>
      <c r="AU560" s="63">
        <f t="shared" si="111"/>
        <v>4.8342540613195508</v>
      </c>
      <c r="AV560" s="63">
        <f t="shared" si="108"/>
        <v>13.739625917632859</v>
      </c>
      <c r="AW560" s="63">
        <f t="shared" si="107"/>
        <v>18.573879978952409</v>
      </c>
      <c r="AX560" s="63">
        <v>36.127578847521931</v>
      </c>
      <c r="AY560" s="63">
        <f t="shared" si="112"/>
        <v>102.67963006876928</v>
      </c>
      <c r="AZ560" s="63">
        <v>138.80720891629122</v>
      </c>
      <c r="BA560" s="63">
        <f>_xll.BDP($G560,BA$1)</f>
        <v>2341.4</v>
      </c>
      <c r="BB560" s="63">
        <f t="shared" si="109"/>
        <v>12279.984778199996</v>
      </c>
      <c r="BC560">
        <v>27.731000000000002</v>
      </c>
      <c r="BD560">
        <v>491.7</v>
      </c>
      <c r="BE560">
        <v>1138.7860000000001</v>
      </c>
      <c r="BF560">
        <v>558.476</v>
      </c>
      <c r="BG560">
        <v>684.28399999999999</v>
      </c>
      <c r="BH560">
        <v>822.06900000000007</v>
      </c>
      <c r="BI560" s="47">
        <f t="shared" si="113"/>
        <v>2.2582275549094628E-3</v>
      </c>
      <c r="BJ560" s="47">
        <f t="shared" si="114"/>
        <v>4.0040766245320505E-2</v>
      </c>
      <c r="BK560" s="47">
        <f t="shared" si="115"/>
        <v>9.2735131237428423E-2</v>
      </c>
      <c r="BL560" s="47">
        <f t="shared" si="116"/>
        <v>4.5478558002077715E-2</v>
      </c>
      <c r="BM560" s="47">
        <f t="shared" si="117"/>
        <v>5.5723521841392912E-2</v>
      </c>
      <c r="BN560" s="47">
        <f t="shared" si="118"/>
        <v>6.6943812622583657E-2</v>
      </c>
      <c r="BO560" s="30">
        <f t="shared" si="119"/>
        <v>9.2735131237428423E-2</v>
      </c>
    </row>
    <row r="561" spans="1:67" x14ac:dyDescent="0.3">
      <c r="A561">
        <v>14</v>
      </c>
      <c r="B561" s="48" t="s">
        <v>3421</v>
      </c>
      <c r="C561" s="48">
        <v>24</v>
      </c>
      <c r="D561" s="48">
        <v>4</v>
      </c>
      <c r="E561" s="56">
        <v>0.13</v>
      </c>
      <c r="F561" s="48"/>
      <c r="G561" s="49" t="s">
        <v>364</v>
      </c>
      <c r="H561" s="49" t="s">
        <v>1095</v>
      </c>
      <c r="I561" s="50">
        <v>0.22451587488960367</v>
      </c>
      <c r="J561" s="50">
        <v>0.1362371830538113</v>
      </c>
      <c r="K561" s="50">
        <v>0.18110912625703041</v>
      </c>
      <c r="L561" s="50">
        <v>8.690361506870152E-2</v>
      </c>
      <c r="M561" s="51">
        <v>6.9981232305881598</v>
      </c>
      <c r="N561" s="51">
        <v>10.515507204885962</v>
      </c>
      <c r="O561" s="51">
        <v>28.88585897935333</v>
      </c>
      <c r="P561" s="52">
        <v>25.427446118137322</v>
      </c>
      <c r="Q561" s="52">
        <v>23.322650677142562</v>
      </c>
      <c r="R561" s="50">
        <v>0.7420188908237032</v>
      </c>
      <c r="S561" s="53">
        <v>8.5224242424242416</v>
      </c>
      <c r="T561" s="50">
        <v>0.23495592180912228</v>
      </c>
      <c r="U561" s="54">
        <v>3.6246634710092589E-2</v>
      </c>
      <c r="V561" s="53">
        <v>11.048538135026059</v>
      </c>
      <c r="W561" s="53">
        <v>12.744697536698823</v>
      </c>
      <c r="X561" s="53">
        <v>12581000000</v>
      </c>
      <c r="Y561" s="53">
        <v>19723000000</v>
      </c>
      <c r="Z561" s="53">
        <v>59000000</v>
      </c>
      <c r="AA561" s="55">
        <v>837000000</v>
      </c>
      <c r="AB561" s="50">
        <v>7.0489844683393074E-2</v>
      </c>
      <c r="AC561" s="42">
        <v>12811.94003039</v>
      </c>
      <c r="AD561" s="42">
        <v>27342.94003039</v>
      </c>
      <c r="AE561" s="60">
        <v>13.237195742651663</v>
      </c>
      <c r="AF561" s="60">
        <v>18.110326705475234</v>
      </c>
      <c r="AG561" s="60">
        <v>6.7071610285132115</v>
      </c>
      <c r="AH561" s="60">
        <v>9.8396976501759674</v>
      </c>
      <c r="AI561" s="60">
        <v>2.2126311511962276</v>
      </c>
      <c r="AJ561" s="48" t="s">
        <v>552</v>
      </c>
      <c r="AK561" s="48" t="s">
        <v>917</v>
      </c>
      <c r="AL561" s="48" t="s">
        <v>983</v>
      </c>
      <c r="AM561" s="48" t="s">
        <v>583</v>
      </c>
      <c r="AN561" s="46" t="e">
        <v>#VALUE!</v>
      </c>
      <c r="AO561" s="46">
        <v>9.9138680000000007E-2</v>
      </c>
      <c r="AP561" s="46">
        <v>5.7451620000000007E-3</v>
      </c>
      <c r="AQ561" t="s">
        <v>3799</v>
      </c>
      <c r="AR561" t="s">
        <v>3799</v>
      </c>
      <c r="AS561" t="str">
        <f t="shared" si="110"/>
        <v>21/01/2005</v>
      </c>
      <c r="AT561" s="63">
        <v>2.4195290147472752</v>
      </c>
      <c r="AU561" s="63">
        <f t="shared" si="111"/>
        <v>2.4195290147472752</v>
      </c>
      <c r="AV561" s="63">
        <f t="shared" si="108"/>
        <v>4.8294357404197139E-16</v>
      </c>
      <c r="AW561" s="63">
        <f t="shared" si="107"/>
        <v>2.4195290147472757</v>
      </c>
      <c r="AX561" s="63">
        <v>17.7989609738555</v>
      </c>
      <c r="AY561" s="63">
        <f t="shared" si="112"/>
        <v>3.5527136788005009E-15</v>
      </c>
      <c r="AZ561" s="63">
        <v>17.798960973855504</v>
      </c>
      <c r="BA561" s="63">
        <f>_xll.BDP($G561,BA$1)</f>
        <v>296.96142467999999</v>
      </c>
      <c r="BB561" s="63">
        <f t="shared" si="109"/>
        <v>12811.94003039</v>
      </c>
      <c r="BC561">
        <v>1217.421</v>
      </c>
      <c r="BD561">
        <v>1502.7370000000001</v>
      </c>
      <c r="BE561">
        <v>1763.462</v>
      </c>
      <c r="BF561">
        <v>1304.691</v>
      </c>
      <c r="BG561">
        <v>1471.579</v>
      </c>
      <c r="BH561">
        <v>1535.2730000000001</v>
      </c>
      <c r="BI561" s="47">
        <f t="shared" si="113"/>
        <v>9.5022377338035452E-2</v>
      </c>
      <c r="BJ561" s="47">
        <f t="shared" si="114"/>
        <v>0.1172919164806812</v>
      </c>
      <c r="BK561" s="47">
        <f t="shared" si="115"/>
        <v>0.13764207417589042</v>
      </c>
      <c r="BL561" s="47">
        <f t="shared" si="116"/>
        <v>0.10183399211245643</v>
      </c>
      <c r="BM561" s="47">
        <f t="shared" si="117"/>
        <v>0.11485996628999243</v>
      </c>
      <c r="BN561" s="47">
        <f t="shared" si="118"/>
        <v>0.11983142259160777</v>
      </c>
      <c r="BO561" s="30">
        <f t="shared" si="119"/>
        <v>0.13764207417589042</v>
      </c>
    </row>
    <row r="562" spans="1:67" x14ac:dyDescent="0.3">
      <c r="A562">
        <v>14</v>
      </c>
      <c r="B562" s="48" t="s">
        <v>3421</v>
      </c>
      <c r="C562" s="48">
        <v>44</v>
      </c>
      <c r="D562" s="48">
        <v>6</v>
      </c>
      <c r="E562" s="56">
        <v>0.18</v>
      </c>
      <c r="F562" s="48" t="s">
        <v>2717</v>
      </c>
      <c r="G562" s="49" t="s">
        <v>1217</v>
      </c>
      <c r="H562" s="49" t="s">
        <v>1218</v>
      </c>
      <c r="I562" s="50">
        <v>-0.11113846202028813</v>
      </c>
      <c r="J562" s="50">
        <v>23.514898970044854</v>
      </c>
      <c r="K562" s="50">
        <v>0.29606198564464414</v>
      </c>
      <c r="L562" s="50">
        <v>0.30927890486772613</v>
      </c>
      <c r="M562" s="51">
        <v>29.0123488250014</v>
      </c>
      <c r="N562" s="51">
        <v>20.403858248673828</v>
      </c>
      <c r="O562" s="51">
        <v>23.207362428243172</v>
      </c>
      <c r="P562" s="52">
        <v>45.639681298463167</v>
      </c>
      <c r="Q562" s="52">
        <v>41.575162488659394</v>
      </c>
      <c r="R562" s="50">
        <v>0.26998453197975636</v>
      </c>
      <c r="S562" s="53">
        <v>0.38515757225185843</v>
      </c>
      <c r="T562" s="50">
        <v>0.59220583379738911</v>
      </c>
      <c r="U562" s="54">
        <v>0</v>
      </c>
      <c r="V562" s="53">
        <v>2.2888864394506063</v>
      </c>
      <c r="W562" s="53">
        <v>5.8446142823068037</v>
      </c>
      <c r="X562" s="53">
        <v>3634000</v>
      </c>
      <c r="Y562" s="53">
        <v>276298000</v>
      </c>
      <c r="Z562" s="53">
        <v>472000</v>
      </c>
      <c r="AA562" s="55">
        <v>61199000</v>
      </c>
      <c r="AB562" s="50">
        <v>7.7125443226196506E-3</v>
      </c>
      <c r="AC562" s="42">
        <v>987.54261167999994</v>
      </c>
      <c r="AD562" s="42">
        <v>1023.49861168</v>
      </c>
      <c r="AE562" s="60">
        <v>10.956101035375491</v>
      </c>
      <c r="AF562" s="60">
        <v>11.977308001310639</v>
      </c>
      <c r="AG562" s="60">
        <v>6.3439193013620612</v>
      </c>
      <c r="AH562" s="60">
        <v>16.430877809084816</v>
      </c>
      <c r="AI562" s="60">
        <v>4.0148488882561244</v>
      </c>
      <c r="AJ562" s="48" t="s">
        <v>493</v>
      </c>
      <c r="AK562" s="48" t="s">
        <v>525</v>
      </c>
      <c r="AL562" s="48" t="s">
        <v>708</v>
      </c>
      <c r="AM562" s="48" t="s">
        <v>2465</v>
      </c>
      <c r="AN562" s="46" t="e">
        <v>#VALUE!</v>
      </c>
      <c r="AO562" s="46" t="e">
        <v>#VALUE!</v>
      </c>
      <c r="AP562" s="46">
        <v>1.2096150000000002E-2</v>
      </c>
      <c r="AQ562" t="s">
        <v>3800</v>
      </c>
      <c r="AR562" t="s">
        <v>3800</v>
      </c>
      <c r="AS562" t="str">
        <f t="shared" si="110"/>
        <v>02/07/2014</v>
      </c>
      <c r="AT562" s="63">
        <v>6.1443912726576606</v>
      </c>
      <c r="AU562" s="63">
        <f t="shared" si="111"/>
        <v>6.1443912726576606</v>
      </c>
      <c r="AV562" s="63">
        <f t="shared" si="108"/>
        <v>-8.6161015084809863E-16</v>
      </c>
      <c r="AW562" s="63">
        <f t="shared" si="107"/>
        <v>6.1443912726576597</v>
      </c>
      <c r="AX562" s="63">
        <v>101.34171655608442</v>
      </c>
      <c r="AY562" s="63">
        <f t="shared" si="112"/>
        <v>-1.4210854715202004E-14</v>
      </c>
      <c r="AZ562" s="63">
        <v>101.34171655608441</v>
      </c>
      <c r="BA562" s="63">
        <f>_xll.BDP($G562,BA$1)</f>
        <v>59.660071219999999</v>
      </c>
      <c r="BB562" s="63">
        <f t="shared" si="109"/>
        <v>987.54261167999994</v>
      </c>
      <c r="BC562">
        <v>59.288000000000004</v>
      </c>
      <c r="BD562">
        <v>56.063000000000002</v>
      </c>
      <c r="BE562">
        <v>60.4</v>
      </c>
      <c r="BF562">
        <v>63.991</v>
      </c>
      <c r="BG562">
        <v>72.034000000000006</v>
      </c>
      <c r="BH562">
        <v>77.736999999999995</v>
      </c>
      <c r="BI562" s="47">
        <f t="shared" si="113"/>
        <v>6.0035890399847872E-2</v>
      </c>
      <c r="BJ562" s="47">
        <f t="shared" si="114"/>
        <v>5.6770208532699221E-2</v>
      </c>
      <c r="BK562" s="47">
        <f t="shared" si="115"/>
        <v>6.1161917759931371E-2</v>
      </c>
      <c r="BL562" s="47">
        <f t="shared" si="116"/>
        <v>6.4798216545956439E-2</v>
      </c>
      <c r="BM562" s="47">
        <f t="shared" si="117"/>
        <v>7.2942675230445314E-2</v>
      </c>
      <c r="BN562" s="47">
        <f t="shared" si="118"/>
        <v>7.8717615909003058E-2</v>
      </c>
      <c r="BO562" s="30">
        <f t="shared" si="119"/>
        <v>7.8717615909003058E-2</v>
      </c>
    </row>
    <row r="563" spans="1:67" x14ac:dyDescent="0.3">
      <c r="A563">
        <v>14</v>
      </c>
      <c r="B563" s="48" t="s">
        <v>3421</v>
      </c>
      <c r="C563" s="48">
        <v>25</v>
      </c>
      <c r="D563" s="48">
        <v>5</v>
      </c>
      <c r="E563" s="48" t="s">
        <v>3071</v>
      </c>
      <c r="F563" s="48" t="s">
        <v>3050</v>
      </c>
      <c r="G563" s="48" t="s">
        <v>1640</v>
      </c>
      <c r="H563" s="49" t="s">
        <v>1641</v>
      </c>
      <c r="I563" s="50">
        <v>0.45835365448792642</v>
      </c>
      <c r="J563" s="50">
        <v>0.25712118404778761</v>
      </c>
      <c r="K563" s="50">
        <v>0.45785857699945059</v>
      </c>
      <c r="L563" s="50">
        <v>0.25691693975754909</v>
      </c>
      <c r="M563" s="51">
        <v>25.254039730656668</v>
      </c>
      <c r="N563" s="51">
        <v>17.142377969526972</v>
      </c>
      <c r="O563" s="51">
        <v>18.342838479511595</v>
      </c>
      <c r="P563" s="52">
        <v>46.94048428143941</v>
      </c>
      <c r="Q563" s="52">
        <v>38.935572403632406</v>
      </c>
      <c r="R563" s="50">
        <v>0.55645681727593543</v>
      </c>
      <c r="S563" s="53">
        <v>35.174573055028539</v>
      </c>
      <c r="T563" s="50">
        <v>5.4599913117775123E-2</v>
      </c>
      <c r="U563" s="54" t="e">
        <v>#N/A</v>
      </c>
      <c r="V563" s="53">
        <v>22.688778784198515</v>
      </c>
      <c r="W563" s="53">
        <v>-5.1732027621211767</v>
      </c>
      <c r="X563" s="53">
        <v>631461000</v>
      </c>
      <c r="Y563" s="53">
        <v>631963000</v>
      </c>
      <c r="Z563" s="53" t="e">
        <v>#N/A</v>
      </c>
      <c r="AA563" s="55">
        <v>89731750</v>
      </c>
      <c r="AB563" s="50">
        <v>0</v>
      </c>
      <c r="AC563" s="42">
        <v>988.3927799999999</v>
      </c>
      <c r="AD563" s="42">
        <v>1014.0407799999999</v>
      </c>
      <c r="AE563" s="60">
        <v>5.597073859514003</v>
      </c>
      <c r="AF563" s="60">
        <v>6.1767685788546585</v>
      </c>
      <c r="AG563" s="60" t="s">
        <v>3443</v>
      </c>
      <c r="AH563" s="60">
        <v>9.1827444861992085</v>
      </c>
      <c r="AI563" s="60">
        <v>1.4835971203087508</v>
      </c>
      <c r="AJ563" s="48" t="s">
        <v>502</v>
      </c>
      <c r="AK563" s="48" t="s">
        <v>529</v>
      </c>
      <c r="AL563" s="48" t="s">
        <v>636</v>
      </c>
      <c r="AM563" s="48" t="s">
        <v>1608</v>
      </c>
      <c r="AN563" s="46" t="e">
        <v>#VALUE!</v>
      </c>
      <c r="AO563" s="46" t="e">
        <v>#VALUE!</v>
      </c>
      <c r="AP563" s="46">
        <v>-1.9215100000000002E-2</v>
      </c>
      <c r="AQ563" t="s">
        <v>4235</v>
      </c>
      <c r="AR563" t="s">
        <v>3443</v>
      </c>
      <c r="AS563" t="str">
        <f t="shared" si="110"/>
        <v>16/01/2023</v>
      </c>
      <c r="AT563" s="63">
        <v>7.1496663489037173</v>
      </c>
      <c r="AU563" s="63">
        <f t="shared" si="111"/>
        <v>7.1496663489037173</v>
      </c>
      <c r="AV563" s="63">
        <f t="shared" si="108"/>
        <v>0</v>
      </c>
      <c r="AW563" s="63">
        <f t="shared" si="107"/>
        <v>7.1496663489037173</v>
      </c>
      <c r="AX563" s="63">
        <v>50.661091092590695</v>
      </c>
      <c r="AY563" s="63">
        <f t="shared" si="112"/>
        <v>0</v>
      </c>
      <c r="AZ563" s="63" t="s">
        <v>3443</v>
      </c>
      <c r="BA563" s="63" t="str">
        <f>_xll.BDP($G563,BA$1)</f>
        <v>#N/A N/A</v>
      </c>
      <c r="BB563" s="63">
        <f t="shared" si="109"/>
        <v>988.3927799999999</v>
      </c>
      <c r="BC563">
        <v>113.66</v>
      </c>
      <c r="BD563">
        <v>134.19999999999999</v>
      </c>
      <c r="BE563">
        <v>160.20000000000002</v>
      </c>
      <c r="BF563">
        <v>100</v>
      </c>
      <c r="BG563">
        <v>114.05</v>
      </c>
      <c r="BH563">
        <v>42.2</v>
      </c>
      <c r="BI563" s="47">
        <f t="shared" si="113"/>
        <v>0.11499476958947434</v>
      </c>
      <c r="BJ563" s="47">
        <f t="shared" si="114"/>
        <v>0.13577598169019406</v>
      </c>
      <c r="BK563" s="47">
        <f t="shared" si="115"/>
        <v>0.16208131346325702</v>
      </c>
      <c r="BL563" s="47">
        <f t="shared" si="116"/>
        <v>0.10117435297331898</v>
      </c>
      <c r="BM563" s="47">
        <f t="shared" si="117"/>
        <v>0.11538934956607029</v>
      </c>
      <c r="BN563" s="47">
        <f t="shared" si="118"/>
        <v>4.2695576954740612E-2</v>
      </c>
      <c r="BO563" s="30">
        <f t="shared" si="119"/>
        <v>0.16208131346325702</v>
      </c>
    </row>
    <row r="564" spans="1:67" x14ac:dyDescent="0.3">
      <c r="A564">
        <v>14</v>
      </c>
      <c r="B564" s="48" t="s">
        <v>3421</v>
      </c>
      <c r="C564" s="48">
        <v>25</v>
      </c>
      <c r="D564" s="48">
        <v>5</v>
      </c>
      <c r="E564" s="56">
        <v>0.11</v>
      </c>
      <c r="F564" s="48"/>
      <c r="G564" s="49" t="s">
        <v>337</v>
      </c>
      <c r="H564" s="49" t="s">
        <v>1065</v>
      </c>
      <c r="I564" s="50">
        <v>0.26130850209586703</v>
      </c>
      <c r="J564" s="50">
        <v>0.33519196929539152</v>
      </c>
      <c r="K564" s="50">
        <v>0.15824473914584999</v>
      </c>
      <c r="L564" s="50">
        <v>0.20705764308274879</v>
      </c>
      <c r="M564" s="51">
        <v>15.421363617315508</v>
      </c>
      <c r="N564" s="51">
        <v>10.665799410554765</v>
      </c>
      <c r="O564" s="51">
        <v>12.085352217666792</v>
      </c>
      <c r="P564" s="52">
        <v>13.235300616638209</v>
      </c>
      <c r="Q564" s="52">
        <v>12.733325039337373</v>
      </c>
      <c r="R564" s="50">
        <v>-7.7933380805443472E-2</v>
      </c>
      <c r="S564" s="53">
        <v>-0.44190219829519967</v>
      </c>
      <c r="T564" s="50">
        <v>0.66535311865032942</v>
      </c>
      <c r="U564" s="54" t="e">
        <v>#N/A</v>
      </c>
      <c r="V564" s="53">
        <v>9.9329697343977923</v>
      </c>
      <c r="W564" s="53">
        <v>13.877942894301643</v>
      </c>
      <c r="X564" s="53">
        <v>579800000</v>
      </c>
      <c r="Y564" s="53">
        <v>938600000</v>
      </c>
      <c r="Z564" s="53" t="e">
        <v>#N/A</v>
      </c>
      <c r="AA564" s="55">
        <v>83800000.00000003</v>
      </c>
      <c r="AB564" s="50">
        <v>0</v>
      </c>
      <c r="AC564" s="42">
        <v>2553.32887493</v>
      </c>
      <c r="AD564" s="42">
        <v>2457.2288749300001</v>
      </c>
      <c r="AE564" s="60">
        <v>10.597657223132456</v>
      </c>
      <c r="AF564" s="60">
        <v>12.772125278950819</v>
      </c>
      <c r="AG564" s="60">
        <v>3.3461445208196174</v>
      </c>
      <c r="AH564" s="60">
        <v>18.8101154596797</v>
      </c>
      <c r="AI564" s="60">
        <v>2.3349259846545336</v>
      </c>
      <c r="AJ564" s="48" t="s">
        <v>552</v>
      </c>
      <c r="AK564" s="48" t="s">
        <v>917</v>
      </c>
      <c r="AL564" s="48" t="s">
        <v>983</v>
      </c>
      <c r="AM564" s="48" t="s">
        <v>583</v>
      </c>
      <c r="AN564" s="46">
        <v>0.15365570000000001</v>
      </c>
      <c r="AO564" s="46">
        <v>9.8499320000000015E-2</v>
      </c>
      <c r="AP564" s="46">
        <v>5.0845430000000004E-2</v>
      </c>
      <c r="AQ564" t="s">
        <v>4236</v>
      </c>
      <c r="AR564" t="s">
        <v>3801</v>
      </c>
      <c r="AS564" t="str">
        <f t="shared" si="110"/>
        <v>13/05/1998</v>
      </c>
      <c r="AT564" s="63">
        <v>1.3632322386956714</v>
      </c>
      <c r="AU564" s="63">
        <f t="shared" si="111"/>
        <v>1.3632322386956714</v>
      </c>
      <c r="AV564" s="63">
        <f t="shared" si="108"/>
        <v>-0.18614664170303144</v>
      </c>
      <c r="AW564" s="63">
        <f t="shared" si="107"/>
        <v>1.1770855969926399</v>
      </c>
      <c r="AX564" s="63">
        <v>11.56608040201005</v>
      </c>
      <c r="AY564" s="63">
        <f t="shared" si="112"/>
        <v>-1.579325197415649</v>
      </c>
      <c r="AZ564" s="63">
        <v>9.9867552045944006</v>
      </c>
      <c r="BA564" s="63">
        <f>_xll.BDP($G564,BA$1)</f>
        <v>13.911550000000002</v>
      </c>
      <c r="BB564" s="63">
        <f t="shared" si="109"/>
        <v>2457.2288749300001</v>
      </c>
      <c r="BC564">
        <v>149</v>
      </c>
      <c r="BD564">
        <v>176.667</v>
      </c>
      <c r="BE564" t="s">
        <v>3443</v>
      </c>
      <c r="BF564">
        <v>74.129000000000005</v>
      </c>
      <c r="BG564">
        <v>115.413</v>
      </c>
      <c r="BH564" t="s">
        <v>3443</v>
      </c>
      <c r="BI564" s="47">
        <f t="shared" si="113"/>
        <v>6.0637412135344786E-2</v>
      </c>
      <c r="BJ564" s="47">
        <f t="shared" si="114"/>
        <v>7.1896843555133941E-2</v>
      </c>
      <c r="BK564" s="47">
        <f t="shared" si="115"/>
        <v>0</v>
      </c>
      <c r="BL564" s="47">
        <f t="shared" si="116"/>
        <v>3.016772298108036E-2</v>
      </c>
      <c r="BM564" s="47">
        <f t="shared" si="117"/>
        <v>4.6968762730043946E-2</v>
      </c>
      <c r="BN564" s="47">
        <f t="shared" si="118"/>
        <v>0</v>
      </c>
      <c r="BO564" s="30">
        <f t="shared" si="119"/>
        <v>7.1896843555133941E-2</v>
      </c>
    </row>
    <row r="565" spans="1:67" x14ac:dyDescent="0.3">
      <c r="A565">
        <v>14</v>
      </c>
      <c r="B565" s="48" t="s">
        <v>3421</v>
      </c>
      <c r="C565" s="48">
        <v>26</v>
      </c>
      <c r="D565" s="48">
        <v>4</v>
      </c>
      <c r="E565" s="48" t="s">
        <v>2480</v>
      </c>
      <c r="F565" s="48" t="s">
        <v>2735</v>
      </c>
      <c r="G565" s="49" t="s">
        <v>2414</v>
      </c>
      <c r="H565" s="49" t="s">
        <v>2415</v>
      </c>
      <c r="I565" s="50">
        <v>7.085804801672305</v>
      </c>
      <c r="J565" s="50">
        <v>3.6781538820373774</v>
      </c>
      <c r="K565" s="50">
        <v>6.4341345596807482</v>
      </c>
      <c r="L565" s="50">
        <v>0.41980267207959671</v>
      </c>
      <c r="M565" s="51">
        <v>51.816258824832836</v>
      </c>
      <c r="N565" s="51">
        <v>38.725760108948521</v>
      </c>
      <c r="O565" s="51">
        <v>60.595969007627637</v>
      </c>
      <c r="P565" s="52">
        <v>46.88220878611493</v>
      </c>
      <c r="Q565" s="52">
        <v>44.059886714134763</v>
      </c>
      <c r="R565" s="50">
        <v>0.58260325023814818</v>
      </c>
      <c r="S565" s="53">
        <v>1.0642778891513829</v>
      </c>
      <c r="T565" s="50">
        <v>0.30842116688325594</v>
      </c>
      <c r="U565" s="54">
        <v>4.5906215392083984E-2</v>
      </c>
      <c r="V565" s="53" t="e">
        <v>#N/A</v>
      </c>
      <c r="W565" s="53" t="e">
        <v>#N/A</v>
      </c>
      <c r="X565" s="53">
        <v>68598000</v>
      </c>
      <c r="Y565" s="53">
        <v>601030000</v>
      </c>
      <c r="Z565" s="53">
        <v>28160000</v>
      </c>
      <c r="AA565" s="55">
        <v>205763000</v>
      </c>
      <c r="AB565" s="50">
        <v>0.13685648051398941</v>
      </c>
      <c r="AC565" s="42">
        <v>4054.9425444000003</v>
      </c>
      <c r="AD565" s="42">
        <v>4340.5915444000002</v>
      </c>
      <c r="AE565" s="60">
        <v>16.188626035520617</v>
      </c>
      <c r="AF565" s="60">
        <v>17.203133969577593</v>
      </c>
      <c r="AG565" s="60">
        <v>5.0778577182439903</v>
      </c>
      <c r="AH565" s="60">
        <v>23.710559351990792</v>
      </c>
      <c r="AI565" s="60">
        <v>12.857282615516354</v>
      </c>
      <c r="AJ565" s="48" t="s">
        <v>493</v>
      </c>
      <c r="AK565" s="48" t="s">
        <v>525</v>
      </c>
      <c r="AL565" s="48" t="s">
        <v>699</v>
      </c>
      <c r="AM565" s="48" t="s">
        <v>2392</v>
      </c>
      <c r="AN565" s="46" t="e">
        <v>#VALUE!</v>
      </c>
      <c r="AO565" s="46" t="e">
        <v>#VALUE!</v>
      </c>
      <c r="AP565" s="46" t="e">
        <v>#VALUE!</v>
      </c>
      <c r="AQ565" t="s">
        <v>3802</v>
      </c>
      <c r="AR565" t="s">
        <v>3802</v>
      </c>
      <c r="AS565" t="str">
        <f t="shared" si="110"/>
        <v>09/12/2021</v>
      </c>
      <c r="AT565" s="63">
        <v>2.5252525252525251</v>
      </c>
      <c r="AU565" s="63">
        <f t="shared" si="111"/>
        <v>2.5252525252525251</v>
      </c>
      <c r="AV565" s="63">
        <f t="shared" si="108"/>
        <v>-1.4870740914264024E-2</v>
      </c>
      <c r="AW565" s="63">
        <f t="shared" si="107"/>
        <v>2.5103817843382612</v>
      </c>
      <c r="AX565" s="63">
        <v>79.914292203018405</v>
      </c>
      <c r="AY565" s="63">
        <f t="shared" si="112"/>
        <v>-0.47060035494035901</v>
      </c>
      <c r="AZ565" s="63">
        <v>79.443691848078046</v>
      </c>
      <c r="BA565" s="63">
        <f>_xll.BDP($G565,BA$1)</f>
        <v>135.72605200000001</v>
      </c>
      <c r="BB565" s="63">
        <f t="shared" si="109"/>
        <v>4054.9425444000003</v>
      </c>
      <c r="BC565">
        <v>197.714</v>
      </c>
      <c r="BD565">
        <v>224.375</v>
      </c>
      <c r="BE565">
        <v>260.16700000000003</v>
      </c>
      <c r="BF565">
        <v>188.76500000000001</v>
      </c>
      <c r="BG565">
        <v>241.13</v>
      </c>
      <c r="BH565">
        <v>275.85000000000002</v>
      </c>
      <c r="BI565" s="47">
        <f t="shared" si="113"/>
        <v>4.8758767315470124E-2</v>
      </c>
      <c r="BJ565" s="47">
        <f t="shared" si="114"/>
        <v>5.5333706345572942E-2</v>
      </c>
      <c r="BK565" s="47">
        <f t="shared" si="115"/>
        <v>6.4160465198033104E-2</v>
      </c>
      <c r="BL565" s="47">
        <f t="shared" si="116"/>
        <v>4.6551830989736281E-2</v>
      </c>
      <c r="BM565" s="47">
        <f t="shared" si="117"/>
        <v>5.9465700773740408E-2</v>
      </c>
      <c r="BN565" s="47">
        <f t="shared" si="118"/>
        <v>6.8028090898835866E-2</v>
      </c>
      <c r="BO565" s="30">
        <f t="shared" si="119"/>
        <v>6.8028090898835866E-2</v>
      </c>
    </row>
    <row r="566" spans="1:67" x14ac:dyDescent="0.3">
      <c r="A566">
        <v>14</v>
      </c>
      <c r="B566" s="48" t="s">
        <v>3421</v>
      </c>
      <c r="C566" s="48">
        <v>26</v>
      </c>
      <c r="D566" s="48">
        <v>2</v>
      </c>
      <c r="E566" s="56">
        <v>0.1</v>
      </c>
      <c r="F566" s="48" t="s">
        <v>2917</v>
      </c>
      <c r="G566" s="49" t="s">
        <v>2124</v>
      </c>
      <c r="H566" s="49" t="s">
        <v>2125</v>
      </c>
      <c r="I566" s="50">
        <v>0.19592104469938007</v>
      </c>
      <c r="J566" s="50">
        <v>0.29714376957979655</v>
      </c>
      <c r="K566" s="50">
        <v>9.5515219443145852E-2</v>
      </c>
      <c r="L566" s="50">
        <v>0.14090738828517993</v>
      </c>
      <c r="M566" s="51">
        <v>6.8349496935901142</v>
      </c>
      <c r="N566" s="51">
        <v>4.9600548221284981</v>
      </c>
      <c r="O566" s="51">
        <v>6.1695939167638025</v>
      </c>
      <c r="P566" s="52">
        <v>54.356104500841852</v>
      </c>
      <c r="Q566" s="52">
        <v>56.438209854336705</v>
      </c>
      <c r="R566" s="50">
        <v>4.6626087067602351E-2</v>
      </c>
      <c r="S566" s="53">
        <v>0.21226748195103309</v>
      </c>
      <c r="T566" s="50">
        <v>0.71703229943726032</v>
      </c>
      <c r="U566" s="54" t="e">
        <v>#N/A</v>
      </c>
      <c r="V566" s="53">
        <v>2.5319620361885611</v>
      </c>
      <c r="W566" s="53">
        <v>11.292079673913014</v>
      </c>
      <c r="X566" s="53">
        <v>707681000</v>
      </c>
      <c r="Y566" s="53">
        <v>1492349000</v>
      </c>
      <c r="Z566" s="53" t="e">
        <v>#N/A</v>
      </c>
      <c r="AA566" s="55">
        <v>153661258.02794608</v>
      </c>
      <c r="AB566" s="50">
        <v>0</v>
      </c>
      <c r="AC566" s="42">
        <v>4449</v>
      </c>
      <c r="AD566" s="42">
        <v>4592.8829999999998</v>
      </c>
      <c r="AE566" s="60">
        <v>18.011437824398318</v>
      </c>
      <c r="AF566" s="60">
        <v>21.634573408216546</v>
      </c>
      <c r="AG566" s="60" t="s">
        <v>3443</v>
      </c>
      <c r="AH566" s="60">
        <v>31.755798070360552</v>
      </c>
      <c r="AI566" s="60">
        <v>3.2039780974046819</v>
      </c>
      <c r="AJ566" s="48" t="s">
        <v>544</v>
      </c>
      <c r="AK566" s="48" t="s">
        <v>576</v>
      </c>
      <c r="AL566" s="48" t="s">
        <v>1258</v>
      </c>
      <c r="AM566" s="48" t="s">
        <v>2468</v>
      </c>
      <c r="AN566" s="46" t="e">
        <v>#VALUE!</v>
      </c>
      <c r="AO566" s="46" t="e">
        <v>#VALUE!</v>
      </c>
      <c r="AP566" s="46">
        <v>7.8488879999999997E-2</v>
      </c>
      <c r="AQ566" t="s">
        <v>3803</v>
      </c>
      <c r="AR566" t="s">
        <v>3803</v>
      </c>
      <c r="AS566" t="str">
        <f t="shared" si="110"/>
        <v>01/10/2015</v>
      </c>
      <c r="AT566" s="63">
        <v>1.7018379850238259</v>
      </c>
      <c r="AU566" s="63">
        <f t="shared" si="111"/>
        <v>1.7018379850238259</v>
      </c>
      <c r="AV566" s="63">
        <f t="shared" si="108"/>
        <v>0</v>
      </c>
      <c r="AW566" s="63">
        <f t="shared" si="107"/>
        <v>1.7018379850238259</v>
      </c>
      <c r="AX566" s="63">
        <v>52.992266290663636</v>
      </c>
      <c r="AY566" s="63">
        <f t="shared" si="112"/>
        <v>0</v>
      </c>
      <c r="AZ566" s="63" t="s">
        <v>3443</v>
      </c>
      <c r="BA566" s="63" t="str">
        <f>_xll.BDP($G566,BA$1)</f>
        <v>#N/A N/A</v>
      </c>
      <c r="BB566" s="63">
        <f t="shared" si="109"/>
        <v>4449</v>
      </c>
      <c r="BC566">
        <v>157.54500000000002</v>
      </c>
      <c r="BD566">
        <v>183.09100000000001</v>
      </c>
      <c r="BE566">
        <v>205.77799999999999</v>
      </c>
      <c r="BF566">
        <v>175.67099999999999</v>
      </c>
      <c r="BG566">
        <v>192.72400000000002</v>
      </c>
      <c r="BH566">
        <v>223.05100000000002</v>
      </c>
      <c r="BI566" s="47">
        <f t="shared" si="113"/>
        <v>3.5411328388401893E-2</v>
      </c>
      <c r="BJ566" s="47">
        <f t="shared" si="114"/>
        <v>4.1153292874803328E-2</v>
      </c>
      <c r="BK566" s="47">
        <f t="shared" si="115"/>
        <v>4.6252641042930996E-2</v>
      </c>
      <c r="BL566" s="47">
        <f t="shared" si="116"/>
        <v>3.9485502360080915E-2</v>
      </c>
      <c r="BM566" s="47">
        <f t="shared" si="117"/>
        <v>4.3318498538997531E-2</v>
      </c>
      <c r="BN566" s="47">
        <f t="shared" si="118"/>
        <v>5.0135086536300298E-2</v>
      </c>
      <c r="BO566" s="30">
        <f t="shared" si="119"/>
        <v>5.0135086536300298E-2</v>
      </c>
    </row>
    <row r="567" spans="1:67" x14ac:dyDescent="0.3">
      <c r="A567">
        <v>14</v>
      </c>
      <c r="B567" s="48" t="s">
        <v>3421</v>
      </c>
      <c r="C567" s="48">
        <v>44</v>
      </c>
      <c r="D567" s="48">
        <v>11</v>
      </c>
      <c r="E567" s="48" t="s">
        <v>2480</v>
      </c>
      <c r="F567" s="48" t="s">
        <v>3354</v>
      </c>
      <c r="G567" s="49" t="s">
        <v>413</v>
      </c>
      <c r="H567" s="49" t="s">
        <v>1157</v>
      </c>
      <c r="I567" s="50">
        <v>0.11137230730637368</v>
      </c>
      <c r="J567" s="50">
        <v>3.8920309389150219E-2</v>
      </c>
      <c r="K567" s="50">
        <v>0.17192052861999757</v>
      </c>
      <c r="L567" s="50">
        <v>-1.1030329661550138E-2</v>
      </c>
      <c r="M567" s="51">
        <v>-6.2228424850783863</v>
      </c>
      <c r="N567" s="51">
        <v>-10.815299527029794</v>
      </c>
      <c r="O567" s="51">
        <v>-13.193777859594219</v>
      </c>
      <c r="P567" s="52">
        <v>8.6919483726908542</v>
      </c>
      <c r="Q567" s="52">
        <v>11.989650627308674</v>
      </c>
      <c r="R567" s="50">
        <v>-1.7638396926613988E-2</v>
      </c>
      <c r="S567" s="53">
        <v>-0.17398868161810946</v>
      </c>
      <c r="T567" s="50">
        <v>0.30802130339977779</v>
      </c>
      <c r="U567" s="54" t="e">
        <v>#N/A</v>
      </c>
      <c r="V567" s="53" t="e">
        <v>#N/A</v>
      </c>
      <c r="W567" s="53" t="e">
        <v>#N/A</v>
      </c>
      <c r="X567" s="53">
        <v>-56757000.00000003</v>
      </c>
      <c r="Y567" s="53">
        <v>200266000</v>
      </c>
      <c r="Z567" s="53">
        <v>26230000</v>
      </c>
      <c r="AA567" s="55">
        <v>23035999.999999993</v>
      </c>
      <c r="AB567" s="50">
        <v>1.1386525438444177</v>
      </c>
      <c r="AC567" s="42">
        <v>3377.1793402000003</v>
      </c>
      <c r="AD567" s="42">
        <v>3368.8783402000004</v>
      </c>
      <c r="AE567" s="60">
        <v>64.305031330217602</v>
      </c>
      <c r="AF567" s="60" t="s">
        <v>3443</v>
      </c>
      <c r="AG567" s="60">
        <v>0.69170441718761255</v>
      </c>
      <c r="AH567" s="60" t="s">
        <v>3443</v>
      </c>
      <c r="AI567" s="60">
        <v>15.032701107460001</v>
      </c>
      <c r="AJ567" s="48" t="s">
        <v>506</v>
      </c>
      <c r="AK567" s="48" t="s">
        <v>507</v>
      </c>
      <c r="AL567" s="48" t="s">
        <v>610</v>
      </c>
      <c r="AM567" s="48" t="s">
        <v>583</v>
      </c>
      <c r="AN567" s="46" t="e">
        <v>#VALUE!</v>
      </c>
      <c r="AO567" s="46" t="e">
        <v>#VALUE!</v>
      </c>
      <c r="AP567" s="46" t="e">
        <v>#VALUE!</v>
      </c>
      <c r="AQ567" t="s">
        <v>3804</v>
      </c>
      <c r="AR567" t="s">
        <v>3804</v>
      </c>
      <c r="AS567" t="str">
        <f t="shared" si="110"/>
        <v>29/07/2020</v>
      </c>
      <c r="AT567" s="63" t="s">
        <v>3443</v>
      </c>
      <c r="AU567" s="63">
        <f t="shared" si="111"/>
        <v>0</v>
      </c>
      <c r="AV567" s="63">
        <f t="shared" si="108"/>
        <v>0</v>
      </c>
      <c r="AW567" s="63">
        <f t="shared" ref="AW567:AW630" si="120">IFERROR(AV567+AU567,0)</f>
        <v>0</v>
      </c>
      <c r="AX567" s="63" t="s">
        <v>3443</v>
      </c>
      <c r="AY567" s="63">
        <f t="shared" si="112"/>
        <v>0</v>
      </c>
      <c r="AZ567" s="63" t="s">
        <v>3443</v>
      </c>
      <c r="BA567" s="63">
        <f>_xll.BDP($G567,BA$1)</f>
        <v>-1.821</v>
      </c>
      <c r="BB567" s="63">
        <f t="shared" si="109"/>
        <v>3368.8783402000004</v>
      </c>
      <c r="BC567">
        <v>59.045000000000002</v>
      </c>
      <c r="BD567">
        <v>76.790000000000006</v>
      </c>
      <c r="BE567">
        <v>95.84</v>
      </c>
      <c r="BF567">
        <v>34.926000000000002</v>
      </c>
      <c r="BG567">
        <v>62.905000000000001</v>
      </c>
      <c r="BH567">
        <v>156.69200000000001</v>
      </c>
      <c r="BI567" s="47">
        <f t="shared" si="113"/>
        <v>1.752660501135659E-2</v>
      </c>
      <c r="BJ567" s="47">
        <f t="shared" si="114"/>
        <v>2.2793936807893517E-2</v>
      </c>
      <c r="BK567" s="47">
        <f t="shared" si="115"/>
        <v>2.844863789124254E-2</v>
      </c>
      <c r="BL567" s="47">
        <f t="shared" si="116"/>
        <v>1.0367248820842414E-2</v>
      </c>
      <c r="BM567" s="47">
        <f t="shared" si="117"/>
        <v>1.8672386963153296E-2</v>
      </c>
      <c r="BN567" s="47">
        <f t="shared" si="118"/>
        <v>4.6511623210085305E-2</v>
      </c>
      <c r="BO567" s="30">
        <f t="shared" si="119"/>
        <v>4.6511623210085305E-2</v>
      </c>
    </row>
    <row r="568" spans="1:67" x14ac:dyDescent="0.3">
      <c r="A568">
        <v>14</v>
      </c>
      <c r="B568" s="48" t="s">
        <v>3421</v>
      </c>
      <c r="C568" s="48">
        <v>26</v>
      </c>
      <c r="D568" s="48">
        <v>4</v>
      </c>
      <c r="E568" s="56">
        <v>0.11</v>
      </c>
      <c r="F568" s="48" t="s">
        <v>3049</v>
      </c>
      <c r="G568" s="49" t="s">
        <v>342</v>
      </c>
      <c r="H568" s="49" t="s">
        <v>1071</v>
      </c>
      <c r="I568" s="50">
        <v>0.25023465234598763</v>
      </c>
      <c r="J568" s="50">
        <v>0.29729940985656778</v>
      </c>
      <c r="K568" s="50">
        <v>0.24765104305064681</v>
      </c>
      <c r="L568" s="50">
        <v>0.2943657611639966</v>
      </c>
      <c r="M568" s="51">
        <v>14.596445635549058</v>
      </c>
      <c r="N568" s="51">
        <v>20.121546811764865</v>
      </c>
      <c r="O568" s="51">
        <v>31.502574504602904</v>
      </c>
      <c r="P568" s="52">
        <v>49.124428921501746</v>
      </c>
      <c r="Q568" s="52">
        <v>53.729772398368638</v>
      </c>
      <c r="R568" s="50">
        <v>6.0486724997364578E-2</v>
      </c>
      <c r="S568" s="53">
        <v>0.94550376647834278</v>
      </c>
      <c r="T568" s="50">
        <v>0.10758223671849754</v>
      </c>
      <c r="U568" s="54" t="e">
        <v>#N/A</v>
      </c>
      <c r="V568" s="53">
        <v>7.7769440240768493</v>
      </c>
      <c r="W568" s="53">
        <v>20.6867777283416</v>
      </c>
      <c r="X568" s="53">
        <v>25587000000</v>
      </c>
      <c r="Y568" s="53">
        <v>25842000000</v>
      </c>
      <c r="Z568" s="53" t="e">
        <v>#N/A</v>
      </c>
      <c r="AA568" s="55">
        <v>6936000000</v>
      </c>
      <c r="AB568" s="50">
        <v>0</v>
      </c>
      <c r="AC568" s="42">
        <v>28721.2963323</v>
      </c>
      <c r="AD568" s="42">
        <v>37810.2963323</v>
      </c>
      <c r="AE568" s="60">
        <v>4.4431908291407725</v>
      </c>
      <c r="AF568" s="60">
        <v>7.0009920779636508</v>
      </c>
      <c r="AG568" s="60">
        <v>22.661394676367383</v>
      </c>
      <c r="AH568" s="60">
        <v>7.6000000411011142</v>
      </c>
      <c r="AI568" s="60">
        <v>2.1841885038281705</v>
      </c>
      <c r="AJ568" s="48" t="s">
        <v>502</v>
      </c>
      <c r="AK568" s="48" t="s">
        <v>529</v>
      </c>
      <c r="AL568" s="48" t="s">
        <v>634</v>
      </c>
      <c r="AM568" s="48" t="s">
        <v>583</v>
      </c>
      <c r="AN568" s="46" t="e">
        <v>#VALUE!</v>
      </c>
      <c r="AO568" s="46">
        <v>0.10298370000000001</v>
      </c>
      <c r="AP568" s="46">
        <v>9.2649109999999993E-2</v>
      </c>
      <c r="AQ568" t="s">
        <v>4237</v>
      </c>
      <c r="AR568" t="s">
        <v>3805</v>
      </c>
      <c r="AS568" t="str">
        <f t="shared" si="110"/>
        <v>14/06/2007</v>
      </c>
      <c r="AT568" s="63">
        <v>2.4811696520303803</v>
      </c>
      <c r="AU568" s="63">
        <f t="shared" si="111"/>
        <v>2.4811696520303803</v>
      </c>
      <c r="AV568" s="63">
        <f t="shared" si="108"/>
        <v>9.0641796463753721</v>
      </c>
      <c r="AW568" s="63">
        <f t="shared" si="120"/>
        <v>11.545349298405753</v>
      </c>
      <c r="AX568" s="63">
        <v>14.939591078066913</v>
      </c>
      <c r="AY568" s="63">
        <f t="shared" si="112"/>
        <v>54.577137546468407</v>
      </c>
      <c r="AZ568" s="63">
        <v>69.516728624535318</v>
      </c>
      <c r="BA568" s="63">
        <f>_xll.BDP($G568,BA$1)</f>
        <v>2992</v>
      </c>
      <c r="BB568" s="63">
        <f t="shared" si="109"/>
        <v>28721.2963323</v>
      </c>
      <c r="BC568">
        <v>3414.5239999999999</v>
      </c>
      <c r="BD568">
        <v>3332.5239999999999</v>
      </c>
      <c r="BE568">
        <v>4022</v>
      </c>
      <c r="BF568">
        <v>4838.2300000000005</v>
      </c>
      <c r="BG568">
        <v>4914.99</v>
      </c>
      <c r="BH568" t="s">
        <v>3443</v>
      </c>
      <c r="BI568" s="47">
        <f t="shared" si="113"/>
        <v>0.11888474532954917</v>
      </c>
      <c r="BJ568" s="47">
        <f t="shared" si="114"/>
        <v>0.11602972099320739</v>
      </c>
      <c r="BK568" s="47">
        <f t="shared" si="115"/>
        <v>0.14003546196056807</v>
      </c>
      <c r="BL568" s="47">
        <f t="shared" si="116"/>
        <v>0.16845444383925393</v>
      </c>
      <c r="BM568" s="47">
        <f t="shared" si="117"/>
        <v>0.17112702515702946</v>
      </c>
      <c r="BN568" s="47">
        <f t="shared" si="118"/>
        <v>0</v>
      </c>
      <c r="BO568" s="30">
        <f t="shared" si="119"/>
        <v>0.14003546196056807</v>
      </c>
    </row>
    <row r="569" spans="1:67" x14ac:dyDescent="0.3">
      <c r="A569">
        <v>14</v>
      </c>
      <c r="B569" s="48" t="s">
        <v>3421</v>
      </c>
      <c r="C569" s="48">
        <v>26</v>
      </c>
      <c r="D569" s="48">
        <v>3</v>
      </c>
      <c r="E569" s="56">
        <v>0.15</v>
      </c>
      <c r="F569" s="48"/>
      <c r="G569" s="49" t="s">
        <v>1293</v>
      </c>
      <c r="H569" s="49" t="s">
        <v>1294</v>
      </c>
      <c r="I569" s="50">
        <v>0.27706130247049737</v>
      </c>
      <c r="J569" s="50">
        <v>0.23407398988463943</v>
      </c>
      <c r="K569" s="50">
        <v>0.18247492952946875</v>
      </c>
      <c r="L569" s="50">
        <v>0.18016008397848052</v>
      </c>
      <c r="M569" s="51">
        <v>19.133768387499732</v>
      </c>
      <c r="N569" s="51">
        <v>13.26131448563207</v>
      </c>
      <c r="O569" s="51">
        <v>21.644202727201073</v>
      </c>
      <c r="P569" s="52">
        <v>16.780343538610733</v>
      </c>
      <c r="Q569" s="52">
        <v>20.194880171224192</v>
      </c>
      <c r="R569" s="50">
        <v>0.31040445045857767</v>
      </c>
      <c r="S569" s="53">
        <v>1.0821648538854671</v>
      </c>
      <c r="T569" s="50">
        <v>0.41520798042537171</v>
      </c>
      <c r="U569" s="54">
        <v>4.2782809789940257E-2</v>
      </c>
      <c r="V569" s="53">
        <v>8.8866279041419887</v>
      </c>
      <c r="W569" s="53">
        <v>19.405683948731102</v>
      </c>
      <c r="X569" s="53">
        <v>1759700000</v>
      </c>
      <c r="Y569" s="53">
        <v>2286300000</v>
      </c>
      <c r="Z569" s="53" t="e">
        <v>#N/A</v>
      </c>
      <c r="AA569" s="55">
        <v>478400000.00000006</v>
      </c>
      <c r="AB569" s="50">
        <v>0</v>
      </c>
      <c r="AC569" s="42">
        <v>2495.3828250000001</v>
      </c>
      <c r="AD569" s="42">
        <v>3321.1828249999999</v>
      </c>
      <c r="AE569" s="60">
        <v>4.2724027887530998</v>
      </c>
      <c r="AF569" s="60">
        <v>7.2442601816652097</v>
      </c>
      <c r="AG569" s="60">
        <v>19.171406765705477</v>
      </c>
      <c r="AH569" s="60">
        <v>9.0839290834807827</v>
      </c>
      <c r="AI569" s="60">
        <v>1.8852998398859071</v>
      </c>
      <c r="AJ569" s="48" t="s">
        <v>534</v>
      </c>
      <c r="AK569" s="48" t="s">
        <v>535</v>
      </c>
      <c r="AL569" s="48" t="s">
        <v>800</v>
      </c>
      <c r="AM569" s="48" t="s">
        <v>2465</v>
      </c>
      <c r="AN569" s="46" t="e">
        <v>#VALUE!</v>
      </c>
      <c r="AO569" s="46">
        <v>7.8155089999999997E-2</v>
      </c>
      <c r="AP569" s="46">
        <v>0.14878620000000001</v>
      </c>
      <c r="AQ569" t="s">
        <v>3806</v>
      </c>
      <c r="AR569" t="s">
        <v>3806</v>
      </c>
      <c r="AS569" t="str">
        <f t="shared" si="110"/>
        <v>06/07/2004</v>
      </c>
      <c r="AT569" s="63">
        <v>9.9547513469851392</v>
      </c>
      <c r="AU569" s="63">
        <f t="shared" si="111"/>
        <v>9.9547513469851392</v>
      </c>
      <c r="AV569" s="63">
        <f t="shared" si="108"/>
        <v>0</v>
      </c>
      <c r="AW569" s="63">
        <f t="shared" si="120"/>
        <v>9.9547513469851392</v>
      </c>
      <c r="AX569" s="63">
        <v>64.525344869806545</v>
      </c>
      <c r="AY569" s="63">
        <f t="shared" si="112"/>
        <v>0</v>
      </c>
      <c r="AZ569" s="63">
        <v>64.525344869806545</v>
      </c>
      <c r="BA569" s="63">
        <f>_xll.BDP($G569,BA$1)</f>
        <v>158.1</v>
      </c>
      <c r="BB569" s="63">
        <f t="shared" si="109"/>
        <v>2495.3828250000001</v>
      </c>
      <c r="BC569">
        <v>263.53300000000002</v>
      </c>
      <c r="BD569">
        <v>216.13300000000001</v>
      </c>
      <c r="BE569">
        <v>224.714</v>
      </c>
      <c r="BF569">
        <v>521.95299999999997</v>
      </c>
      <c r="BG569">
        <v>246.56900000000002</v>
      </c>
      <c r="BH569">
        <v>240.10599999999999</v>
      </c>
      <c r="BI569" s="47">
        <f t="shared" si="113"/>
        <v>0.10560824469888704</v>
      </c>
      <c r="BJ569" s="47">
        <f t="shared" si="114"/>
        <v>8.6613163252816733E-2</v>
      </c>
      <c r="BK569" s="47">
        <f t="shared" si="115"/>
        <v>9.0051914178739284E-2</v>
      </c>
      <c r="BL569" s="47">
        <f t="shared" si="116"/>
        <v>0.2091675051903108</v>
      </c>
      <c r="BM569" s="47">
        <f t="shared" si="117"/>
        <v>9.8810089389791328E-2</v>
      </c>
      <c r="BN569" s="47">
        <f t="shared" si="118"/>
        <v>9.6220106027218477E-2</v>
      </c>
      <c r="BO569" s="30">
        <f t="shared" si="119"/>
        <v>9.6220106027218477E-2</v>
      </c>
    </row>
    <row r="570" spans="1:67" x14ac:dyDescent="0.3">
      <c r="A570">
        <v>14</v>
      </c>
      <c r="B570" s="48" t="s">
        <v>3421</v>
      </c>
      <c r="C570" s="48">
        <v>26</v>
      </c>
      <c r="D570" s="48">
        <v>6</v>
      </c>
      <c r="E570" s="56">
        <v>0.11</v>
      </c>
      <c r="F570" s="48"/>
      <c r="G570" s="49" t="s">
        <v>272</v>
      </c>
      <c r="H570" s="49" t="s">
        <v>982</v>
      </c>
      <c r="I570" s="50">
        <v>0.33027065617233842</v>
      </c>
      <c r="J570" s="50">
        <v>0.24212598425196849</v>
      </c>
      <c r="K570" s="50">
        <v>0.17557592667339814</v>
      </c>
      <c r="L570" s="50">
        <v>0.13055344958301743</v>
      </c>
      <c r="M570" s="51">
        <v>12.323633875329923</v>
      </c>
      <c r="N570" s="51">
        <v>10.885542869457231</v>
      </c>
      <c r="O570" s="51">
        <v>19.04191616766467</v>
      </c>
      <c r="P570" s="52">
        <v>16.510725966159217</v>
      </c>
      <c r="Q570" s="52">
        <v>14.134375708135055</v>
      </c>
      <c r="R570" s="50">
        <v>0.41578815261044177</v>
      </c>
      <c r="S570" s="53">
        <v>2.7233867653103165</v>
      </c>
      <c r="T570" s="50">
        <v>0.328204896149147</v>
      </c>
      <c r="U570" s="54">
        <v>2.4173655648741982E-2</v>
      </c>
      <c r="V570" s="53">
        <v>3.6675656614686138</v>
      </c>
      <c r="W570" s="53">
        <v>-2.8697246185582337</v>
      </c>
      <c r="X570" s="53">
        <v>7112000000</v>
      </c>
      <c r="Y570" s="53">
        <v>13190000000</v>
      </c>
      <c r="Z570" s="53">
        <v>46000000</v>
      </c>
      <c r="AA570" s="55">
        <v>908000000</v>
      </c>
      <c r="AB570" s="50">
        <v>5.0660792951541848E-2</v>
      </c>
      <c r="AC570" s="42">
        <v>33385.529888549994</v>
      </c>
      <c r="AD570" s="42">
        <v>40122.529888549994</v>
      </c>
      <c r="AE570" s="60">
        <v>15.81551088924332</v>
      </c>
      <c r="AF570" s="60">
        <v>20.171261485857588</v>
      </c>
      <c r="AG570" s="60">
        <v>2.7522360197099354</v>
      </c>
      <c r="AH570" s="60">
        <v>25.137727664575529</v>
      </c>
      <c r="AI570" s="60">
        <v>4.6160265137563625</v>
      </c>
      <c r="AJ570" s="48" t="s">
        <v>552</v>
      </c>
      <c r="AK570" s="48" t="s">
        <v>917</v>
      </c>
      <c r="AL570" s="48" t="s">
        <v>983</v>
      </c>
      <c r="AM570" s="48" t="s">
        <v>583</v>
      </c>
      <c r="AN570" s="46">
        <v>0.11330899999999999</v>
      </c>
      <c r="AO570" s="46">
        <v>7.1964620000000007E-2</v>
      </c>
      <c r="AP570" s="46">
        <v>7.2360939999999999E-2</v>
      </c>
      <c r="AQ570" t="s">
        <v>4124</v>
      </c>
      <c r="AR570" t="s">
        <v>3807</v>
      </c>
      <c r="AS570" t="str">
        <f t="shared" si="110"/>
        <v>17/12/1945</v>
      </c>
      <c r="AT570" s="63">
        <v>1.7687754219196106</v>
      </c>
      <c r="AU570" s="63">
        <f t="shared" si="111"/>
        <v>1.7687754219196106</v>
      </c>
      <c r="AV570" s="63">
        <f t="shared" si="108"/>
        <v>0.58959180730653704</v>
      </c>
      <c r="AW570" s="63">
        <f t="shared" si="120"/>
        <v>2.3583672292261477</v>
      </c>
      <c r="AX570" s="63">
        <v>43.775439674372166</v>
      </c>
      <c r="AY570" s="63">
        <f t="shared" si="112"/>
        <v>14.591813224790727</v>
      </c>
      <c r="AZ570" s="63">
        <v>58.367252899162892</v>
      </c>
      <c r="BA570" s="63">
        <f>_xll.BDP($G570,BA$1)</f>
        <v>760</v>
      </c>
      <c r="BB570" s="63">
        <f t="shared" si="109"/>
        <v>33385.529888549994</v>
      </c>
      <c r="BC570">
        <v>1705.1480000000001</v>
      </c>
      <c r="BD570">
        <v>1883.423</v>
      </c>
      <c r="BE570">
        <v>2037.211</v>
      </c>
      <c r="BF570">
        <v>1740.075</v>
      </c>
      <c r="BG570">
        <v>1768.1949999999999</v>
      </c>
      <c r="BH570">
        <v>1902.2640000000001</v>
      </c>
      <c r="BI570" s="47">
        <f t="shared" si="113"/>
        <v>5.107446266967304E-2</v>
      </c>
      <c r="BJ570" s="47">
        <f t="shared" si="114"/>
        <v>5.6414350956458671E-2</v>
      </c>
      <c r="BK570" s="47">
        <f t="shared" si="115"/>
        <v>6.1020777768115889E-2</v>
      </c>
      <c r="BL570" s="47">
        <f t="shared" si="116"/>
        <v>5.2120634472744481E-2</v>
      </c>
      <c r="BM570" s="47">
        <f t="shared" si="117"/>
        <v>5.2962915547625486E-2</v>
      </c>
      <c r="BN570" s="47">
        <f t="shared" si="118"/>
        <v>5.6978697248486886E-2</v>
      </c>
      <c r="BO570" s="30">
        <f t="shared" si="119"/>
        <v>6.1020777768115889E-2</v>
      </c>
    </row>
    <row r="571" spans="1:67" x14ac:dyDescent="0.3">
      <c r="A571">
        <v>14</v>
      </c>
      <c r="B571" s="48" t="s">
        <v>3421</v>
      </c>
      <c r="C571" s="48">
        <v>27</v>
      </c>
      <c r="D571" s="48">
        <v>7</v>
      </c>
      <c r="E571" s="56">
        <v>0.13</v>
      </c>
      <c r="F571" s="48"/>
      <c r="G571" s="49" t="s">
        <v>2157</v>
      </c>
      <c r="H571" s="49" t="s">
        <v>2158</v>
      </c>
      <c r="I571" s="50">
        <v>0.18425095632816277</v>
      </c>
      <c r="J571" s="50">
        <v>0.12947942287119518</v>
      </c>
      <c r="K571" s="50">
        <v>0.11797982204050261</v>
      </c>
      <c r="L571" s="50">
        <v>8.7228883207749353E-2</v>
      </c>
      <c r="M571" s="51">
        <v>8.3809811477882175</v>
      </c>
      <c r="N571" s="51">
        <v>5.4498597756317455</v>
      </c>
      <c r="O571" s="51">
        <v>8.3097069046744654</v>
      </c>
      <c r="P571" s="52">
        <v>20.093248453078957</v>
      </c>
      <c r="Q571" s="52">
        <v>17.319547097354192</v>
      </c>
      <c r="R571" s="50">
        <v>0.37725659024847619</v>
      </c>
      <c r="S571" s="53">
        <v>2.8350652603385309</v>
      </c>
      <c r="T571" s="50">
        <v>0.46388900987965637</v>
      </c>
      <c r="U571" s="54">
        <v>2.3254758314715844E-2</v>
      </c>
      <c r="V571" s="53">
        <v>9.2018325646946639</v>
      </c>
      <c r="W571" s="53">
        <v>-0.58943203766093077</v>
      </c>
      <c r="X571" s="53">
        <v>3926957000</v>
      </c>
      <c r="Y571" s="53">
        <v>5829034000</v>
      </c>
      <c r="Z571" s="53">
        <v>0</v>
      </c>
      <c r="AA571" s="55">
        <v>90808000.000000015</v>
      </c>
      <c r="AB571" s="50">
        <v>0</v>
      </c>
      <c r="AC571" s="42">
        <v>13434.889830479999</v>
      </c>
      <c r="AD571" s="42">
        <v>15712.551830480001</v>
      </c>
      <c r="AE571" s="60">
        <v>19.643166644090069</v>
      </c>
      <c r="AF571" s="60">
        <v>30.902230139635375</v>
      </c>
      <c r="AG571" s="60">
        <v>0.38074858734907696</v>
      </c>
      <c r="AH571" s="60">
        <v>47.908323620707854</v>
      </c>
      <c r="AI571" s="60">
        <v>3.7830126001712192</v>
      </c>
      <c r="AJ571" s="48" t="s">
        <v>552</v>
      </c>
      <c r="AK571" s="48" t="s">
        <v>917</v>
      </c>
      <c r="AL571" s="48" t="s">
        <v>983</v>
      </c>
      <c r="AM571" s="48" t="s">
        <v>2468</v>
      </c>
      <c r="AN571" s="46" t="e">
        <v>#VALUE!</v>
      </c>
      <c r="AO571" s="46">
        <v>0.13602629999999999</v>
      </c>
      <c r="AP571" s="46">
        <v>8.5889220000000002E-2</v>
      </c>
      <c r="AQ571" t="s">
        <v>3808</v>
      </c>
      <c r="AR571" t="s">
        <v>3808</v>
      </c>
      <c r="AS571" t="str">
        <f t="shared" si="110"/>
        <v>11/12/2006</v>
      </c>
      <c r="AT571" s="63">
        <v>1.0921572210487667</v>
      </c>
      <c r="AU571" s="63">
        <f t="shared" si="111"/>
        <v>1.0921572210487667</v>
      </c>
      <c r="AV571" s="63">
        <f t="shared" si="108"/>
        <v>-1.5447760098890616E-16</v>
      </c>
      <c r="AW571" s="63">
        <f t="shared" si="120"/>
        <v>1.0921572210487664</v>
      </c>
      <c r="AX571" s="63">
        <v>50.235398190826999</v>
      </c>
      <c r="AY571" s="63">
        <f t="shared" si="112"/>
        <v>-7.1054273576010019E-15</v>
      </c>
      <c r="AZ571" s="63">
        <v>50.235398190826992</v>
      </c>
      <c r="BA571" s="63">
        <f>_xll.BDP($G571,BA$1)</f>
        <v>146.76060000000001</v>
      </c>
      <c r="BB571" s="63">
        <f t="shared" si="109"/>
        <v>13434.889830479999</v>
      </c>
      <c r="BC571">
        <v>442.8</v>
      </c>
      <c r="BD571">
        <v>518.26700000000005</v>
      </c>
      <c r="BE571">
        <v>572.46199999999999</v>
      </c>
      <c r="BF571">
        <v>474.34399999999999</v>
      </c>
      <c r="BG571">
        <v>524.39700000000005</v>
      </c>
      <c r="BH571">
        <v>542.274</v>
      </c>
      <c r="BI571" s="47">
        <f t="shared" si="113"/>
        <v>3.2958960258491363E-2</v>
      </c>
      <c r="BJ571" s="47">
        <f t="shared" si="114"/>
        <v>3.8576200217451541E-2</v>
      </c>
      <c r="BK571" s="47">
        <f t="shared" si="115"/>
        <v>4.261010006209684E-2</v>
      </c>
      <c r="BL571" s="47">
        <f t="shared" si="116"/>
        <v>3.5306876795062843E-2</v>
      </c>
      <c r="BM571" s="47">
        <f t="shared" si="117"/>
        <v>3.9032474893116745E-2</v>
      </c>
      <c r="BN571" s="47">
        <f t="shared" si="118"/>
        <v>4.0363114758837269E-2</v>
      </c>
      <c r="BO571" s="30">
        <f t="shared" si="119"/>
        <v>4.261010006209684E-2</v>
      </c>
    </row>
    <row r="572" spans="1:67" x14ac:dyDescent="0.3">
      <c r="A572">
        <v>14</v>
      </c>
      <c r="B572" s="48" t="s">
        <v>3421</v>
      </c>
      <c r="C572" s="48">
        <v>27</v>
      </c>
      <c r="D572" s="48">
        <v>4</v>
      </c>
      <c r="E572" s="56">
        <v>0.16</v>
      </c>
      <c r="F572" s="48"/>
      <c r="G572" s="49" t="s">
        <v>1297</v>
      </c>
      <c r="H572" s="49" t="s">
        <v>1298</v>
      </c>
      <c r="I572" s="50">
        <v>0.28388816835861219</v>
      </c>
      <c r="J572" s="50">
        <v>0.20883951055948749</v>
      </c>
      <c r="K572" s="50">
        <v>0.12667005714050877</v>
      </c>
      <c r="L572" s="50">
        <v>0.12106926921275256</v>
      </c>
      <c r="M572" s="51">
        <v>11.697055794274757</v>
      </c>
      <c r="N572" s="51">
        <v>8.2530674589254982</v>
      </c>
      <c r="O572" s="51">
        <v>11.318743371851198</v>
      </c>
      <c r="P572" s="52">
        <v>13.928528477137462</v>
      </c>
      <c r="Q572" s="52">
        <v>15.414312898873721</v>
      </c>
      <c r="R572" s="50">
        <v>0.44076583790149054</v>
      </c>
      <c r="S572" s="53">
        <v>2.0696415980994525</v>
      </c>
      <c r="T572" s="50">
        <v>0.54547512376383156</v>
      </c>
      <c r="U572" s="54">
        <v>3.2888950209544174E-2</v>
      </c>
      <c r="V572" s="53">
        <v>10.336497428978795</v>
      </c>
      <c r="W572" s="53">
        <v>4.1903081447859591</v>
      </c>
      <c r="X572" s="53">
        <v>934373000</v>
      </c>
      <c r="Y572" s="53">
        <v>1611755000</v>
      </c>
      <c r="Z572" s="53" t="e">
        <v>#N/A</v>
      </c>
      <c r="AA572" s="55">
        <v>55368000</v>
      </c>
      <c r="AB572" s="50">
        <v>0</v>
      </c>
      <c r="AC572" s="42">
        <v>2097.56925</v>
      </c>
      <c r="AD572" s="42">
        <v>2694.5192500000003</v>
      </c>
      <c r="AE572" s="60">
        <v>9.3649769048703124</v>
      </c>
      <c r="AF572" s="60">
        <v>13.966232746422298</v>
      </c>
      <c r="AG572" s="60">
        <v>2.6396268699091885</v>
      </c>
      <c r="AH572" s="60">
        <v>17.017948231120879</v>
      </c>
      <c r="AI572" s="60">
        <v>1.8858945064387871</v>
      </c>
      <c r="AJ572" s="48" t="s">
        <v>534</v>
      </c>
      <c r="AK572" s="48" t="s">
        <v>535</v>
      </c>
      <c r="AL572" s="48" t="s">
        <v>800</v>
      </c>
      <c r="AM572" s="48" t="s">
        <v>2465</v>
      </c>
      <c r="AN572" s="46" t="e">
        <v>#VALUE!</v>
      </c>
      <c r="AO572" s="46" t="e">
        <v>#VALUE!</v>
      </c>
      <c r="AP572" s="46">
        <v>2.3572880000000001E-2</v>
      </c>
      <c r="AQ572" t="s">
        <v>3809</v>
      </c>
      <c r="AR572" t="s">
        <v>3809</v>
      </c>
      <c r="AS572" t="str">
        <f t="shared" si="110"/>
        <v>24/04/2014</v>
      </c>
      <c r="AT572" s="63">
        <v>5.0855338766351101</v>
      </c>
      <c r="AU572" s="63">
        <f t="shared" si="111"/>
        <v>5.0855338766351101</v>
      </c>
      <c r="AV572" s="63">
        <f t="shared" si="108"/>
        <v>-6.2272964135961008E-16</v>
      </c>
      <c r="AW572" s="63">
        <f t="shared" si="120"/>
        <v>5.0855338766351093</v>
      </c>
      <c r="AX572" s="63">
        <v>58.026612409449832</v>
      </c>
      <c r="AY572" s="63">
        <f t="shared" si="112"/>
        <v>-7.1054273576010019E-15</v>
      </c>
      <c r="AZ572" s="63">
        <v>58.026612409449825</v>
      </c>
      <c r="BA572" s="63">
        <f>_xll.BDP($G572,BA$1)</f>
        <v>72.973687499999997</v>
      </c>
      <c r="BB572" s="63">
        <f t="shared" si="109"/>
        <v>2097.56925</v>
      </c>
      <c r="BC572">
        <v>128.55600000000001</v>
      </c>
      <c r="BD572">
        <v>149.80000000000001</v>
      </c>
      <c r="BE572">
        <v>180.8</v>
      </c>
      <c r="BF572">
        <v>142.54900000000001</v>
      </c>
      <c r="BG572">
        <v>140.24100000000001</v>
      </c>
      <c r="BH572">
        <v>184.11500000000001</v>
      </c>
      <c r="BI572" s="47">
        <f t="shared" si="113"/>
        <v>6.1288083814157748E-2</v>
      </c>
      <c r="BJ572" s="47">
        <f t="shared" si="114"/>
        <v>7.1415997350266269E-2</v>
      </c>
      <c r="BK572" s="47">
        <f t="shared" si="115"/>
        <v>8.6195008817944868E-2</v>
      </c>
      <c r="BL572" s="47">
        <f t="shared" si="116"/>
        <v>6.7959138893745705E-2</v>
      </c>
      <c r="BM572" s="47">
        <f t="shared" si="117"/>
        <v>6.6858817652861766E-2</v>
      </c>
      <c r="BN572" s="47">
        <f t="shared" si="118"/>
        <v>8.7775409560375661E-2</v>
      </c>
      <c r="BO572" s="30">
        <f t="shared" si="119"/>
        <v>8.7775409560375661E-2</v>
      </c>
    </row>
    <row r="573" spans="1:67" x14ac:dyDescent="0.3">
      <c r="A573">
        <v>14</v>
      </c>
      <c r="B573" s="48" t="s">
        <v>3421</v>
      </c>
      <c r="C573" s="48">
        <v>28</v>
      </c>
      <c r="D573" s="48">
        <v>19</v>
      </c>
      <c r="E573" s="56">
        <v>0.2</v>
      </c>
      <c r="F573" s="48" t="s">
        <v>3410</v>
      </c>
      <c r="G573" s="49" t="s">
        <v>2071</v>
      </c>
      <c r="H573" s="49" t="s">
        <v>2072</v>
      </c>
      <c r="I573" s="50">
        <v>0.32687692602515356</v>
      </c>
      <c r="J573" s="50">
        <v>0.40151001724035446</v>
      </c>
      <c r="K573" s="50">
        <v>0.13035868614409121</v>
      </c>
      <c r="L573" s="50">
        <v>9.8905765817483143E-2</v>
      </c>
      <c r="M573" s="51">
        <v>8.110602515219032</v>
      </c>
      <c r="N573" s="51">
        <v>5.7968269929477092</v>
      </c>
      <c r="O573" s="51">
        <v>17.190527749921092</v>
      </c>
      <c r="P573" s="52">
        <v>9.666043936100829</v>
      </c>
      <c r="Q573" s="52">
        <v>12.725558118426859</v>
      </c>
      <c r="R573" s="50">
        <v>0.76159120427704119</v>
      </c>
      <c r="S573" s="53">
        <v>2.8706797000796969</v>
      </c>
      <c r="T573" s="50">
        <v>0.37552497597480933</v>
      </c>
      <c r="U573" s="54">
        <v>3.7932952194514272E-2</v>
      </c>
      <c r="V573" s="53">
        <v>-1.6205340272750348</v>
      </c>
      <c r="W573" s="53">
        <v>29.478785628949499</v>
      </c>
      <c r="X573" s="53">
        <v>84104999.99999997</v>
      </c>
      <c r="Y573" s="53">
        <v>341426000</v>
      </c>
      <c r="Z573" s="53" t="e">
        <v>#N/A</v>
      </c>
      <c r="AA573" s="55">
        <v>-12234000</v>
      </c>
      <c r="AB573" s="50">
        <v>0</v>
      </c>
      <c r="AC573" s="42">
        <v>302.25771885</v>
      </c>
      <c r="AD573" s="42">
        <v>528.58671885000001</v>
      </c>
      <c r="AE573" s="60">
        <v>8.5207350761767238</v>
      </c>
      <c r="AF573" s="60">
        <v>15.025993274678115</v>
      </c>
      <c r="AG573" s="60">
        <v>-4.1038108344779012</v>
      </c>
      <c r="AH573" s="60">
        <v>17.151645881493131</v>
      </c>
      <c r="AI573" s="60">
        <v>2.2329534443030905</v>
      </c>
      <c r="AJ573" s="48" t="s">
        <v>506</v>
      </c>
      <c r="AK573" s="48" t="s">
        <v>640</v>
      </c>
      <c r="AL573" s="48" t="s">
        <v>797</v>
      </c>
      <c r="AM573" s="48" t="s">
        <v>2468</v>
      </c>
      <c r="AN573" s="46">
        <v>0.29738180000000003</v>
      </c>
      <c r="AO573" s="46">
        <v>0.26069520000000002</v>
      </c>
      <c r="AP573" s="46">
        <v>0.31722100000000003</v>
      </c>
      <c r="AQ573" t="s">
        <v>4238</v>
      </c>
      <c r="AR573" t="s">
        <v>3443</v>
      </c>
      <c r="AS573" t="str">
        <f t="shared" si="110"/>
        <v>11/07/2000</v>
      </c>
      <c r="AT573" s="63" t="s">
        <v>3443</v>
      </c>
      <c r="AU573" s="63">
        <f t="shared" si="111"/>
        <v>0</v>
      </c>
      <c r="AV573" s="63">
        <f t="shared" si="108"/>
        <v>-1.1579522313992247E-2</v>
      </c>
      <c r="AW573" s="63">
        <f t="shared" si="120"/>
        <v>-1.1579522313992247E-2</v>
      </c>
      <c r="AX573" s="63">
        <v>32.488892237359835</v>
      </c>
      <c r="AY573" s="63">
        <f t="shared" si="112"/>
        <v>-0.19901289603566141</v>
      </c>
      <c r="AZ573" s="63">
        <v>32.289879341324173</v>
      </c>
      <c r="BA573" s="63">
        <f>_xll.BDP($G573,BA$1)</f>
        <v>5.6787564999999995</v>
      </c>
      <c r="BB573" s="63">
        <f t="shared" si="109"/>
        <v>302.25771885</v>
      </c>
      <c r="BC573">
        <v>20.95</v>
      </c>
      <c r="BD573">
        <v>27.824999999999999</v>
      </c>
      <c r="BE573">
        <v>31.933</v>
      </c>
      <c r="BF573">
        <v>31.067</v>
      </c>
      <c r="BG573">
        <v>41.1</v>
      </c>
      <c r="BH573">
        <v>48.633000000000003</v>
      </c>
      <c r="BI573" s="47">
        <f t="shared" si="113"/>
        <v>6.9311712136611331E-2</v>
      </c>
      <c r="BJ573" s="47">
        <f t="shared" si="114"/>
        <v>9.2057202396239143E-2</v>
      </c>
      <c r="BK573" s="47">
        <f t="shared" si="115"/>
        <v>0.10564825315791931</v>
      </c>
      <c r="BL573" s="47">
        <f t="shared" si="116"/>
        <v>0.10278314849394292</v>
      </c>
      <c r="BM573" s="47">
        <f t="shared" si="117"/>
        <v>0.1359766763157387</v>
      </c>
      <c r="BN573" s="47">
        <f t="shared" si="118"/>
        <v>0.16089911677039709</v>
      </c>
      <c r="BO573" s="30">
        <f t="shared" si="119"/>
        <v>0.16089911677039709</v>
      </c>
    </row>
    <row r="574" spans="1:67" x14ac:dyDescent="0.3">
      <c r="A574">
        <v>14</v>
      </c>
      <c r="B574" s="48" t="s">
        <v>3421</v>
      </c>
      <c r="C574" s="48">
        <v>28</v>
      </c>
      <c r="D574" s="48">
        <v>2</v>
      </c>
      <c r="E574" s="56">
        <v>0.12</v>
      </c>
      <c r="F574" s="48" t="s">
        <v>2730</v>
      </c>
      <c r="G574" s="49" t="s">
        <v>362</v>
      </c>
      <c r="H574" s="49" t="s">
        <v>1093</v>
      </c>
      <c r="I574" s="50">
        <v>0.2291866524176569</v>
      </c>
      <c r="J574" s="50">
        <v>0.24455875836690849</v>
      </c>
      <c r="K574" s="50">
        <v>0.10499967161166794</v>
      </c>
      <c r="L574" s="50">
        <v>0.11098474658882374</v>
      </c>
      <c r="M574" s="51">
        <v>9.6843872750532611</v>
      </c>
      <c r="N574" s="51">
        <v>6.8161110122383555</v>
      </c>
      <c r="O574" s="51">
        <v>25.318227581844653</v>
      </c>
      <c r="P574" s="52">
        <v>29.665190590573115</v>
      </c>
      <c r="Q574" s="52">
        <v>29.121440187587464</v>
      </c>
      <c r="R574" s="50">
        <v>0.79547823048169386</v>
      </c>
      <c r="S574" s="53">
        <v>6.39379043988564</v>
      </c>
      <c r="T574" s="50">
        <v>0.12013381399267256</v>
      </c>
      <c r="U574" s="54">
        <v>4.5238609709735103E-2</v>
      </c>
      <c r="V574" s="53">
        <v>7.2596612648019017</v>
      </c>
      <c r="W574" s="53">
        <v>-0.63296226677710399</v>
      </c>
      <c r="X574" s="53">
        <v>340777000.00000012</v>
      </c>
      <c r="Y574" s="53">
        <v>750914000.00000012</v>
      </c>
      <c r="Z574" s="53">
        <v>6493000</v>
      </c>
      <c r="AA574" s="55">
        <v>46912000</v>
      </c>
      <c r="AB574" s="50">
        <v>0.13840808321964529</v>
      </c>
      <c r="AC574" s="42">
        <v>423.68356606999998</v>
      </c>
      <c r="AD574" s="42">
        <v>1061.0485660700001</v>
      </c>
      <c r="AE574" s="60">
        <v>10.14597010347638</v>
      </c>
      <c r="AF574" s="60">
        <v>13.017778478670854</v>
      </c>
      <c r="AG574" s="60">
        <v>11.460894458605523</v>
      </c>
      <c r="AH574" s="60">
        <v>11.879497518123474</v>
      </c>
      <c r="AI574" s="60">
        <v>2.8181395082041503</v>
      </c>
      <c r="AJ574" s="48" t="s">
        <v>493</v>
      </c>
      <c r="AK574" s="48" t="s">
        <v>525</v>
      </c>
      <c r="AL574" s="48" t="s">
        <v>558</v>
      </c>
      <c r="AM574" s="48" t="s">
        <v>583</v>
      </c>
      <c r="AN574" s="46">
        <v>0.111844</v>
      </c>
      <c r="AO574" s="46">
        <v>4.334992E-2</v>
      </c>
      <c r="AP574" s="46">
        <v>2.1629659999999998E-2</v>
      </c>
      <c r="AQ574" t="s">
        <v>4239</v>
      </c>
      <c r="AR574" t="s">
        <v>3810</v>
      </c>
      <c r="AS574" t="str">
        <f t="shared" si="110"/>
        <v>09/08/1996</v>
      </c>
      <c r="AT574" s="63">
        <v>1.6181229344806585</v>
      </c>
      <c r="AU574" s="63">
        <f t="shared" si="111"/>
        <v>1.6181229344806585</v>
      </c>
      <c r="AV574" s="63">
        <f t="shared" si="108"/>
        <v>7.7733544312201852</v>
      </c>
      <c r="AW574" s="63">
        <f t="shared" si="120"/>
        <v>9.3914773657008439</v>
      </c>
      <c r="AX574" s="63">
        <v>16.151537387298369</v>
      </c>
      <c r="AY574" s="63">
        <f t="shared" si="112"/>
        <v>77.590906132771948</v>
      </c>
      <c r="AZ574" s="63">
        <v>93.742443520070324</v>
      </c>
      <c r="BA574" s="63">
        <f>_xll.BDP($G574,BA$1)</f>
        <v>39.252000000000002</v>
      </c>
      <c r="BB574" s="63">
        <f t="shared" si="109"/>
        <v>423.68356606999998</v>
      </c>
      <c r="BC574">
        <v>36.067</v>
      </c>
      <c r="BD574">
        <v>42</v>
      </c>
      <c r="BE574" t="s">
        <v>3443</v>
      </c>
      <c r="BF574" t="s">
        <v>3443</v>
      </c>
      <c r="BG574" t="s">
        <v>3443</v>
      </c>
      <c r="BH574" t="s">
        <v>3443</v>
      </c>
      <c r="BI574" s="47">
        <f t="shared" si="113"/>
        <v>8.5127210230384762E-2</v>
      </c>
      <c r="BJ574" s="47">
        <f t="shared" si="114"/>
        <v>9.9130585567864249E-2</v>
      </c>
      <c r="BK574" s="47">
        <f t="shared" si="115"/>
        <v>0</v>
      </c>
      <c r="BL574" s="47">
        <f t="shared" si="116"/>
        <v>0</v>
      </c>
      <c r="BM574" s="47">
        <f t="shared" si="117"/>
        <v>0</v>
      </c>
      <c r="BN574" s="47">
        <f t="shared" si="118"/>
        <v>0</v>
      </c>
      <c r="BO574" s="30">
        <f t="shared" si="119"/>
        <v>9.9130585567864249E-2</v>
      </c>
    </row>
    <row r="575" spans="1:67" x14ac:dyDescent="0.3">
      <c r="A575">
        <v>14</v>
      </c>
      <c r="B575" s="48" t="s">
        <v>3421</v>
      </c>
      <c r="C575" s="48">
        <v>28</v>
      </c>
      <c r="D575" s="48">
        <v>8</v>
      </c>
      <c r="E575" s="56">
        <v>0.11</v>
      </c>
      <c r="F575" s="48"/>
      <c r="G575" s="48" t="s">
        <v>1572</v>
      </c>
      <c r="H575" s="49" t="s">
        <v>1573</v>
      </c>
      <c r="I575" s="50">
        <v>0.20490108086211967</v>
      </c>
      <c r="J575" s="50">
        <v>0.24566929133858267</v>
      </c>
      <c r="K575" s="50">
        <v>0.14678585245072903</v>
      </c>
      <c r="L575" s="50">
        <v>0.17323709050527486</v>
      </c>
      <c r="M575" s="51">
        <v>9.6313639076343946</v>
      </c>
      <c r="N575" s="51">
        <v>7.6434663002795142</v>
      </c>
      <c r="O575" s="51">
        <v>12.111654313199811</v>
      </c>
      <c r="P575" s="52">
        <v>17.534142316683266</v>
      </c>
      <c r="Q575" s="52">
        <v>19.627705627705627</v>
      </c>
      <c r="R575" s="50">
        <v>0.14750177179305457</v>
      </c>
      <c r="S575" s="53">
        <v>0.94280860702151759</v>
      </c>
      <c r="T575" s="50">
        <v>0.52891730727782171</v>
      </c>
      <c r="U575" s="54" t="e">
        <v>#N/A</v>
      </c>
      <c r="V575" s="53">
        <v>6.6600245949778714</v>
      </c>
      <c r="W575" s="53">
        <v>4.0624726580125614</v>
      </c>
      <c r="X575" s="53">
        <v>6350000000</v>
      </c>
      <c r="Y575" s="53">
        <v>9005000000</v>
      </c>
      <c r="Z575" s="53" t="e">
        <v>#N/A</v>
      </c>
      <c r="AA575" s="55">
        <v>789000000</v>
      </c>
      <c r="AB575" s="50">
        <v>0</v>
      </c>
      <c r="AC575" s="42">
        <v>6362.1891169199998</v>
      </c>
      <c r="AD575" s="42">
        <v>8767.1891169199989</v>
      </c>
      <c r="AE575" s="60">
        <v>4.2517930117839917</v>
      </c>
      <c r="AF575" s="60">
        <v>6.4983188698894612</v>
      </c>
      <c r="AG575" s="60">
        <v>12.469882422841557</v>
      </c>
      <c r="AH575" s="60">
        <v>8.2656457363613605</v>
      </c>
      <c r="AI575" s="60">
        <v>0.96474493385985827</v>
      </c>
      <c r="AJ575" s="48" t="s">
        <v>552</v>
      </c>
      <c r="AK575" s="48" t="s">
        <v>917</v>
      </c>
      <c r="AL575" s="48" t="s">
        <v>983</v>
      </c>
      <c r="AM575" s="48" t="s">
        <v>1480</v>
      </c>
      <c r="AN575" s="46" t="e">
        <v>#VALUE!</v>
      </c>
      <c r="AO575" s="46">
        <v>3.5896699999999997E-2</v>
      </c>
      <c r="AP575" s="46">
        <v>-1.9080239999999998E-2</v>
      </c>
      <c r="AQ575" t="s">
        <v>4240</v>
      </c>
      <c r="AR575" t="s">
        <v>3443</v>
      </c>
      <c r="AS575" t="str">
        <f t="shared" si="110"/>
        <v>18/05/2006</v>
      </c>
      <c r="AT575" s="63">
        <v>3.9803325864755696</v>
      </c>
      <c r="AU575" s="63">
        <f t="shared" si="111"/>
        <v>3.9803325864755696</v>
      </c>
      <c r="AV575" s="63">
        <f t="shared" si="108"/>
        <v>-0.75111760018955509</v>
      </c>
      <c r="AW575" s="63">
        <f t="shared" si="120"/>
        <v>3.2292149862860144</v>
      </c>
      <c r="AX575" s="63">
        <v>21.880623810752688</v>
      </c>
      <c r="AY575" s="63">
        <f t="shared" si="112"/>
        <v>-4.129032258064516</v>
      </c>
      <c r="AZ575" s="63">
        <v>17.751591552688172</v>
      </c>
      <c r="BA575" s="63">
        <f>_xll.BDP($G575,BA$1)</f>
        <v>206.36225180000002</v>
      </c>
      <c r="BB575" s="63">
        <f t="shared" si="109"/>
        <v>6362.1891169199998</v>
      </c>
      <c r="BC575">
        <v>663.72699999999998</v>
      </c>
      <c r="BD575">
        <v>778.72699999999998</v>
      </c>
      <c r="BE575">
        <v>846.22199999999998</v>
      </c>
      <c r="BF575">
        <v>615.53499999999997</v>
      </c>
      <c r="BG575">
        <v>582.26800000000003</v>
      </c>
      <c r="BH575">
        <v>621.61400000000003</v>
      </c>
      <c r="BI575" s="47">
        <f t="shared" si="113"/>
        <v>0.10432368290261025</v>
      </c>
      <c r="BJ575" s="47">
        <f t="shared" si="114"/>
        <v>0.12239922229425798</v>
      </c>
      <c r="BK575" s="47">
        <f t="shared" si="115"/>
        <v>0.13300799213112116</v>
      </c>
      <c r="BL575" s="47">
        <f t="shared" si="116"/>
        <v>9.6748931647285999E-2</v>
      </c>
      <c r="BM575" s="47">
        <f t="shared" si="117"/>
        <v>9.1520071047790835E-2</v>
      </c>
      <c r="BN575" s="47">
        <f t="shared" si="118"/>
        <v>9.7704420377388856E-2</v>
      </c>
      <c r="BO575" s="30">
        <f t="shared" si="119"/>
        <v>0.13300799213112116</v>
      </c>
    </row>
    <row r="576" spans="1:67" x14ac:dyDescent="0.3">
      <c r="A576">
        <v>14</v>
      </c>
      <c r="B576" s="48" t="s">
        <v>3421</v>
      </c>
      <c r="C576" s="48">
        <v>28</v>
      </c>
      <c r="D576" s="48">
        <v>3</v>
      </c>
      <c r="E576" s="56">
        <v>0.15</v>
      </c>
      <c r="F576" s="48" t="s">
        <v>2624</v>
      </c>
      <c r="G576" s="49" t="s">
        <v>1309</v>
      </c>
      <c r="H576" s="49" t="s">
        <v>1310</v>
      </c>
      <c r="I576" s="50">
        <v>0.15205531656153565</v>
      </c>
      <c r="J576" s="50">
        <v>0.15910502404982718</v>
      </c>
      <c r="K576" s="50">
        <v>0.15205531656153565</v>
      </c>
      <c r="L576" s="50">
        <v>0.15910502404982718</v>
      </c>
      <c r="M576" s="51">
        <v>17.462135173482736</v>
      </c>
      <c r="N576" s="51">
        <v>12.528183102614548</v>
      </c>
      <c r="O576" s="51">
        <v>17.435424451200237</v>
      </c>
      <c r="P576" s="52">
        <v>34.560382710227373</v>
      </c>
      <c r="Q576" s="52">
        <v>39.290158011405161</v>
      </c>
      <c r="R576" s="50">
        <v>0.23764414181179788</v>
      </c>
      <c r="S576" s="53">
        <v>1.4837038090777881</v>
      </c>
      <c r="T576" s="50">
        <v>0.57121215127393932</v>
      </c>
      <c r="U576" s="54">
        <v>3.039667723360635E-2</v>
      </c>
      <c r="V576" s="53">
        <v>8.4075476443751747</v>
      </c>
      <c r="W576" s="53">
        <v>11.692355702137892</v>
      </c>
      <c r="X576" s="53">
        <v>5949523000</v>
      </c>
      <c r="Y576" s="53">
        <v>5949523000</v>
      </c>
      <c r="Z576" s="53">
        <v>6094000</v>
      </c>
      <c r="AA576" s="55">
        <v>124487000</v>
      </c>
      <c r="AB576" s="50">
        <v>4.895290271273306E-2</v>
      </c>
      <c r="AC576" s="42">
        <v>4024.6014924199999</v>
      </c>
      <c r="AD576" s="42">
        <v>5914.9114924200003</v>
      </c>
      <c r="AE576" s="60">
        <v>4.7027271394906185</v>
      </c>
      <c r="AF576" s="60">
        <v>5.3739922976954633</v>
      </c>
      <c r="AG576" s="60">
        <v>3.0931509492145284</v>
      </c>
      <c r="AH576" s="60">
        <v>5.3908176169139592</v>
      </c>
      <c r="AI576" s="60">
        <v>0.90876999434038574</v>
      </c>
      <c r="AJ576" s="48" t="s">
        <v>534</v>
      </c>
      <c r="AK576" s="48" t="s">
        <v>535</v>
      </c>
      <c r="AL576" s="48" t="s">
        <v>949</v>
      </c>
      <c r="AM576" s="48" t="s">
        <v>2465</v>
      </c>
      <c r="AN576" s="46">
        <v>9.314762E-2</v>
      </c>
      <c r="AO576" s="46">
        <v>0.1377409</v>
      </c>
      <c r="AP576" s="46">
        <v>0.1034586</v>
      </c>
      <c r="AQ576" t="s">
        <v>4241</v>
      </c>
      <c r="AR576" t="s">
        <v>3443</v>
      </c>
      <c r="AS576" t="str">
        <f t="shared" si="110"/>
        <v>26/11/1997</v>
      </c>
      <c r="AT576" s="63">
        <v>13.489597722103722</v>
      </c>
      <c r="AU576" s="63">
        <f t="shared" si="111"/>
        <v>13.489597722103722</v>
      </c>
      <c r="AV576" s="63">
        <f t="shared" si="108"/>
        <v>2.6775910246793308E-15</v>
      </c>
      <c r="AW576" s="63">
        <f t="shared" si="120"/>
        <v>13.489597722103726</v>
      </c>
      <c r="AX576" s="63">
        <v>71.593724220185493</v>
      </c>
      <c r="AY576" s="63">
        <f t="shared" si="112"/>
        <v>1.4210854715202004E-14</v>
      </c>
      <c r="AZ576" s="63">
        <v>71.593724220185507</v>
      </c>
      <c r="BA576" s="63">
        <f>_xll.BDP($G576,BA$1)</f>
        <v>467.25099999999998</v>
      </c>
      <c r="BB576" s="63">
        <f t="shared" si="109"/>
        <v>4024.6014924199999</v>
      </c>
      <c r="BC576">
        <v>501.46199999999999</v>
      </c>
      <c r="BD576">
        <v>430.38499999999999</v>
      </c>
      <c r="BE576">
        <v>455</v>
      </c>
      <c r="BF576">
        <v>606.43799999999999</v>
      </c>
      <c r="BG576">
        <v>534.45699999999999</v>
      </c>
      <c r="BH576">
        <v>469.78000000000003</v>
      </c>
      <c r="BI576" s="47">
        <f t="shared" si="113"/>
        <v>0.1245991686243872</v>
      </c>
      <c r="BJ576" s="47">
        <f t="shared" si="114"/>
        <v>0.10693853809143443</v>
      </c>
      <c r="BK576" s="47">
        <f t="shared" si="115"/>
        <v>0.11305467158846769</v>
      </c>
      <c r="BL576" s="47">
        <f t="shared" si="116"/>
        <v>0.15068274489838937</v>
      </c>
      <c r="BM576" s="47">
        <f t="shared" si="117"/>
        <v>0.13279749585309378</v>
      </c>
      <c r="BN576" s="47">
        <f t="shared" si="118"/>
        <v>0.11672708487655023</v>
      </c>
      <c r="BO576" s="30">
        <f t="shared" si="119"/>
        <v>0.11672708487655023</v>
      </c>
    </row>
    <row r="577" spans="1:67" x14ac:dyDescent="0.3">
      <c r="A577">
        <v>14</v>
      </c>
      <c r="B577" s="48" t="s">
        <v>3421</v>
      </c>
      <c r="C577" s="48">
        <v>29</v>
      </c>
      <c r="D577" s="48">
        <v>6</v>
      </c>
      <c r="E577" s="56">
        <v>0.13</v>
      </c>
      <c r="F577" s="48"/>
      <c r="G577" s="57" t="s">
        <v>2855</v>
      </c>
      <c r="H577" s="57" t="s">
        <v>2856</v>
      </c>
      <c r="I577" s="50">
        <v>0.45615424066645405</v>
      </c>
      <c r="J577" s="50">
        <v>0.53722084367245659</v>
      </c>
      <c r="K577" s="50">
        <v>0.12616579620443186</v>
      </c>
      <c r="L577" s="50">
        <v>0.14163286667538924</v>
      </c>
      <c r="M577" s="51">
        <v>10.719189838654309</v>
      </c>
      <c r="N577" s="51">
        <v>7.7622761018150399</v>
      </c>
      <c r="O577" s="51">
        <v>8.9670128175743571</v>
      </c>
      <c r="P577" s="52">
        <v>19.693326633574689</v>
      </c>
      <c r="Q577" s="52">
        <v>21.642160328007918</v>
      </c>
      <c r="R577" s="50">
        <v>4.182910125381941E-2</v>
      </c>
      <c r="S577" s="53">
        <v>0.21428571428571427</v>
      </c>
      <c r="T577" s="50">
        <v>0.60917917034421887</v>
      </c>
      <c r="U577" s="54" t="e">
        <v>#N/A</v>
      </c>
      <c r="V577" s="53">
        <v>2.5906810461784353</v>
      </c>
      <c r="W577" s="53">
        <v>26.154867293599416</v>
      </c>
      <c r="X577" s="53">
        <v>8060000000</v>
      </c>
      <c r="Y577" s="53">
        <v>30572000000</v>
      </c>
      <c r="Z577" s="53" t="e">
        <v>#N/A</v>
      </c>
      <c r="AA577" s="55">
        <v>1103000000</v>
      </c>
      <c r="AB577" s="50">
        <v>0</v>
      </c>
      <c r="AC577" s="42">
        <v>67874.497591599997</v>
      </c>
      <c r="AD577" s="42">
        <v>69492.497591599997</v>
      </c>
      <c r="AE577" s="60">
        <v>11.032248999057808</v>
      </c>
      <c r="AF577" s="60">
        <v>15.520993761424396</v>
      </c>
      <c r="AG577" s="60">
        <v>1.6348964107700716</v>
      </c>
      <c r="AH577" s="60">
        <v>26.548767089843754</v>
      </c>
      <c r="AI577" s="60">
        <v>2.2024695798117238</v>
      </c>
      <c r="AJ577" s="48" t="s">
        <v>493</v>
      </c>
      <c r="AK577" s="48" t="s">
        <v>538</v>
      </c>
      <c r="AL577" s="48" t="s">
        <v>854</v>
      </c>
      <c r="AM577" s="48" t="s">
        <v>2739</v>
      </c>
      <c r="AN577" s="46">
        <v>0.1147184</v>
      </c>
      <c r="AO577" s="46">
        <v>5.9371850000000004E-2</v>
      </c>
      <c r="AP577" s="46">
        <v>0.25313920000000001</v>
      </c>
      <c r="AQ577" t="s">
        <v>4124</v>
      </c>
      <c r="AR577" t="s">
        <v>3443</v>
      </c>
      <c r="AS577" t="str">
        <f t="shared" si="110"/>
        <v>#N/A N/A</v>
      </c>
      <c r="AT577" s="63">
        <v>1.7157852240613645</v>
      </c>
      <c r="AU577" s="63">
        <f t="shared" si="111"/>
        <v>1.7157852240613645</v>
      </c>
      <c r="AV577" s="63">
        <f t="shared" si="108"/>
        <v>3.1955876771760968E-16</v>
      </c>
      <c r="AW577" s="63">
        <f t="shared" si="120"/>
        <v>1.7157852240613647</v>
      </c>
      <c r="AX577" s="63">
        <v>38.150689332944758</v>
      </c>
      <c r="AY577" s="63">
        <f t="shared" si="112"/>
        <v>7.1054273576010019E-15</v>
      </c>
      <c r="AZ577" s="63">
        <v>38.150689332944765</v>
      </c>
      <c r="BA577" s="63">
        <f>_xll.BDP($G577,BA$1)</f>
        <v>1158</v>
      </c>
      <c r="BB577" s="63">
        <f t="shared" si="109"/>
        <v>67874.497591599997</v>
      </c>
      <c r="BC577">
        <v>3174.364</v>
      </c>
      <c r="BD577">
        <v>3601.4549999999999</v>
      </c>
      <c r="BE577">
        <v>3974.9090000000001</v>
      </c>
      <c r="BF577">
        <v>2701.6640000000002</v>
      </c>
      <c r="BG577">
        <v>3857.826</v>
      </c>
      <c r="BH577">
        <v>4296.0479999999998</v>
      </c>
      <c r="BI577" s="47">
        <f t="shared" si="113"/>
        <v>4.6768139914642293E-2</v>
      </c>
      <c r="BJ577" s="47">
        <f t="shared" si="114"/>
        <v>5.3060503249245536E-2</v>
      </c>
      <c r="BK577" s="47">
        <f t="shared" si="115"/>
        <v>5.8562628690336363E-2</v>
      </c>
      <c r="BL577" s="47">
        <f t="shared" si="116"/>
        <v>3.9803815805103691E-2</v>
      </c>
      <c r="BM577" s="47">
        <f t="shared" si="117"/>
        <v>5.6837636179828406E-2</v>
      </c>
      <c r="BN577" s="47">
        <f t="shared" si="118"/>
        <v>6.3293993361825923E-2</v>
      </c>
      <c r="BO577" s="30">
        <f t="shared" si="119"/>
        <v>6.3293993361825923E-2</v>
      </c>
    </row>
    <row r="578" spans="1:67" x14ac:dyDescent="0.3">
      <c r="A578">
        <v>14</v>
      </c>
      <c r="B578" s="48" t="s">
        <v>3421</v>
      </c>
      <c r="C578" s="48">
        <v>29</v>
      </c>
      <c r="D578" s="48">
        <v>1</v>
      </c>
      <c r="E578" s="48" t="s">
        <v>2497</v>
      </c>
      <c r="F578" s="48" t="s">
        <v>2496</v>
      </c>
      <c r="G578" s="48" t="s">
        <v>1755</v>
      </c>
      <c r="H578" s="49" t="s">
        <v>1756</v>
      </c>
      <c r="I578" s="50">
        <v>1.8447379309623457</v>
      </c>
      <c r="J578" s="50">
        <v>1.6573556797020483</v>
      </c>
      <c r="K578" s="50">
        <v>0.45125087957185894</v>
      </c>
      <c r="L578" s="50">
        <v>0.33208955223880599</v>
      </c>
      <c r="M578" s="51">
        <v>28.389154704944179</v>
      </c>
      <c r="N578" s="51">
        <v>23.761035110182625</v>
      </c>
      <c r="O578" s="51">
        <v>33.155339805825243</v>
      </c>
      <c r="P578" s="52">
        <v>32.894338501537327</v>
      </c>
      <c r="Q578" s="52">
        <v>29.798761609907121</v>
      </c>
      <c r="R578" s="50">
        <v>0.27347357619291951</v>
      </c>
      <c r="S578" s="53">
        <v>0.46147186147186153</v>
      </c>
      <c r="T578" s="50">
        <v>0.52468230694037143</v>
      </c>
      <c r="U578" s="54">
        <v>1.8597997138769671E-2</v>
      </c>
      <c r="V578" s="53">
        <v>4.0181026968599083</v>
      </c>
      <c r="W578" s="53">
        <v>-2.4812230694860382</v>
      </c>
      <c r="X578" s="53">
        <v>53700000</v>
      </c>
      <c r="Y578" s="53">
        <v>268000000</v>
      </c>
      <c r="Z578" s="53">
        <v>2200000</v>
      </c>
      <c r="AA578" s="55">
        <v>99900000</v>
      </c>
      <c r="AB578" s="50">
        <v>2.2022022022022022E-2</v>
      </c>
      <c r="AC578" s="42">
        <v>1387.2504958479997</v>
      </c>
      <c r="AD578" s="42">
        <v>1446.5504958479996</v>
      </c>
      <c r="AE578" s="60">
        <v>12.44987627269264</v>
      </c>
      <c r="AF578" s="60">
        <v>16.156861904449439</v>
      </c>
      <c r="AG578" s="60">
        <v>7.2508788576603225</v>
      </c>
      <c r="AH578" s="60">
        <v>20.254761035845629</v>
      </c>
      <c r="AI578" s="60">
        <v>6.6017652363516675</v>
      </c>
      <c r="AJ578" s="48" t="s">
        <v>544</v>
      </c>
      <c r="AK578" s="48" t="s">
        <v>576</v>
      </c>
      <c r="AL578" s="48" t="s">
        <v>1527</v>
      </c>
      <c r="AM578" s="48" t="s">
        <v>1706</v>
      </c>
      <c r="AN578" s="46" t="e">
        <v>#VALUE!</v>
      </c>
      <c r="AO578" s="46">
        <v>6.8364889999999998E-2</v>
      </c>
      <c r="AP578" s="46">
        <v>8.6404259999999997E-4</v>
      </c>
      <c r="AQ578" t="s">
        <v>3811</v>
      </c>
      <c r="AR578" t="s">
        <v>3811</v>
      </c>
      <c r="AS578" t="str">
        <f t="shared" si="110"/>
        <v>26/07/2007</v>
      </c>
      <c r="AT578" s="63">
        <v>4.5599688622067642</v>
      </c>
      <c r="AU578" s="63">
        <f t="shared" si="111"/>
        <v>4.5599688622067642</v>
      </c>
      <c r="AV578" s="63">
        <f t="shared" si="108"/>
        <v>2.1774024637295566E-2</v>
      </c>
      <c r="AW578" s="63">
        <f t="shared" si="120"/>
        <v>4.5817428868440597</v>
      </c>
      <c r="AX578" s="63">
        <v>91.986420247437778</v>
      </c>
      <c r="AY578" s="63">
        <f t="shared" si="112"/>
        <v>0.43923865300146758</v>
      </c>
      <c r="AZ578" s="63">
        <v>92.425658900439245</v>
      </c>
      <c r="BA578" s="63">
        <f>_xll.BDP($G578,BA$1)</f>
        <v>63.126725028999999</v>
      </c>
      <c r="BB578" s="63">
        <f t="shared" si="109"/>
        <v>1387.2504958479997</v>
      </c>
      <c r="BC578">
        <v>80.989999999999995</v>
      </c>
      <c r="BD578">
        <v>91.83</v>
      </c>
      <c r="BE578">
        <v>106.93300000000001</v>
      </c>
      <c r="BF578">
        <v>85.936000000000007</v>
      </c>
      <c r="BG578">
        <v>94.352000000000004</v>
      </c>
      <c r="BH578">
        <v>110.449</v>
      </c>
      <c r="BI578" s="47">
        <f t="shared" si="113"/>
        <v>5.8381669527169541E-2</v>
      </c>
      <c r="BJ578" s="47">
        <f t="shared" si="114"/>
        <v>6.6195687278429172E-2</v>
      </c>
      <c r="BK578" s="47">
        <f t="shared" si="115"/>
        <v>7.70826900549305E-2</v>
      </c>
      <c r="BL578" s="47">
        <f t="shared" si="116"/>
        <v>6.1946995338768268E-2</v>
      </c>
      <c r="BM578" s="47">
        <f t="shared" si="117"/>
        <v>6.8013671851185342E-2</v>
      </c>
      <c r="BN578" s="47">
        <f t="shared" si="118"/>
        <v>7.9617199871667474E-2</v>
      </c>
      <c r="BO578" s="30">
        <f t="shared" si="119"/>
        <v>7.9617199871667474E-2</v>
      </c>
    </row>
    <row r="579" spans="1:67" x14ac:dyDescent="0.3">
      <c r="A579">
        <v>14</v>
      </c>
      <c r="B579" s="48" t="s">
        <v>3421</v>
      </c>
      <c r="C579" s="48">
        <v>30</v>
      </c>
      <c r="D579" s="48">
        <v>1</v>
      </c>
      <c r="E579" s="48" t="s">
        <v>2549</v>
      </c>
      <c r="F579" s="48" t="s">
        <v>2636</v>
      </c>
      <c r="G579" s="49" t="s">
        <v>2301</v>
      </c>
      <c r="H579" s="49" t="s">
        <v>2302</v>
      </c>
      <c r="I579" s="50">
        <v>0.55058865136483615</v>
      </c>
      <c r="J579" s="50">
        <v>0.43137059876666006</v>
      </c>
      <c r="K579" s="50">
        <v>8.0040341910842819E-2</v>
      </c>
      <c r="L579" s="50">
        <v>8.6656809462915596E-2</v>
      </c>
      <c r="M579" s="51">
        <v>8.1865234847385473</v>
      </c>
      <c r="N579" s="51">
        <v>6.1640481281279778</v>
      </c>
      <c r="O579" s="51">
        <v>8.617831266118138</v>
      </c>
      <c r="P579" s="52">
        <v>18.070477209001705</v>
      </c>
      <c r="Q579" s="52">
        <v>18.148610121168925</v>
      </c>
      <c r="R579" s="50">
        <v>0.71979130129779012</v>
      </c>
      <c r="S579" s="53">
        <v>2.0414076100472518</v>
      </c>
      <c r="T579" s="50">
        <v>0.53550842329862103</v>
      </c>
      <c r="U579" s="54">
        <v>2.703829432434042E-2</v>
      </c>
      <c r="V579" s="53">
        <v>5.6591728403126478</v>
      </c>
      <c r="W579" s="53">
        <v>-0.21627669429223895</v>
      </c>
      <c r="X579" s="53">
        <v>1005400000</v>
      </c>
      <c r="Y579" s="53">
        <v>5004800000</v>
      </c>
      <c r="Z579" s="53">
        <v>8000000</v>
      </c>
      <c r="AA579" s="55">
        <v>547000000</v>
      </c>
      <c r="AB579" s="50">
        <v>1.4625228519195612E-2</v>
      </c>
      <c r="AC579" s="42">
        <v>3231.8019248000001</v>
      </c>
      <c r="AD579" s="42">
        <v>4874.0019247999999</v>
      </c>
      <c r="AE579" s="60">
        <v>5.9912373873343148</v>
      </c>
      <c r="AF579" s="60">
        <v>11.255845568826377</v>
      </c>
      <c r="AG579" s="60">
        <v>16.975049013115413</v>
      </c>
      <c r="AH579" s="60">
        <v>11.41549564155034</v>
      </c>
      <c r="AI579" s="60">
        <v>0.95436197570889503</v>
      </c>
      <c r="AJ579" s="48" t="s">
        <v>534</v>
      </c>
      <c r="AK579" s="48" t="s">
        <v>535</v>
      </c>
      <c r="AL579" s="48" t="s">
        <v>772</v>
      </c>
      <c r="AM579" s="48" t="s">
        <v>2470</v>
      </c>
      <c r="AN579" s="46" t="e">
        <v>#VALUE!</v>
      </c>
      <c r="AO579" s="46">
        <v>4.6710760000000006E-3</v>
      </c>
      <c r="AP579" s="46">
        <v>8.867048000000001E-2</v>
      </c>
      <c r="AQ579" t="s">
        <v>3812</v>
      </c>
      <c r="AR579" t="s">
        <v>3812</v>
      </c>
      <c r="AS579" t="str">
        <f t="shared" si="110"/>
        <v>28/06/2013</v>
      </c>
      <c r="AT579" s="63">
        <v>2.3557126030624262</v>
      </c>
      <c r="AU579" s="63">
        <f t="shared" si="111"/>
        <v>2.3557126030624262</v>
      </c>
      <c r="AV579" s="63">
        <f t="shared" ref="AV579:AV642" si="121">IFERROR(IFERROR((AY579/AX579)*AT579,(BA579/AC579)*(AY579/AZ579)*100),0)</f>
        <v>0</v>
      </c>
      <c r="AW579" s="63">
        <f t="shared" si="120"/>
        <v>2.3557126030624262</v>
      </c>
      <c r="AX579" s="63">
        <v>26.254165859195489</v>
      </c>
      <c r="AY579" s="63">
        <f t="shared" si="112"/>
        <v>0</v>
      </c>
      <c r="AZ579" s="63">
        <v>26.254165859195489</v>
      </c>
      <c r="BA579" s="63">
        <f>_xll.BDP($G579,BA$1)</f>
        <v>75.866138000000007</v>
      </c>
      <c r="BB579" s="63">
        <f t="shared" ref="BB579:BB642" si="122">IF(AD579&lt;AC579,AD579,AC579)</f>
        <v>3231.8019248000001</v>
      </c>
      <c r="BC579">
        <v>282</v>
      </c>
      <c r="BD579">
        <v>301</v>
      </c>
      <c r="BE579">
        <v>326.66700000000003</v>
      </c>
      <c r="BF579">
        <v>168.5</v>
      </c>
      <c r="BG579">
        <v>279</v>
      </c>
      <c r="BH579">
        <v>536.33299999999997</v>
      </c>
      <c r="BI579" s="47">
        <f t="shared" si="113"/>
        <v>8.7257822899357157E-2</v>
      </c>
      <c r="BJ579" s="47">
        <f t="shared" si="114"/>
        <v>9.313689607342733E-2</v>
      </c>
      <c r="BK579" s="47">
        <f t="shared" si="115"/>
        <v>0.10107890508178832</v>
      </c>
      <c r="BL579" s="47">
        <f t="shared" si="116"/>
        <v>5.2138096306885394E-2</v>
      </c>
      <c r="BM579" s="47">
        <f t="shared" si="117"/>
        <v>8.6329548187661878E-2</v>
      </c>
      <c r="BN579" s="47">
        <f t="shared" si="118"/>
        <v>0.16595478698255647</v>
      </c>
      <c r="BO579" s="30">
        <f t="shared" si="119"/>
        <v>0.16595478698255647</v>
      </c>
    </row>
    <row r="580" spans="1:67" x14ac:dyDescent="0.3">
      <c r="A580">
        <v>14</v>
      </c>
      <c r="B580" s="48" t="s">
        <v>3421</v>
      </c>
      <c r="C580" s="48">
        <v>30</v>
      </c>
      <c r="D580" s="48">
        <v>11</v>
      </c>
      <c r="E580" s="56">
        <v>0.12</v>
      </c>
      <c r="F580" s="48"/>
      <c r="G580" s="49" t="s">
        <v>4</v>
      </c>
      <c r="H580" s="49" t="s">
        <v>590</v>
      </c>
      <c r="I580" s="50" t="e">
        <v>#N/A</v>
      </c>
      <c r="J580" s="50" t="e">
        <v>#N/A</v>
      </c>
      <c r="K580" s="50" t="e">
        <v>#N/A</v>
      </c>
      <c r="L580" s="50" t="e">
        <v>#N/A</v>
      </c>
      <c r="M580" s="51">
        <v>10.8629040229317</v>
      </c>
      <c r="N580" s="51">
        <v>5.1697908196726043</v>
      </c>
      <c r="O580" s="51">
        <v>16.828644501278774</v>
      </c>
      <c r="P580" s="52">
        <v>11.046160191041276</v>
      </c>
      <c r="Q580" s="52">
        <v>17.828062055369848</v>
      </c>
      <c r="R580" s="50">
        <v>3.3639829558196908E-2</v>
      </c>
      <c r="S580" s="53">
        <v>0.31813361611876989</v>
      </c>
      <c r="T580" s="50">
        <v>0.13167373729288401</v>
      </c>
      <c r="U580" s="54">
        <v>3.9248625534514359E-2</v>
      </c>
      <c r="V580" s="53">
        <v>20.189079733806967</v>
      </c>
      <c r="W580" s="53">
        <v>-0.59824833144441758</v>
      </c>
      <c r="X580" s="53" t="e">
        <v>#N/A</v>
      </c>
      <c r="Y580" s="53" t="e">
        <v>#N/A</v>
      </c>
      <c r="Z580" s="53">
        <v>387000000</v>
      </c>
      <c r="AA580" s="55">
        <v>2867000000</v>
      </c>
      <c r="AB580" s="50">
        <v>0.13498430415068016</v>
      </c>
      <c r="AC580" s="42">
        <v>16158.909341299999</v>
      </c>
      <c r="AD580" s="42">
        <v>18216.909341300001</v>
      </c>
      <c r="AE580" s="60">
        <v>9.1856723999999996</v>
      </c>
      <c r="AF580" s="60">
        <v>15.38029466118252</v>
      </c>
      <c r="AG580" s="60">
        <v>17.526551821327836</v>
      </c>
      <c r="AH580" s="60">
        <v>27.606970909307673</v>
      </c>
      <c r="AI580" s="60">
        <v>8.7608290269510185</v>
      </c>
      <c r="AJ580" s="48" t="s">
        <v>544</v>
      </c>
      <c r="AK580" s="48" t="s">
        <v>576</v>
      </c>
      <c r="AL580" s="48" t="s">
        <v>591</v>
      </c>
      <c r="AM580" s="48" t="s">
        <v>583</v>
      </c>
      <c r="AN580" s="46" t="e">
        <v>#VALUE!</v>
      </c>
      <c r="AO580" s="46">
        <v>5.9074939999999999E-2</v>
      </c>
      <c r="AP580" s="46">
        <v>-4.191901E-2</v>
      </c>
      <c r="AQ580" t="s">
        <v>4124</v>
      </c>
      <c r="AR580" t="s">
        <v>3813</v>
      </c>
      <c r="AS580" t="str">
        <f t="shared" ref="AS580:AS643" si="123">IF(AQ580=$AQ$1,AR580,AQ580)</f>
        <v>10/11/1999</v>
      </c>
      <c r="AT580" s="63" t="s">
        <v>3443</v>
      </c>
      <c r="AU580" s="63">
        <f t="shared" ref="AU580:AU643" si="124">IF(AT580=$AV$1,0,AT580)</f>
        <v>0</v>
      </c>
      <c r="AV580" s="63">
        <f t="shared" si="121"/>
        <v>2.2835699625895272</v>
      </c>
      <c r="AW580" s="63">
        <f t="shared" si="120"/>
        <v>2.2835699625895272</v>
      </c>
      <c r="AX580" s="63">
        <v>0</v>
      </c>
      <c r="AY580" s="63">
        <f t="shared" ref="AY580:AY643" si="125">IFERROR(AZ580-AX580,0)</f>
        <v>52.92889104878428</v>
      </c>
      <c r="AZ580" s="63">
        <v>52.92889104878428</v>
      </c>
      <c r="BA580" s="63">
        <f>_xll.BDP($G580,BA$1)</f>
        <v>369</v>
      </c>
      <c r="BB580" s="63">
        <f t="shared" si="122"/>
        <v>16158.909341299999</v>
      </c>
      <c r="BC580">
        <v>1365.7270000000001</v>
      </c>
      <c r="BD580">
        <v>1658.136</v>
      </c>
      <c r="BE580">
        <v>1927.2350000000001</v>
      </c>
      <c r="BF580">
        <v>2653.8710000000001</v>
      </c>
      <c r="BG580">
        <v>2753.1579999999999</v>
      </c>
      <c r="BH580">
        <v>2933.1750000000002</v>
      </c>
      <c r="BI580" s="47">
        <f t="shared" ref="BI580:BI643" si="126">IFERROR(BC580/$BB580,0)</f>
        <v>8.4518513666599113E-2</v>
      </c>
      <c r="BJ580" s="47">
        <f t="shared" ref="BJ580:BJ643" si="127">IFERROR(BD580/$BB580,0)</f>
        <v>0.10261435131404738</v>
      </c>
      <c r="BK580" s="47">
        <f t="shared" ref="BK580:BK643" si="128">IFERROR(BE580/$BB580,0)</f>
        <v>0.11926764110707934</v>
      </c>
      <c r="BL580" s="47">
        <f t="shared" ref="BL580:BL643" si="129">IFERROR(BF580/$BB580,0)</f>
        <v>0.1642357750728301</v>
      </c>
      <c r="BM580" s="47">
        <f t="shared" ref="BM580:BM643" si="130">IFERROR(BG580/$BB580,0)</f>
        <v>0.17038018729168178</v>
      </c>
      <c r="BN580" s="47">
        <f t="shared" ref="BN580:BN643" si="131">IFERROR(BH580/$BB580,0)</f>
        <v>0.18152060501405248</v>
      </c>
      <c r="BO580" s="30">
        <f t="shared" si="119"/>
        <v>0.18152060501405248</v>
      </c>
    </row>
    <row r="581" spans="1:67" x14ac:dyDescent="0.3">
      <c r="A581">
        <v>14</v>
      </c>
      <c r="B581" s="48" t="s">
        <v>3421</v>
      </c>
      <c r="C581" s="48">
        <v>30</v>
      </c>
      <c r="D581" s="48">
        <v>8</v>
      </c>
      <c r="E581" s="56">
        <v>0.14000000000000001</v>
      </c>
      <c r="F581" s="48" t="s">
        <v>3228</v>
      </c>
      <c r="G581" s="48" t="s">
        <v>1435</v>
      </c>
      <c r="H581" s="49" t="s">
        <v>1436</v>
      </c>
      <c r="I581" s="50">
        <v>0.27618283780691705</v>
      </c>
      <c r="J581" s="50">
        <v>0.2800347389038767</v>
      </c>
      <c r="K581" s="50">
        <v>0.17154656899712706</v>
      </c>
      <c r="L581" s="50">
        <v>0.17974006283048388</v>
      </c>
      <c r="M581" s="51">
        <v>17.21447165305776</v>
      </c>
      <c r="N581" s="51">
        <v>12.247850352683114</v>
      </c>
      <c r="O581" s="51">
        <v>19.123473766217799</v>
      </c>
      <c r="P581" s="52">
        <v>22.655853042017753</v>
      </c>
      <c r="Q581" s="52">
        <v>22.969262220134709</v>
      </c>
      <c r="R581" s="50">
        <v>0.21878725316353509</v>
      </c>
      <c r="S581" s="53">
        <v>1.0320004793789723</v>
      </c>
      <c r="T581" s="50">
        <v>0.51349200618988544</v>
      </c>
      <c r="U581" s="54" t="e">
        <v>#N/A</v>
      </c>
      <c r="V581" s="53">
        <v>14.8493491443773</v>
      </c>
      <c r="W581" s="53">
        <v>13.714904409189277</v>
      </c>
      <c r="X581" s="53">
        <v>1352950000</v>
      </c>
      <c r="Y581" s="53">
        <v>2107894000</v>
      </c>
      <c r="Z581" s="53">
        <v>6258000</v>
      </c>
      <c r="AA581" s="55">
        <v>87528000.000000015</v>
      </c>
      <c r="AB581" s="50">
        <v>7.1497120921305168E-2</v>
      </c>
      <c r="AC581" s="42">
        <v>5618.1715703999998</v>
      </c>
      <c r="AD581" s="42">
        <v>6165.0675703999996</v>
      </c>
      <c r="AE581" s="60">
        <v>12.170781493386162</v>
      </c>
      <c r="AF581" s="60">
        <v>15.206783832310576</v>
      </c>
      <c r="AG581" s="60">
        <v>1.5998066696044126</v>
      </c>
      <c r="AH581" s="60">
        <v>19.127669492243125</v>
      </c>
      <c r="AI581" s="60">
        <v>3.3937501622092916</v>
      </c>
      <c r="AJ581" s="48" t="s">
        <v>498</v>
      </c>
      <c r="AK581" s="48" t="s">
        <v>499</v>
      </c>
      <c r="AL581" s="48" t="s">
        <v>815</v>
      </c>
      <c r="AM581" s="48" t="s">
        <v>1380</v>
      </c>
      <c r="AN581" s="46">
        <v>0.17621210000000001</v>
      </c>
      <c r="AO581" s="46">
        <v>0.23077249999999999</v>
      </c>
      <c r="AP581" s="46">
        <v>0.1414203</v>
      </c>
      <c r="AQ581" t="s">
        <v>4124</v>
      </c>
      <c r="AR581" t="s">
        <v>3814</v>
      </c>
      <c r="AS581" t="str">
        <f t="shared" si="123"/>
        <v>16/12/1996</v>
      </c>
      <c r="AT581" s="63">
        <v>0.5795981683170961</v>
      </c>
      <c r="AU581" s="63">
        <f t="shared" si="124"/>
        <v>0.5795981683170961</v>
      </c>
      <c r="AV581" s="63">
        <f t="shared" si="121"/>
        <v>0</v>
      </c>
      <c r="AW581" s="63">
        <f t="shared" si="120"/>
        <v>0.5795981683170961</v>
      </c>
      <c r="AX581" s="63">
        <v>12.2023319555389</v>
      </c>
      <c r="AY581" s="63">
        <f t="shared" si="125"/>
        <v>0</v>
      </c>
      <c r="AZ581" s="63" t="s">
        <v>3443</v>
      </c>
      <c r="BA581" s="63" t="str">
        <f>_xll.BDP($G581,BA$1)</f>
        <v>#N/A N/A</v>
      </c>
      <c r="BB581" s="63">
        <f t="shared" si="122"/>
        <v>5618.1715703999998</v>
      </c>
      <c r="BC581">
        <v>303.625</v>
      </c>
      <c r="BD581">
        <v>317.375</v>
      </c>
      <c r="BE581">
        <v>336</v>
      </c>
      <c r="BF581">
        <v>219.01900000000001</v>
      </c>
      <c r="BG581">
        <v>302.51</v>
      </c>
      <c r="BH581">
        <v>295.99900000000002</v>
      </c>
      <c r="BI581" s="47">
        <f t="shared" si="126"/>
        <v>5.4043383366874045E-2</v>
      </c>
      <c r="BJ581" s="47">
        <f t="shared" si="127"/>
        <v>5.6490798834291152E-2</v>
      </c>
      <c r="BK581" s="47">
        <f t="shared" si="128"/>
        <v>5.9805934331065229E-2</v>
      </c>
      <c r="BL581" s="47">
        <f t="shared" si="129"/>
        <v>3.8984035509689215E-2</v>
      </c>
      <c r="BM581" s="47">
        <f t="shared" si="130"/>
        <v>5.3844920221698039E-2</v>
      </c>
      <c r="BN581" s="47">
        <f t="shared" si="131"/>
        <v>5.2686002250181482E-2</v>
      </c>
      <c r="BO581" s="30">
        <f t="shared" si="119"/>
        <v>5.9805934331065229E-2</v>
      </c>
    </row>
    <row r="582" spans="1:67" x14ac:dyDescent="0.3">
      <c r="A582">
        <v>14</v>
      </c>
      <c r="B582" s="48" t="s">
        <v>3421</v>
      </c>
      <c r="C582" s="48">
        <v>31</v>
      </c>
      <c r="D582" s="48">
        <v>2</v>
      </c>
      <c r="E582" s="48" t="s">
        <v>2549</v>
      </c>
      <c r="F582" s="48" t="s">
        <v>2633</v>
      </c>
      <c r="G582" s="49" t="s">
        <v>2293</v>
      </c>
      <c r="H582" s="49" t="s">
        <v>2294</v>
      </c>
      <c r="I582" s="50">
        <v>0.76947517413540434</v>
      </c>
      <c r="J582" s="50">
        <v>0.75325527957106908</v>
      </c>
      <c r="K582" s="50">
        <v>0.47640166229291026</v>
      </c>
      <c r="L582" s="50">
        <v>0.49308788768712841</v>
      </c>
      <c r="M582" s="51">
        <v>45.665904202656108</v>
      </c>
      <c r="N582" s="51">
        <v>34.93213349841789</v>
      </c>
      <c r="O582" s="51">
        <v>91.317254174397036</v>
      </c>
      <c r="P582" s="52">
        <v>33.582965579782524</v>
      </c>
      <c r="Q582" s="52">
        <v>33.469372331179386</v>
      </c>
      <c r="R582" s="50">
        <v>0.61162609891752884</v>
      </c>
      <c r="S582" s="53">
        <v>1.1759227319765437</v>
      </c>
      <c r="T582" s="50">
        <v>0.24415632696686648</v>
      </c>
      <c r="U582" s="54" t="e">
        <v>#N/A</v>
      </c>
      <c r="V582" s="53">
        <v>3.9656634441626744</v>
      </c>
      <c r="W582" s="53">
        <v>1.0307615274964821</v>
      </c>
      <c r="X582" s="53">
        <v>9139000000</v>
      </c>
      <c r="Y582" s="53">
        <v>13961000000</v>
      </c>
      <c r="Z582" s="53">
        <v>97000000</v>
      </c>
      <c r="AA582" s="55">
        <v>4437000000</v>
      </c>
      <c r="AB582" s="50">
        <v>2.186161821050259E-2</v>
      </c>
      <c r="AC582" s="42">
        <v>51584.4</v>
      </c>
      <c r="AD582" s="42">
        <v>61811.4</v>
      </c>
      <c r="AE582" s="60">
        <v>6.7446901134150536</v>
      </c>
      <c r="AF582" s="60">
        <v>8.7610714285714284</v>
      </c>
      <c r="AG582" s="60">
        <v>8.6880716541854035</v>
      </c>
      <c r="AH582" s="60">
        <v>10.274512303897033</v>
      </c>
      <c r="AI582" s="60">
        <v>8.5828888438979529</v>
      </c>
      <c r="AJ582" s="48" t="s">
        <v>534</v>
      </c>
      <c r="AK582" s="48" t="s">
        <v>535</v>
      </c>
      <c r="AL582" s="48" t="s">
        <v>1273</v>
      </c>
      <c r="AM582" s="48" t="s">
        <v>2470</v>
      </c>
      <c r="AN582" s="46" t="e">
        <v>#VALUE!</v>
      </c>
      <c r="AO582" s="46">
        <v>0.14287639999999999</v>
      </c>
      <c r="AP582" s="46">
        <v>6.1675899999999999E-2</v>
      </c>
      <c r="AQ582" t="s">
        <v>3815</v>
      </c>
      <c r="AR582" t="s">
        <v>3815</v>
      </c>
      <c r="AS582" t="str">
        <f t="shared" si="123"/>
        <v>05/10/2010</v>
      </c>
      <c r="AT582" s="63">
        <v>2.9207740051113547</v>
      </c>
      <c r="AU582" s="63">
        <f t="shared" si="124"/>
        <v>2.9207740051113547</v>
      </c>
      <c r="AV582" s="63">
        <f t="shared" si="121"/>
        <v>6.8814047240843426</v>
      </c>
      <c r="AW582" s="63">
        <f t="shared" si="120"/>
        <v>9.8021787291956972</v>
      </c>
      <c r="AX582" s="63">
        <v>29.733526886658446</v>
      </c>
      <c r="AY582" s="63">
        <f t="shared" si="125"/>
        <v>70.052812036629831</v>
      </c>
      <c r="AZ582" s="63">
        <v>99.786338923288284</v>
      </c>
      <c r="BA582" s="63">
        <f>_xll.BDP($G582,BA$1)</f>
        <v>5128</v>
      </c>
      <c r="BB582" s="63">
        <f t="shared" si="122"/>
        <v>51584.4</v>
      </c>
      <c r="BC582">
        <v>5040.3330000000005</v>
      </c>
      <c r="BD582">
        <v>5317</v>
      </c>
      <c r="BE582">
        <v>5691.2860000000001</v>
      </c>
      <c r="BF582">
        <v>5381.3420000000006</v>
      </c>
      <c r="BG582">
        <v>5669.6469999999999</v>
      </c>
      <c r="BH582">
        <v>5947.8460000000005</v>
      </c>
      <c r="BI582" s="47">
        <f t="shared" si="126"/>
        <v>9.7710412450275674E-2</v>
      </c>
      <c r="BJ582" s="47">
        <f t="shared" si="127"/>
        <v>0.10307379750467195</v>
      </c>
      <c r="BK582" s="47">
        <f t="shared" si="128"/>
        <v>0.11032959576926357</v>
      </c>
      <c r="BL582" s="47">
        <f t="shared" si="129"/>
        <v>0.10432111258442475</v>
      </c>
      <c r="BM582" s="47">
        <f t="shared" si="130"/>
        <v>0.10991010848240941</v>
      </c>
      <c r="BN582" s="47">
        <f t="shared" si="131"/>
        <v>0.11530319243802391</v>
      </c>
      <c r="BO582" s="30">
        <f t="shared" si="119"/>
        <v>0.11530319243802391</v>
      </c>
    </row>
    <row r="583" spans="1:67" x14ac:dyDescent="0.3">
      <c r="A583">
        <v>14</v>
      </c>
      <c r="B583" s="48" t="s">
        <v>3421</v>
      </c>
      <c r="C583" s="48">
        <v>31</v>
      </c>
      <c r="D583" s="48">
        <v>1</v>
      </c>
      <c r="E583" s="56">
        <v>0.17</v>
      </c>
      <c r="F583" s="48" t="s">
        <v>2970</v>
      </c>
      <c r="G583" s="49" t="s">
        <v>171</v>
      </c>
      <c r="H583" s="49" t="s">
        <v>847</v>
      </c>
      <c r="I583" s="50">
        <v>0.52391196155127506</v>
      </c>
      <c r="J583" s="50">
        <v>0.46539200028624628</v>
      </c>
      <c r="K583" s="50">
        <v>0.24020494008950122</v>
      </c>
      <c r="L583" s="50">
        <v>0.24034913927539667</v>
      </c>
      <c r="M583" s="51">
        <v>22.484991975567386</v>
      </c>
      <c r="N583" s="51">
        <v>18.072621764734574</v>
      </c>
      <c r="O583" s="51">
        <v>23.933311451049207</v>
      </c>
      <c r="P583" s="52">
        <v>31.681509449140645</v>
      </c>
      <c r="Q583" s="52">
        <v>32.346783666426589</v>
      </c>
      <c r="R583" s="50">
        <v>0.38068496827813969</v>
      </c>
      <c r="S583" s="53">
        <v>1.1801394060767925</v>
      </c>
      <c r="T583" s="50">
        <v>0.5857283099680527</v>
      </c>
      <c r="U583" s="54">
        <v>2.2027941810226073E-2</v>
      </c>
      <c r="V583" s="53">
        <v>12.090316717523109</v>
      </c>
      <c r="W583" s="53">
        <v>22.361520658738886</v>
      </c>
      <c r="X583" s="53">
        <v>2068149000</v>
      </c>
      <c r="Y583" s="53">
        <v>4004591000</v>
      </c>
      <c r="Z583" s="53">
        <v>67207000</v>
      </c>
      <c r="AA583" s="55">
        <v>624627088.1826967</v>
      </c>
      <c r="AB583" s="50">
        <v>0.10759539775249496</v>
      </c>
      <c r="AC583" s="42">
        <v>31556.297848200004</v>
      </c>
      <c r="AD583" s="42">
        <v>33052.486848200002</v>
      </c>
      <c r="AE583" s="60">
        <v>25.618843133065706</v>
      </c>
      <c r="AF583" s="60">
        <v>29.171612597972942</v>
      </c>
      <c r="AG583" s="60">
        <v>1.3489075891021525</v>
      </c>
      <c r="AH583" s="60">
        <v>35.360141720084904</v>
      </c>
      <c r="AI583" s="60">
        <v>7.953514894771847</v>
      </c>
      <c r="AJ583" s="48" t="s">
        <v>493</v>
      </c>
      <c r="AK583" s="48" t="s">
        <v>538</v>
      </c>
      <c r="AL583" s="48" t="s">
        <v>848</v>
      </c>
      <c r="AM583" s="48" t="s">
        <v>583</v>
      </c>
      <c r="AN583" s="46">
        <v>0.17423069999999999</v>
      </c>
      <c r="AO583" s="46">
        <v>0.17631630000000001</v>
      </c>
      <c r="AP583" s="46">
        <v>0.16524750000000002</v>
      </c>
      <c r="AQ583" t="s">
        <v>4124</v>
      </c>
      <c r="AR583" t="s">
        <v>3816</v>
      </c>
      <c r="AS583" t="str">
        <f t="shared" si="123"/>
        <v>02/06/1995</v>
      </c>
      <c r="AT583" s="63">
        <v>0.82570958970830721</v>
      </c>
      <c r="AU583" s="63">
        <f t="shared" si="124"/>
        <v>0.82570958970830721</v>
      </c>
      <c r="AV583" s="63">
        <f t="shared" si="121"/>
        <v>-0.1594412278025101</v>
      </c>
      <c r="AW583" s="63">
        <f t="shared" si="120"/>
        <v>0.66626836190579708</v>
      </c>
      <c r="AX583" s="63">
        <v>32.045256792730392</v>
      </c>
      <c r="AY583" s="63">
        <f t="shared" si="125"/>
        <v>-6.1878112498179902</v>
      </c>
      <c r="AZ583" s="63">
        <v>25.857445542912401</v>
      </c>
      <c r="BA583" s="63">
        <f>_xll.BDP($G583,BA$1)</f>
        <v>198.00688000000002</v>
      </c>
      <c r="BB583" s="63">
        <f t="shared" si="122"/>
        <v>31556.297848200004</v>
      </c>
      <c r="BC583">
        <v>961.80000000000007</v>
      </c>
      <c r="BD583">
        <v>1093.7060000000001</v>
      </c>
      <c r="BE583">
        <v>1227.588</v>
      </c>
      <c r="BF583">
        <v>649.21799999999996</v>
      </c>
      <c r="BG583">
        <v>1189.377</v>
      </c>
      <c r="BH583">
        <v>1153.6690000000001</v>
      </c>
      <c r="BI583" s="47">
        <f t="shared" si="126"/>
        <v>3.047886049962803E-2</v>
      </c>
      <c r="BJ583" s="47">
        <f t="shared" si="127"/>
        <v>3.4658881889796399E-2</v>
      </c>
      <c r="BK583" s="47">
        <f t="shared" si="128"/>
        <v>3.8901521525283186E-2</v>
      </c>
      <c r="BL583" s="47">
        <f t="shared" si="129"/>
        <v>2.057332590543513E-2</v>
      </c>
      <c r="BM583" s="47">
        <f t="shared" si="130"/>
        <v>3.7690638037498524E-2</v>
      </c>
      <c r="BN583" s="47">
        <f t="shared" si="131"/>
        <v>3.6559073106410239E-2</v>
      </c>
      <c r="BO583" s="30">
        <f t="shared" si="119"/>
        <v>3.8901521525283186E-2</v>
      </c>
    </row>
    <row r="584" spans="1:67" x14ac:dyDescent="0.3">
      <c r="A584">
        <v>14</v>
      </c>
      <c r="B584" s="48" t="s">
        <v>3421</v>
      </c>
      <c r="C584" s="48">
        <v>31</v>
      </c>
      <c r="D584" s="48">
        <v>3</v>
      </c>
      <c r="E584" s="48" t="s">
        <v>2480</v>
      </c>
      <c r="F584" s="48" t="s">
        <v>2499</v>
      </c>
      <c r="G584" s="48" t="s">
        <v>1713</v>
      </c>
      <c r="H584" s="49" t="s">
        <v>1714</v>
      </c>
      <c r="I584" s="50">
        <v>4.1784285219602806</v>
      </c>
      <c r="J584" s="50">
        <v>3.9600386722526588</v>
      </c>
      <c r="K584" s="50">
        <v>3.9135765146654764</v>
      </c>
      <c r="L584" s="50">
        <v>2.6357786357786357</v>
      </c>
      <c r="M584" s="51">
        <v>26.761700642974628</v>
      </c>
      <c r="N584" s="51">
        <v>19.324512229383107</v>
      </c>
      <c r="O584" s="51" t="e">
        <v>#N/A</v>
      </c>
      <c r="P584" s="52">
        <v>20.241279835486171</v>
      </c>
      <c r="Q584" s="52">
        <v>20.86957378923745</v>
      </c>
      <c r="R584" s="50">
        <v>1.2155782937950477</v>
      </c>
      <c r="S584" s="53">
        <v>3.6405229875235001</v>
      </c>
      <c r="T584" s="50">
        <v>-0.17917221195511629</v>
      </c>
      <c r="U584" s="54">
        <v>3.74716019828411E-2</v>
      </c>
      <c r="V584" s="53" t="e">
        <v>#N/A</v>
      </c>
      <c r="W584" s="53" t="e">
        <v>#N/A</v>
      </c>
      <c r="X584" s="53">
        <v>12412000</v>
      </c>
      <c r="Y584" s="53">
        <v>18648000</v>
      </c>
      <c r="Z584" s="53">
        <v>8434000</v>
      </c>
      <c r="AA584" s="55">
        <v>19585999.999999996</v>
      </c>
      <c r="AB584" s="50">
        <v>0.43061370366588386</v>
      </c>
      <c r="AC584" s="42">
        <v>497.77240855499997</v>
      </c>
      <c r="AD584" s="42">
        <v>710.77940855499992</v>
      </c>
      <c r="AE584" s="60">
        <v>12.712193812603825</v>
      </c>
      <c r="AF584" s="60">
        <v>18.759478395618725</v>
      </c>
      <c r="AG584" s="60">
        <v>3.9033531501057666</v>
      </c>
      <c r="AH584" s="60">
        <v>22.978511986088687</v>
      </c>
      <c r="AI584" s="60" t="s">
        <v>3443</v>
      </c>
      <c r="AJ584" s="48" t="s">
        <v>544</v>
      </c>
      <c r="AK584" s="48" t="s">
        <v>576</v>
      </c>
      <c r="AL584" s="48" t="s">
        <v>652</v>
      </c>
      <c r="AM584" s="48" t="s">
        <v>1706</v>
      </c>
      <c r="AN584" s="46" t="e">
        <v>#VALUE!</v>
      </c>
      <c r="AO584" s="46" t="e">
        <v>#VALUE!</v>
      </c>
      <c r="AP584" s="46" t="e">
        <v>#VALUE!</v>
      </c>
      <c r="AQ584" t="s">
        <v>3817</v>
      </c>
      <c r="AR584" t="s">
        <v>3817</v>
      </c>
      <c r="AS584" t="str">
        <f t="shared" si="123"/>
        <v>02/02/2021</v>
      </c>
      <c r="AT584" s="63" t="s">
        <v>3443</v>
      </c>
      <c r="AU584" s="63">
        <f t="shared" si="124"/>
        <v>0</v>
      </c>
      <c r="AV584" s="63">
        <f t="shared" si="121"/>
        <v>-4.9420175922189336E-2</v>
      </c>
      <c r="AW584" s="63">
        <f t="shared" si="120"/>
        <v>-4.9420175922189336E-2</v>
      </c>
      <c r="AX584" s="63">
        <v>0</v>
      </c>
      <c r="AY584" s="63">
        <f t="shared" si="125"/>
        <v>-0.77815719091580571</v>
      </c>
      <c r="AZ584" s="63">
        <v>-0.77815719091580571</v>
      </c>
      <c r="BA584" s="63">
        <f>_xll.BDP($G584,BA$1)</f>
        <v>-0.246</v>
      </c>
      <c r="BB584" s="63">
        <f t="shared" si="122"/>
        <v>497.77240855499997</v>
      </c>
      <c r="BC584">
        <v>32.64</v>
      </c>
      <c r="BD584">
        <v>37.06</v>
      </c>
      <c r="BE584">
        <v>45.69</v>
      </c>
      <c r="BF584">
        <v>-13.402000000000001</v>
      </c>
      <c r="BG584">
        <v>48.901000000000003</v>
      </c>
      <c r="BH584">
        <v>55.823999999999998</v>
      </c>
      <c r="BI584" s="47">
        <f t="shared" si="126"/>
        <v>6.5572135857734137E-2</v>
      </c>
      <c r="BJ584" s="47">
        <f t="shared" si="127"/>
        <v>7.4451695921802299E-2</v>
      </c>
      <c r="BK584" s="47">
        <f t="shared" si="128"/>
        <v>9.1788936499383356E-2</v>
      </c>
      <c r="BL584" s="47">
        <f t="shared" si="129"/>
        <v>-2.6923951126389491E-2</v>
      </c>
      <c r="BM584" s="47">
        <f t="shared" si="130"/>
        <v>9.8239675722397585E-2</v>
      </c>
      <c r="BN584" s="47">
        <f t="shared" si="131"/>
        <v>0.11214763823903647</v>
      </c>
      <c r="BO584" s="30">
        <f t="shared" si="119"/>
        <v>0.11214763823903647</v>
      </c>
    </row>
    <row r="585" spans="1:67" x14ac:dyDescent="0.3">
      <c r="A585">
        <v>14</v>
      </c>
      <c r="B585" s="48" t="s">
        <v>3421</v>
      </c>
      <c r="C585" s="48">
        <v>31</v>
      </c>
      <c r="D585" s="48">
        <v>1</v>
      </c>
      <c r="E585" s="56">
        <v>0.2</v>
      </c>
      <c r="F585" s="48" t="s">
        <v>3158</v>
      </c>
      <c r="G585" s="48" t="s">
        <v>1400</v>
      </c>
      <c r="H585" s="49" t="s">
        <v>1401</v>
      </c>
      <c r="I585" s="50">
        <v>0.34596468809294167</v>
      </c>
      <c r="J585" s="50">
        <v>0.44938992884198364</v>
      </c>
      <c r="K585" s="50">
        <v>0.34596468809294167</v>
      </c>
      <c r="L585" s="50">
        <v>0.44938992884198364</v>
      </c>
      <c r="M585" s="51">
        <v>17.589815882780126</v>
      </c>
      <c r="N585" s="51">
        <v>12.693245584009944</v>
      </c>
      <c r="O585" s="51">
        <v>26.945196992356664</v>
      </c>
      <c r="P585" s="52">
        <v>5.0470791548308913</v>
      </c>
      <c r="Q585" s="52">
        <v>6.4404387872190121</v>
      </c>
      <c r="R585" s="50">
        <v>-5.5489246203710277E-2</v>
      </c>
      <c r="S585" s="53">
        <v>-0.58440045929247075</v>
      </c>
      <c r="T585" s="50">
        <v>0.19460459349886847</v>
      </c>
      <c r="U585" s="54" t="e">
        <v>#N/A</v>
      </c>
      <c r="V585" s="53">
        <v>16.346407867707043</v>
      </c>
      <c r="W585" s="53">
        <v>27.110526712901283</v>
      </c>
      <c r="X585" s="53">
        <v>245791000</v>
      </c>
      <c r="Y585" s="53">
        <v>245791000</v>
      </c>
      <c r="Z585" s="53" t="e">
        <v>#N/A</v>
      </c>
      <c r="AA585" s="55">
        <v>86369000</v>
      </c>
      <c r="AB585" s="50">
        <v>0</v>
      </c>
      <c r="AC585" s="42">
        <v>1753.9875880000002</v>
      </c>
      <c r="AD585" s="42">
        <v>1677.3285880000003</v>
      </c>
      <c r="AE585" s="60">
        <v>9.3110080127063153</v>
      </c>
      <c r="AF585" s="60">
        <v>12.823299019157814</v>
      </c>
      <c r="AG585" s="60">
        <v>4.9665647222222233</v>
      </c>
      <c r="AH585" s="60">
        <v>12.672248436634041</v>
      </c>
      <c r="AI585" s="60">
        <v>4.9715361664960307</v>
      </c>
      <c r="AJ585" s="48" t="s">
        <v>498</v>
      </c>
      <c r="AK585" s="48" t="s">
        <v>599</v>
      </c>
      <c r="AL585" s="48" t="s">
        <v>1100</v>
      </c>
      <c r="AM585" s="48" t="s">
        <v>1380</v>
      </c>
      <c r="AN585" s="46" t="e">
        <v>#VALUE!</v>
      </c>
      <c r="AO585" s="46">
        <v>0.29029840000000001</v>
      </c>
      <c r="AP585" s="46">
        <v>0.34092370000000005</v>
      </c>
      <c r="AQ585" t="s">
        <v>3818</v>
      </c>
      <c r="AR585" t="s">
        <v>3818</v>
      </c>
      <c r="AS585" t="str">
        <f t="shared" si="123"/>
        <v>27/06/2011</v>
      </c>
      <c r="AT585" s="63">
        <v>0.79787231928913316</v>
      </c>
      <c r="AU585" s="63">
        <f t="shared" si="124"/>
        <v>0.79787231928913316</v>
      </c>
      <c r="AV585" s="63">
        <f t="shared" si="121"/>
        <v>0</v>
      </c>
      <c r="AW585" s="63">
        <f t="shared" si="120"/>
        <v>0.79787231928913316</v>
      </c>
      <c r="AX585" s="63">
        <v>19.626342397696032</v>
      </c>
      <c r="AY585" s="63">
        <f t="shared" si="125"/>
        <v>0</v>
      </c>
      <c r="AZ585" s="63" t="s">
        <v>3443</v>
      </c>
      <c r="BA585" s="63" t="str">
        <f>_xll.BDP($G585,BA$1)</f>
        <v>#N/A N/A</v>
      </c>
      <c r="BB585" s="63">
        <f t="shared" si="122"/>
        <v>1677.3285880000003</v>
      </c>
      <c r="BC585">
        <v>100</v>
      </c>
      <c r="BD585">
        <v>116.833</v>
      </c>
      <c r="BE585">
        <v>135.167</v>
      </c>
      <c r="BF585">
        <v>87.216000000000008</v>
      </c>
      <c r="BG585">
        <v>112.99900000000001</v>
      </c>
      <c r="BH585">
        <v>119.833</v>
      </c>
      <c r="BI585" s="47">
        <f t="shared" si="126"/>
        <v>5.9618610638024837E-2</v>
      </c>
      <c r="BJ585" s="47">
        <f t="shared" si="127"/>
        <v>6.9654211366723562E-2</v>
      </c>
      <c r="BK585" s="47">
        <f t="shared" si="128"/>
        <v>8.0584687441099034E-2</v>
      </c>
      <c r="BL585" s="47">
        <f t="shared" si="129"/>
        <v>5.1996967454059746E-2</v>
      </c>
      <c r="BM585" s="47">
        <f t="shared" si="130"/>
        <v>6.7368433834861699E-2</v>
      </c>
      <c r="BN585" s="47">
        <f t="shared" si="131"/>
        <v>7.1442769685864299E-2</v>
      </c>
      <c r="BO585" s="30">
        <f t="shared" si="119"/>
        <v>8.0584687441099034E-2</v>
      </c>
    </row>
    <row r="586" spans="1:67" x14ac:dyDescent="0.3">
      <c r="A586">
        <v>14</v>
      </c>
      <c r="B586" s="48" t="s">
        <v>3421</v>
      </c>
      <c r="C586" s="48">
        <v>32</v>
      </c>
      <c r="D586" s="48">
        <v>3</v>
      </c>
      <c r="E586" s="56">
        <v>0.15</v>
      </c>
      <c r="F586" s="48" t="s">
        <v>2721</v>
      </c>
      <c r="G586" s="49" t="s">
        <v>74</v>
      </c>
      <c r="H586" s="49" t="s">
        <v>707</v>
      </c>
      <c r="I586" s="50">
        <v>0.93014494642810086</v>
      </c>
      <c r="J586" s="50">
        <v>0.58782839864592629</v>
      </c>
      <c r="K586" s="50">
        <v>0.18342428327133953</v>
      </c>
      <c r="L586" s="50">
        <v>0.17752459017325561</v>
      </c>
      <c r="M586" s="51">
        <v>12.568803679162377</v>
      </c>
      <c r="N586" s="51">
        <v>9.9025435949313341</v>
      </c>
      <c r="O586" s="51">
        <v>13.385958205226231</v>
      </c>
      <c r="P586" s="52">
        <v>14.661731010012915</v>
      </c>
      <c r="Q586" s="52">
        <v>13.386276506252418</v>
      </c>
      <c r="R586" s="50">
        <v>0.20348054108254998</v>
      </c>
      <c r="S586" s="53">
        <v>0.92931090459486454</v>
      </c>
      <c r="T586" s="50">
        <v>0.55494918869274679</v>
      </c>
      <c r="U586" s="54">
        <v>1.6704509119331305E-2</v>
      </c>
      <c r="V586" s="53">
        <v>10.897939045953024</v>
      </c>
      <c r="W586" s="53">
        <v>12.04058069549292</v>
      </c>
      <c r="X586" s="53">
        <v>531138000</v>
      </c>
      <c r="Y586" s="53">
        <v>1758731000</v>
      </c>
      <c r="Z586" s="53">
        <v>31230000</v>
      </c>
      <c r="AA586" s="55">
        <v>79642000.00000006</v>
      </c>
      <c r="AB586" s="50">
        <v>0.39212978076894073</v>
      </c>
      <c r="AC586" s="42">
        <v>6387.5288193599999</v>
      </c>
      <c r="AD586" s="42">
        <v>6768.2238193599997</v>
      </c>
      <c r="AE586" s="60">
        <v>16.159046699126442</v>
      </c>
      <c r="AF586" s="60">
        <v>21.493178280748474</v>
      </c>
      <c r="AG586" s="60">
        <v>1.2101836678939617</v>
      </c>
      <c r="AH586" s="60">
        <v>28.878049370588855</v>
      </c>
      <c r="AI586" s="60">
        <v>3.7229703202746753</v>
      </c>
      <c r="AJ586" s="48" t="s">
        <v>493</v>
      </c>
      <c r="AK586" s="48" t="s">
        <v>525</v>
      </c>
      <c r="AL586" s="48" t="s">
        <v>708</v>
      </c>
      <c r="AM586" s="48" t="s">
        <v>583</v>
      </c>
      <c r="AN586" s="46">
        <v>0.10724589999999999</v>
      </c>
      <c r="AO586" s="46">
        <v>0.17331099999999999</v>
      </c>
      <c r="AP586" s="46">
        <v>0.2483003</v>
      </c>
      <c r="AQ586" t="s">
        <v>4124</v>
      </c>
      <c r="AR586" t="s">
        <v>3819</v>
      </c>
      <c r="AS586" t="str">
        <f t="shared" si="123"/>
        <v>08/05/1996</v>
      </c>
      <c r="AT586" s="63" t="s">
        <v>3443</v>
      </c>
      <c r="AU586" s="63">
        <f t="shared" si="124"/>
        <v>0</v>
      </c>
      <c r="AV586" s="63">
        <f t="shared" si="121"/>
        <v>1.3869996129250624</v>
      </c>
      <c r="AW586" s="63">
        <f t="shared" si="120"/>
        <v>1.3869996129250624</v>
      </c>
      <c r="AX586" s="63">
        <v>0</v>
      </c>
      <c r="AY586" s="63">
        <f t="shared" si="125"/>
        <v>36.331401366964513</v>
      </c>
      <c r="AZ586" s="63">
        <v>36.331401366964513</v>
      </c>
      <c r="BA586" s="63">
        <f>_xll.BDP($G586,BA$1)</f>
        <v>88.594999999999999</v>
      </c>
      <c r="BB586" s="63">
        <f t="shared" si="122"/>
        <v>6387.5288193599999</v>
      </c>
      <c r="BC586">
        <v>252.5</v>
      </c>
      <c r="BD586">
        <v>290.75</v>
      </c>
      <c r="BE586">
        <v>310.5</v>
      </c>
      <c r="BF586" t="s">
        <v>3443</v>
      </c>
      <c r="BG586" t="s">
        <v>3443</v>
      </c>
      <c r="BH586" t="s">
        <v>3443</v>
      </c>
      <c r="BI586" s="47">
        <f t="shared" si="126"/>
        <v>3.953015432739751E-2</v>
      </c>
      <c r="BJ586" s="47">
        <f t="shared" si="127"/>
        <v>4.551838562649832E-2</v>
      </c>
      <c r="BK586" s="47">
        <f t="shared" si="128"/>
        <v>4.86103481927007E-2</v>
      </c>
      <c r="BL586" s="47">
        <f t="shared" si="129"/>
        <v>0</v>
      </c>
      <c r="BM586" s="47">
        <f t="shared" si="130"/>
        <v>0</v>
      </c>
      <c r="BN586" s="47">
        <f t="shared" si="131"/>
        <v>0</v>
      </c>
      <c r="BO586" s="30">
        <f t="shared" si="119"/>
        <v>4.86103481927007E-2</v>
      </c>
    </row>
    <row r="587" spans="1:67" x14ac:dyDescent="0.3">
      <c r="A587">
        <v>14</v>
      </c>
      <c r="B587" s="48" t="s">
        <v>3421</v>
      </c>
      <c r="C587" s="48">
        <v>32</v>
      </c>
      <c r="D587" s="48">
        <v>1</v>
      </c>
      <c r="E587" s="56">
        <v>0.15</v>
      </c>
      <c r="F587" s="48" t="s">
        <v>2494</v>
      </c>
      <c r="G587" s="49" t="s">
        <v>380</v>
      </c>
      <c r="H587" s="49" t="s">
        <v>1114</v>
      </c>
      <c r="I587" s="50">
        <v>0.20458547650801856</v>
      </c>
      <c r="J587" s="50">
        <v>0.18906712629719946</v>
      </c>
      <c r="K587" s="50">
        <v>0.20458547650801856</v>
      </c>
      <c r="L587" s="50">
        <v>0.18906712629719946</v>
      </c>
      <c r="M587" s="51">
        <v>13.041236867353708</v>
      </c>
      <c r="N587" s="51">
        <v>3.7468330539716614</v>
      </c>
      <c r="O587" s="51" t="e">
        <v>#N/A</v>
      </c>
      <c r="P587" s="52">
        <v>35.868900722525645</v>
      </c>
      <c r="Q587" s="52">
        <v>37.756252459956897</v>
      </c>
      <c r="R587" s="50">
        <v>1.1870059654731715</v>
      </c>
      <c r="S587" s="53">
        <v>5.0202951716892734</v>
      </c>
      <c r="T587" s="50">
        <v>-0.54941947813127245</v>
      </c>
      <c r="U587" s="54">
        <v>5.2890573820476884E-2</v>
      </c>
      <c r="V587" s="53">
        <v>3.9999263636592501</v>
      </c>
      <c r="W587" s="53">
        <v>2.9754778570413087</v>
      </c>
      <c r="X587" s="53">
        <v>612666000</v>
      </c>
      <c r="Y587" s="53">
        <v>612666000</v>
      </c>
      <c r="Z587" s="53">
        <v>24963000</v>
      </c>
      <c r="AA587" s="55">
        <v>76063000</v>
      </c>
      <c r="AB587" s="50">
        <v>0.32818847534280793</v>
      </c>
      <c r="AC587" s="42">
        <v>3007.2059925000003</v>
      </c>
      <c r="AD587" s="42">
        <v>4192.3269925000004</v>
      </c>
      <c r="AE587" s="60">
        <v>17.107597112578681</v>
      </c>
      <c r="AF587" s="60">
        <v>34.076042660251012</v>
      </c>
      <c r="AG587" s="60">
        <v>2.6523716463521061</v>
      </c>
      <c r="AH587" s="60">
        <v>117.52349777411939</v>
      </c>
      <c r="AI587" s="60" t="s">
        <v>3443</v>
      </c>
      <c r="AJ587" s="48" t="s">
        <v>544</v>
      </c>
      <c r="AK587" s="48" t="s">
        <v>576</v>
      </c>
      <c r="AL587" s="48" t="s">
        <v>1115</v>
      </c>
      <c r="AM587" s="48" t="s">
        <v>583</v>
      </c>
      <c r="AN587" s="46">
        <v>0.1014887</v>
      </c>
      <c r="AO587" s="46">
        <v>0.13195170000000001</v>
      </c>
      <c r="AP587" s="46">
        <v>8.7999590000000003E-2</v>
      </c>
      <c r="AQ587" t="s">
        <v>4242</v>
      </c>
      <c r="AR587" t="s">
        <v>3443</v>
      </c>
      <c r="AS587" t="str">
        <f t="shared" si="123"/>
        <v>05/02/2002</v>
      </c>
      <c r="AT587" s="63">
        <v>6.1211129452319852</v>
      </c>
      <c r="AU587" s="63">
        <f t="shared" si="124"/>
        <v>6.1211129452319852</v>
      </c>
      <c r="AV587" s="63">
        <f t="shared" si="121"/>
        <v>-2.255322682007983E-2</v>
      </c>
      <c r="AW587" s="63">
        <f t="shared" si="120"/>
        <v>6.0985597184119058</v>
      </c>
      <c r="AX587" s="63">
        <v>1040.4081587344597</v>
      </c>
      <c r="AY587" s="63">
        <f t="shared" si="125"/>
        <v>-3.8333815107394003</v>
      </c>
      <c r="AZ587" s="63">
        <v>1036.5747772237203</v>
      </c>
      <c r="BA587" s="63">
        <f>_xll.BDP($G587,BA$1)</f>
        <v>166.03015156000001</v>
      </c>
      <c r="BB587" s="63">
        <f t="shared" si="122"/>
        <v>3007.2059925000003</v>
      </c>
      <c r="BC587">
        <v>12.863</v>
      </c>
      <c r="BD587">
        <v>66.2</v>
      </c>
      <c r="BE587">
        <v>102.06700000000001</v>
      </c>
      <c r="BF587">
        <v>112.52200000000001</v>
      </c>
      <c r="BG587">
        <v>113.18600000000001</v>
      </c>
      <c r="BH587">
        <v>108.205</v>
      </c>
      <c r="BI587" s="47">
        <f t="shared" si="126"/>
        <v>4.2773923808613178E-3</v>
      </c>
      <c r="BJ587" s="47">
        <f t="shared" si="127"/>
        <v>2.2013789599084139E-2</v>
      </c>
      <c r="BK587" s="47">
        <f t="shared" si="128"/>
        <v>3.394080759833415E-2</v>
      </c>
      <c r="BL587" s="47">
        <f t="shared" si="129"/>
        <v>3.7417456695893435E-2</v>
      </c>
      <c r="BM587" s="47">
        <f t="shared" si="130"/>
        <v>3.763825966105646E-2</v>
      </c>
      <c r="BN587" s="47">
        <f t="shared" si="131"/>
        <v>3.5981904887747718E-2</v>
      </c>
      <c r="BO587" s="30">
        <f t="shared" si="119"/>
        <v>3.5981904887747718E-2</v>
      </c>
    </row>
    <row r="588" spans="1:67" x14ac:dyDescent="0.3">
      <c r="A588">
        <v>14</v>
      </c>
      <c r="B588" s="48" t="s">
        <v>3421</v>
      </c>
      <c r="C588" s="48">
        <v>32</v>
      </c>
      <c r="D588" s="48">
        <v>1</v>
      </c>
      <c r="E588" s="48" t="s">
        <v>2480</v>
      </c>
      <c r="F588" s="48" t="s">
        <v>2643</v>
      </c>
      <c r="G588" s="48" t="s">
        <v>2259</v>
      </c>
      <c r="H588" s="49" t="s">
        <v>2260</v>
      </c>
      <c r="I588" s="50">
        <v>0.32408240346596717</v>
      </c>
      <c r="J588" s="50">
        <v>0.34719183078045224</v>
      </c>
      <c r="K588" s="50">
        <v>0.24682796277265862</v>
      </c>
      <c r="L588" s="50">
        <v>0.2790152403282532</v>
      </c>
      <c r="M588" s="51">
        <v>23.961254142238083</v>
      </c>
      <c r="N588" s="51">
        <v>19.158087024887397</v>
      </c>
      <c r="O588" s="51">
        <v>48.783877692842253</v>
      </c>
      <c r="P588" s="52">
        <v>20.309611890472802</v>
      </c>
      <c r="Q588" s="52">
        <v>20.614035087719298</v>
      </c>
      <c r="R588" s="50">
        <v>0.47775530839231556</v>
      </c>
      <c r="S588" s="53">
        <v>1.5619834710743805</v>
      </c>
      <c r="T588" s="50">
        <v>0.32900994379593601</v>
      </c>
      <c r="U588" s="54">
        <v>9.7323600973236012E-3</v>
      </c>
      <c r="V588" s="53" t="e">
        <v>#N/A</v>
      </c>
      <c r="W588" s="53" t="e">
        <v>#N/A</v>
      </c>
      <c r="X588" s="53">
        <v>137100000</v>
      </c>
      <c r="Y588" s="53">
        <v>170600000</v>
      </c>
      <c r="Z588" s="53">
        <v>0</v>
      </c>
      <c r="AA588" s="55">
        <v>48600000</v>
      </c>
      <c r="AB588" s="50">
        <v>0</v>
      </c>
      <c r="AC588" s="42">
        <v>612.08960065999997</v>
      </c>
      <c r="AD588" s="42">
        <v>706.58960065999997</v>
      </c>
      <c r="AE588" s="60">
        <v>11.529790128232406</v>
      </c>
      <c r="AF588" s="60">
        <v>14.799793630987397</v>
      </c>
      <c r="AG588" s="60">
        <v>7.8635841509696727</v>
      </c>
      <c r="AH588" s="60">
        <v>17.548780906491164</v>
      </c>
      <c r="AI588" s="60">
        <v>8.0153770221804024</v>
      </c>
      <c r="AJ588" s="48" t="s">
        <v>534</v>
      </c>
      <c r="AK588" s="48" t="s">
        <v>535</v>
      </c>
      <c r="AL588" s="48" t="s">
        <v>2261</v>
      </c>
      <c r="AM588" s="48" t="s">
        <v>2229</v>
      </c>
      <c r="AN588" s="46" t="e">
        <v>#VALUE!</v>
      </c>
      <c r="AO588" s="46" t="e">
        <v>#VALUE!</v>
      </c>
      <c r="AP588" s="46" t="e">
        <v>#VALUE!</v>
      </c>
      <c r="AQ588" t="s">
        <v>3795</v>
      </c>
      <c r="AR588" t="s">
        <v>3795</v>
      </c>
      <c r="AS588" t="str">
        <f t="shared" si="123"/>
        <v>24/06/2021</v>
      </c>
      <c r="AT588" s="63">
        <v>4.7222222718927593</v>
      </c>
      <c r="AU588" s="63">
        <f t="shared" si="124"/>
        <v>4.7222222718927593</v>
      </c>
      <c r="AV588" s="63">
        <f t="shared" si="121"/>
        <v>0</v>
      </c>
      <c r="AW588" s="63">
        <f t="shared" si="120"/>
        <v>4.7222222718927593</v>
      </c>
      <c r="AX588" s="63">
        <v>81.012265373805505</v>
      </c>
      <c r="AY588" s="63">
        <f t="shared" si="125"/>
        <v>0</v>
      </c>
      <c r="AZ588" s="63">
        <v>81.012265373805505</v>
      </c>
      <c r="BA588" s="63">
        <f>_xll.BDP($G588,BA$1)</f>
        <v>28.824164019999998</v>
      </c>
      <c r="BB588" s="63">
        <f t="shared" si="122"/>
        <v>612.08960065999997</v>
      </c>
      <c r="BC588">
        <v>39.04</v>
      </c>
      <c r="BD588">
        <v>44.56</v>
      </c>
      <c r="BE588">
        <v>49.36</v>
      </c>
      <c r="BF588">
        <v>40.42</v>
      </c>
      <c r="BG588">
        <v>44.36</v>
      </c>
      <c r="BH588">
        <v>49.06</v>
      </c>
      <c r="BI588" s="47">
        <f t="shared" si="126"/>
        <v>6.3781511657613851E-2</v>
      </c>
      <c r="BJ588" s="47">
        <f t="shared" si="127"/>
        <v>7.2799799166579762E-2</v>
      </c>
      <c r="BK588" s="47">
        <f t="shared" si="128"/>
        <v>8.064178830481096E-2</v>
      </c>
      <c r="BL588" s="47">
        <f t="shared" si="129"/>
        <v>6.6036083534855336E-2</v>
      </c>
      <c r="BM588" s="47">
        <f t="shared" si="130"/>
        <v>7.2473049619153448E-2</v>
      </c>
      <c r="BN588" s="47">
        <f t="shared" si="131"/>
        <v>8.0151663983671517E-2</v>
      </c>
      <c r="BO588" s="30">
        <f t="shared" si="119"/>
        <v>8.064178830481096E-2</v>
      </c>
    </row>
    <row r="589" spans="1:67" x14ac:dyDescent="0.3">
      <c r="A589">
        <v>14</v>
      </c>
      <c r="B589" s="48" t="s">
        <v>3421</v>
      </c>
      <c r="C589" s="48">
        <v>33</v>
      </c>
      <c r="D589" s="48">
        <v>2</v>
      </c>
      <c r="E589" s="56">
        <v>0.13</v>
      </c>
      <c r="F589" s="48" t="s">
        <v>2913</v>
      </c>
      <c r="G589" s="49" t="s">
        <v>427</v>
      </c>
      <c r="H589" s="49" t="s">
        <v>1175</v>
      </c>
      <c r="I589" s="50">
        <v>-0.51666506061627837</v>
      </c>
      <c r="J589" s="50">
        <v>-0.83785833459730019</v>
      </c>
      <c r="K589" s="50">
        <v>0.12989571297682692</v>
      </c>
      <c r="L589" s="50">
        <v>0.19196552682791215</v>
      </c>
      <c r="M589" s="51">
        <v>14.758460912307067</v>
      </c>
      <c r="N589" s="51">
        <v>12.825144204454549</v>
      </c>
      <c r="O589" s="51" t="e">
        <v>#N/A</v>
      </c>
      <c r="P589" s="52">
        <v>17.302058168901315</v>
      </c>
      <c r="Q589" s="52">
        <v>19.143059663187739</v>
      </c>
      <c r="R589" s="50">
        <v>0.93648522368882137</v>
      </c>
      <c r="S589" s="53">
        <v>3.8953882283076702</v>
      </c>
      <c r="T589" s="50">
        <v>-6.2149566214956618E-2</v>
      </c>
      <c r="U589" s="54">
        <v>3.9815117184556256E-2</v>
      </c>
      <c r="V589" s="53">
        <v>11.723542654832332</v>
      </c>
      <c r="W589" s="53">
        <v>21.56905151622086</v>
      </c>
      <c r="X589" s="53">
        <v>-659300000</v>
      </c>
      <c r="Y589" s="53">
        <v>2877600000</v>
      </c>
      <c r="Z589" s="53">
        <v>277100000</v>
      </c>
      <c r="AA589" s="55">
        <v>943848235.63914001</v>
      </c>
      <c r="AB589" s="50">
        <v>0.29358533452399566</v>
      </c>
      <c r="AC589" s="42">
        <v>11220.487006759999</v>
      </c>
      <c r="AD589" s="42">
        <v>14296.987006759999</v>
      </c>
      <c r="AE589" s="60">
        <v>18.486174668822617</v>
      </c>
      <c r="AF589" s="60">
        <v>25.801537060365032</v>
      </c>
      <c r="AG589" s="60">
        <v>8.16856640009971</v>
      </c>
      <c r="AH589" s="60">
        <v>28.602200594586332</v>
      </c>
      <c r="AI589" s="60" t="s">
        <v>3443</v>
      </c>
      <c r="AJ589" s="48" t="s">
        <v>544</v>
      </c>
      <c r="AK589" s="48" t="s">
        <v>576</v>
      </c>
      <c r="AL589" s="48" t="s">
        <v>1176</v>
      </c>
      <c r="AM589" s="48" t="s">
        <v>583</v>
      </c>
      <c r="AN589" s="46" t="e">
        <v>#VALUE!</v>
      </c>
      <c r="AO589" s="46" t="e">
        <v>#VALUE!</v>
      </c>
      <c r="AP589" s="46">
        <v>4.948704E-3</v>
      </c>
      <c r="AQ589" t="s">
        <v>3820</v>
      </c>
      <c r="AR589" t="s">
        <v>3820</v>
      </c>
      <c r="AS589" t="str">
        <f t="shared" si="123"/>
        <v>01/04/2015</v>
      </c>
      <c r="AT589" s="63" t="s">
        <v>3443</v>
      </c>
      <c r="AU589" s="63">
        <f t="shared" si="124"/>
        <v>0</v>
      </c>
      <c r="AV589" s="63">
        <f t="shared" si="121"/>
        <v>37.020355689529559</v>
      </c>
      <c r="AW589" s="63">
        <f t="shared" si="120"/>
        <v>37.020355689529559</v>
      </c>
      <c r="AX589" s="63">
        <v>0</v>
      </c>
      <c r="AY589" s="63">
        <f t="shared" si="125"/>
        <v>1045.2918054898487</v>
      </c>
      <c r="AZ589" s="63">
        <v>1045.2918054898487</v>
      </c>
      <c r="BA589" s="63">
        <f>_xll.BDP($G589,BA$1)</f>
        <v>4153.8642</v>
      </c>
      <c r="BB589" s="63">
        <f t="shared" si="122"/>
        <v>11220.487006759999</v>
      </c>
      <c r="BC589">
        <v>375</v>
      </c>
      <c r="BD589">
        <v>552.33299999999997</v>
      </c>
      <c r="BE589">
        <v>657.5</v>
      </c>
      <c r="BF589">
        <v>1012.6080000000001</v>
      </c>
      <c r="BG589">
        <v>1148.7860000000001</v>
      </c>
      <c r="BH589">
        <v>1319.653</v>
      </c>
      <c r="BI589" s="47">
        <f t="shared" si="126"/>
        <v>3.3421009246218457E-2</v>
      </c>
      <c r="BJ589" s="47">
        <f t="shared" si="127"/>
        <v>4.922540346664421E-2</v>
      </c>
      <c r="BK589" s="47">
        <f t="shared" si="128"/>
        <v>5.8598169545036369E-2</v>
      </c>
      <c r="BL589" s="47">
        <f t="shared" si="129"/>
        <v>9.0246350215452756E-2</v>
      </c>
      <c r="BM589" s="47">
        <f t="shared" si="130"/>
        <v>0.10238290007447019</v>
      </c>
      <c r="BN589" s="47">
        <f t="shared" si="131"/>
        <v>0.11761102697279981</v>
      </c>
      <c r="BO589" s="30">
        <f t="shared" si="119"/>
        <v>0.11761102697279981</v>
      </c>
    </row>
    <row r="590" spans="1:67" x14ac:dyDescent="0.3">
      <c r="A590">
        <v>14</v>
      </c>
      <c r="B590" s="48" t="s">
        <v>3421</v>
      </c>
      <c r="C590" s="48">
        <v>33</v>
      </c>
      <c r="D590" s="48">
        <v>4</v>
      </c>
      <c r="E590" s="56">
        <v>0.13</v>
      </c>
      <c r="F590" s="48" t="s">
        <v>2622</v>
      </c>
      <c r="G590" s="48" t="s">
        <v>2210</v>
      </c>
      <c r="H590" s="49" t="s">
        <v>2211</v>
      </c>
      <c r="I590" s="50">
        <v>0.33263529808666742</v>
      </c>
      <c r="J590" s="50">
        <v>0.33855662911027212</v>
      </c>
      <c r="K590" s="50">
        <v>0.20461797346638783</v>
      </c>
      <c r="L590" s="50">
        <v>0.22346847507274506</v>
      </c>
      <c r="M590" s="51">
        <v>20.300105403633587</v>
      </c>
      <c r="N590" s="51">
        <v>15.852302250478568</v>
      </c>
      <c r="O590" s="51">
        <v>33.405146521336491</v>
      </c>
      <c r="P590" s="52">
        <v>19.556930879995697</v>
      </c>
      <c r="Q590" s="52">
        <v>22.753374477554097</v>
      </c>
      <c r="R590" s="50">
        <v>0.60754553647030007</v>
      </c>
      <c r="S590" s="53">
        <v>1.9695455766132126</v>
      </c>
      <c r="T590" s="50">
        <v>0.37545736988173878</v>
      </c>
      <c r="U590" s="54" t="e">
        <v>#N/A</v>
      </c>
      <c r="V590" s="53">
        <v>11.278311270374688</v>
      </c>
      <c r="W590" s="53">
        <v>21.106824941039438</v>
      </c>
      <c r="X590" s="53">
        <v>4254402000</v>
      </c>
      <c r="Y590" s="53">
        <v>6445455000</v>
      </c>
      <c r="Z590" s="53" t="e">
        <v>#N/A</v>
      </c>
      <c r="AA590" s="55">
        <v>1132208000</v>
      </c>
      <c r="AB590" s="50">
        <v>0</v>
      </c>
      <c r="AC590" s="42">
        <v>11570.9439384</v>
      </c>
      <c r="AD590" s="42">
        <v>15728.723938399999</v>
      </c>
      <c r="AE590" s="60">
        <v>7.562757116742115</v>
      </c>
      <c r="AF590" s="60">
        <v>10.808411094297</v>
      </c>
      <c r="AG590" s="60">
        <v>10.197925677912972</v>
      </c>
      <c r="AH590" s="60">
        <v>11.221418347164661</v>
      </c>
      <c r="AI590" s="60">
        <v>3.5081917929566031</v>
      </c>
      <c r="AJ590" s="48" t="s">
        <v>534</v>
      </c>
      <c r="AK590" s="48" t="s">
        <v>535</v>
      </c>
      <c r="AL590" s="48" t="s">
        <v>949</v>
      </c>
      <c r="AM590" s="48" t="s">
        <v>2196</v>
      </c>
      <c r="AN590" s="46" t="e">
        <v>#VALUE!</v>
      </c>
      <c r="AO590" s="46" t="e">
        <v>#VALUE!</v>
      </c>
      <c r="AP590" s="46">
        <v>0.30399579999999998</v>
      </c>
      <c r="AQ590" t="s">
        <v>3821</v>
      </c>
      <c r="AR590" t="s">
        <v>3821</v>
      </c>
      <c r="AS590" t="str">
        <f t="shared" si="123"/>
        <v>19/06/2015</v>
      </c>
      <c r="AT590" s="63">
        <v>3.9539899352983463</v>
      </c>
      <c r="AU590" s="63">
        <f t="shared" si="124"/>
        <v>3.9539899352983463</v>
      </c>
      <c r="AV590" s="63">
        <f t="shared" si="121"/>
        <v>-1.8984388762194038E-2</v>
      </c>
      <c r="AW590" s="63">
        <f t="shared" si="120"/>
        <v>3.9350055465361522</v>
      </c>
      <c r="AX590" s="63">
        <v>59.217486021633988</v>
      </c>
      <c r="AY590" s="63">
        <f t="shared" si="125"/>
        <v>-0.28432236666016308</v>
      </c>
      <c r="AZ590" s="63">
        <v>58.933163654973825</v>
      </c>
      <c r="BA590" s="63">
        <f>_xll.BDP($G590,BA$1)</f>
        <v>601.1</v>
      </c>
      <c r="BB590" s="63">
        <f t="shared" si="122"/>
        <v>11570.9439384</v>
      </c>
      <c r="BC590">
        <v>903.28600000000006</v>
      </c>
      <c r="BD590">
        <v>955.42899999999997</v>
      </c>
      <c r="BE590">
        <v>1025.2860000000001</v>
      </c>
      <c r="BF590">
        <v>1083.491</v>
      </c>
      <c r="BG590">
        <v>1411.0889999999999</v>
      </c>
      <c r="BH590">
        <v>1484.059</v>
      </c>
      <c r="BI590" s="47">
        <f t="shared" si="126"/>
        <v>7.8065022595287428E-2</v>
      </c>
      <c r="BJ590" s="47">
        <f t="shared" si="127"/>
        <v>8.2571396515824291E-2</v>
      </c>
      <c r="BK590" s="47">
        <f t="shared" si="128"/>
        <v>8.8608674059635448E-2</v>
      </c>
      <c r="BL590" s="47">
        <f t="shared" si="129"/>
        <v>9.363894646522869E-2</v>
      </c>
      <c r="BM590" s="47">
        <f t="shared" si="130"/>
        <v>0.12195107050143755</v>
      </c>
      <c r="BN590" s="47">
        <f t="shared" si="131"/>
        <v>0.1282573840043349</v>
      </c>
      <c r="BO590" s="30">
        <f t="shared" ref="BO590:BO653" si="132">IF(IF(BK590&gt;BN590,BK590,BN590)=0,IF(BJ590&gt;BM590,BJ590,BM590),IF(BK590&gt;BN590,BK590,BN590))</f>
        <v>0.1282573840043349</v>
      </c>
    </row>
    <row r="591" spans="1:67" x14ac:dyDescent="0.3">
      <c r="A591">
        <v>14</v>
      </c>
      <c r="B591" s="48" t="s">
        <v>3421</v>
      </c>
      <c r="C591" s="48">
        <v>33</v>
      </c>
      <c r="D591" s="48">
        <v>2</v>
      </c>
      <c r="E591" s="56">
        <v>0.12</v>
      </c>
      <c r="F591" s="48" t="s">
        <v>2971</v>
      </c>
      <c r="G591" s="49" t="s">
        <v>1335</v>
      </c>
      <c r="H591" s="49" t="s">
        <v>1336</v>
      </c>
      <c r="I591" s="50">
        <v>0.3759216696393618</v>
      </c>
      <c r="J591" s="50">
        <v>0.18681813069396019</v>
      </c>
      <c r="K591" s="50">
        <v>0.3759216696393618</v>
      </c>
      <c r="L591" s="50">
        <v>0.18681813069396019</v>
      </c>
      <c r="M591" s="51">
        <v>18.691799127866084</v>
      </c>
      <c r="N591" s="51">
        <v>14.263894273490491</v>
      </c>
      <c r="O591" s="51">
        <v>14.581573504995484</v>
      </c>
      <c r="P591" s="52">
        <v>34.792053376174536</v>
      </c>
      <c r="Q591" s="52">
        <v>27.272152299032321</v>
      </c>
      <c r="R591" s="50">
        <v>1.1249716488999778E-2</v>
      </c>
      <c r="S591" s="53">
        <v>5.7513914656771824E-2</v>
      </c>
      <c r="T591" s="50">
        <v>0.7953731004762985</v>
      </c>
      <c r="U591" s="54">
        <v>4.5953360768175584E-2</v>
      </c>
      <c r="V591" s="53">
        <v>12.502386226729218</v>
      </c>
      <c r="W591" s="53">
        <v>5.4364811125223733</v>
      </c>
      <c r="X591" s="53">
        <v>1778200000</v>
      </c>
      <c r="Y591" s="53">
        <v>1778200000</v>
      </c>
      <c r="Z591" s="53">
        <v>9000000</v>
      </c>
      <c r="AA591" s="55">
        <v>50399999.999999978</v>
      </c>
      <c r="AB591" s="50">
        <v>0.17857142857142866</v>
      </c>
      <c r="AC591" s="42">
        <v>13951.748885199999</v>
      </c>
      <c r="AD591" s="42">
        <v>13976.548885199998</v>
      </c>
      <c r="AE591" s="60">
        <v>32.413146765306116</v>
      </c>
      <c r="AF591" s="60">
        <v>42.072693814569533</v>
      </c>
      <c r="AG591" s="60">
        <v>0.35984392285322092</v>
      </c>
      <c r="AH591" s="60">
        <v>55.642336062394406</v>
      </c>
      <c r="AI591" s="60">
        <v>7.9546028033130334</v>
      </c>
      <c r="AJ591" s="48" t="s">
        <v>493</v>
      </c>
      <c r="AK591" s="48" t="s">
        <v>538</v>
      </c>
      <c r="AL591" s="48" t="s">
        <v>848</v>
      </c>
      <c r="AM591" s="48" t="s">
        <v>2466</v>
      </c>
      <c r="AN591" s="46">
        <v>0.17337140000000001</v>
      </c>
      <c r="AO591" s="46">
        <v>0.25415379999999999</v>
      </c>
      <c r="AP591" s="46">
        <v>0.14066520000000002</v>
      </c>
      <c r="AQ591" t="s">
        <v>4243</v>
      </c>
      <c r="AR591" t="s">
        <v>3443</v>
      </c>
      <c r="AS591" t="str">
        <f t="shared" si="123"/>
        <v>01/11/1979</v>
      </c>
      <c r="AT591" s="63">
        <v>2.3359634551495017</v>
      </c>
      <c r="AU591" s="63">
        <f t="shared" si="124"/>
        <v>2.3359634551495017</v>
      </c>
      <c r="AV591" s="63">
        <f t="shared" si="121"/>
        <v>-2.989714319730585E-2</v>
      </c>
      <c r="AW591" s="63">
        <f t="shared" si="120"/>
        <v>2.306066311952196</v>
      </c>
      <c r="AX591" s="63">
        <v>93.647622852576902</v>
      </c>
      <c r="AY591" s="63">
        <f t="shared" si="125"/>
        <v>-1.198561725928883</v>
      </c>
      <c r="AZ591" s="63">
        <v>92.449061126648019</v>
      </c>
      <c r="BA591" s="63">
        <f>_xll.BDP($G591,BA$1)</f>
        <v>231.4</v>
      </c>
      <c r="BB591" s="63">
        <f t="shared" si="122"/>
        <v>13951.748885199999</v>
      </c>
      <c r="BC591">
        <v>265.77800000000002</v>
      </c>
      <c r="BD591">
        <v>335.72199999999998</v>
      </c>
      <c r="BE591">
        <v>403.88200000000001</v>
      </c>
      <c r="BF591">
        <v>7.7220000000000004</v>
      </c>
      <c r="BG591">
        <v>224.55100000000002</v>
      </c>
      <c r="BH591">
        <v>283.50799999999998</v>
      </c>
      <c r="BI591" s="47">
        <f t="shared" si="126"/>
        <v>1.9049798142649847E-2</v>
      </c>
      <c r="BJ591" s="47">
        <f t="shared" si="127"/>
        <v>2.4063076447436174E-2</v>
      </c>
      <c r="BK591" s="47">
        <f t="shared" si="128"/>
        <v>2.8948485478292804E-2</v>
      </c>
      <c r="BL591" s="47">
        <f t="shared" si="129"/>
        <v>5.5347899847821161E-4</v>
      </c>
      <c r="BM591" s="47">
        <f t="shared" si="130"/>
        <v>1.6094828099880977E-2</v>
      </c>
      <c r="BN591" s="47">
        <f t="shared" si="131"/>
        <v>2.0320606565729187E-2</v>
      </c>
      <c r="BO591" s="30">
        <f t="shared" si="132"/>
        <v>2.8948485478292804E-2</v>
      </c>
    </row>
    <row r="592" spans="1:67" x14ac:dyDescent="0.3">
      <c r="A592">
        <v>14</v>
      </c>
      <c r="B592" s="48" t="s">
        <v>3421</v>
      </c>
      <c r="C592" s="48">
        <v>47</v>
      </c>
      <c r="D592" s="48">
        <v>5</v>
      </c>
      <c r="E592" s="48" t="s">
        <v>2480</v>
      </c>
      <c r="F592" s="48" t="s">
        <v>3302</v>
      </c>
      <c r="G592" s="49" t="s">
        <v>386</v>
      </c>
      <c r="H592" s="49" t="s">
        <v>1122</v>
      </c>
      <c r="I592" s="50">
        <v>0.19085745930778333</v>
      </c>
      <c r="J592" s="50">
        <v>0.31380692368503299</v>
      </c>
      <c r="K592" s="50">
        <v>8.3166955001868423E-2</v>
      </c>
      <c r="L592" s="50">
        <v>0.12392025613288708</v>
      </c>
      <c r="M592" s="51">
        <v>12.212198302584603</v>
      </c>
      <c r="N592" s="51">
        <v>8.6622575727310558</v>
      </c>
      <c r="O592" s="51">
        <v>33.927899509283073</v>
      </c>
      <c r="P592" s="52">
        <v>45.78319607844761</v>
      </c>
      <c r="Q592" s="52">
        <v>42.903702545044617</v>
      </c>
      <c r="R592" s="50">
        <v>1.284144733239637</v>
      </c>
      <c r="S592" s="53">
        <v>3.5609202892590734</v>
      </c>
      <c r="T592" s="50">
        <v>0.13858743777365126</v>
      </c>
      <c r="U592" s="54">
        <v>6.5364750096223501E-2</v>
      </c>
      <c r="V592" s="53">
        <v>41.217256422157973</v>
      </c>
      <c r="W592" s="53" t="e">
        <v>#N/A</v>
      </c>
      <c r="X592" s="53">
        <v>543930000</v>
      </c>
      <c r="Y592" s="53">
        <v>1377410000</v>
      </c>
      <c r="Z592" s="53">
        <v>15595000</v>
      </c>
      <c r="AA592" s="55">
        <v>177227000</v>
      </c>
      <c r="AB592" s="50">
        <v>8.7994492938434893E-2</v>
      </c>
      <c r="AC592" s="42">
        <v>2824.3540789800004</v>
      </c>
      <c r="AD592" s="42">
        <v>3950.0250789800002</v>
      </c>
      <c r="AE592" s="60">
        <v>12.244288687230947</v>
      </c>
      <c r="AF592" s="60">
        <v>20.91896946396497</v>
      </c>
      <c r="AG592" s="60">
        <v>6.2660677356025625</v>
      </c>
      <c r="AH592" s="60">
        <v>38.9989244185793</v>
      </c>
      <c r="AI592" s="60">
        <v>11.820652066095683</v>
      </c>
      <c r="AJ592" s="48" t="s">
        <v>506</v>
      </c>
      <c r="AK592" s="48" t="s">
        <v>507</v>
      </c>
      <c r="AL592" s="48" t="s">
        <v>556</v>
      </c>
      <c r="AM592" s="48" t="s">
        <v>583</v>
      </c>
      <c r="AN592" s="46" t="e">
        <v>#VALUE!</v>
      </c>
      <c r="AO592" s="46" t="e">
        <v>#VALUE!</v>
      </c>
      <c r="AP592" s="46">
        <v>0.1200141</v>
      </c>
      <c r="AQ592" t="s">
        <v>4244</v>
      </c>
      <c r="AR592" t="s">
        <v>3443</v>
      </c>
      <c r="AS592" t="str">
        <f t="shared" si="123"/>
        <v>06/03/2017</v>
      </c>
      <c r="AT592" s="63" t="s">
        <v>3443</v>
      </c>
      <c r="AU592" s="63">
        <f t="shared" si="124"/>
        <v>0</v>
      </c>
      <c r="AV592" s="63">
        <f t="shared" si="121"/>
        <v>4.4050144422731554</v>
      </c>
      <c r="AW592" s="63">
        <f t="shared" si="120"/>
        <v>4.4050144422731554</v>
      </c>
      <c r="AX592" s="63">
        <v>0</v>
      </c>
      <c r="AY592" s="63">
        <f t="shared" si="125"/>
        <v>131.22557252220253</v>
      </c>
      <c r="AZ592" s="63">
        <v>131.22557252220253</v>
      </c>
      <c r="BA592" s="63">
        <f>_xll.BDP($G592,BA$1)</f>
        <v>124.41320508</v>
      </c>
      <c r="BB592" s="63">
        <f t="shared" si="122"/>
        <v>2824.3540789800004</v>
      </c>
      <c r="BC592">
        <v>168</v>
      </c>
      <c r="BD592">
        <v>170.286</v>
      </c>
      <c r="BE592">
        <v>185.333</v>
      </c>
      <c r="BF592">
        <v>151.59299999999999</v>
      </c>
      <c r="BG592">
        <v>207.96100000000001</v>
      </c>
      <c r="BH592">
        <v>201.23000000000002</v>
      </c>
      <c r="BI592" s="47">
        <f t="shared" si="126"/>
        <v>5.9482626930640457E-2</v>
      </c>
      <c r="BJ592" s="47">
        <f t="shared" si="127"/>
        <v>6.0292015532803819E-2</v>
      </c>
      <c r="BK592" s="47">
        <f t="shared" si="128"/>
        <v>6.5619605338907067E-2</v>
      </c>
      <c r="BL592" s="47">
        <f t="shared" si="129"/>
        <v>5.367351109700344E-2</v>
      </c>
      <c r="BM592" s="47">
        <f t="shared" si="130"/>
        <v>7.3631348685255477E-2</v>
      </c>
      <c r="BN592" s="47">
        <f t="shared" si="131"/>
        <v>7.1248148912218937E-2</v>
      </c>
      <c r="BO592" s="30">
        <f t="shared" si="132"/>
        <v>7.1248148912218937E-2</v>
      </c>
    </row>
    <row r="593" spans="1:67" x14ac:dyDescent="0.3">
      <c r="A593">
        <v>14</v>
      </c>
      <c r="B593" s="48" t="s">
        <v>3421</v>
      </c>
      <c r="C593" s="48">
        <v>34</v>
      </c>
      <c r="D593" s="48">
        <v>2</v>
      </c>
      <c r="E593" s="56">
        <v>0.17</v>
      </c>
      <c r="F593" s="48" t="s">
        <v>2915</v>
      </c>
      <c r="G593" s="49" t="s">
        <v>234</v>
      </c>
      <c r="H593" s="49" t="s">
        <v>933</v>
      </c>
      <c r="I593" s="50">
        <v>0.40351392510466849</v>
      </c>
      <c r="J593" s="50">
        <v>0.44643796471374342</v>
      </c>
      <c r="K593" s="50">
        <v>0.14187775164661001</v>
      </c>
      <c r="L593" s="50">
        <v>0.18865442093089621</v>
      </c>
      <c r="M593" s="51">
        <v>6.3574839316604095</v>
      </c>
      <c r="N593" s="51">
        <v>4.5430380780457824</v>
      </c>
      <c r="O593" s="51">
        <v>15.996702259218381</v>
      </c>
      <c r="P593" s="52">
        <v>24.487524233343489</v>
      </c>
      <c r="Q593" s="52">
        <v>28.708048728015921</v>
      </c>
      <c r="R593" s="50">
        <v>0.229593006773289</v>
      </c>
      <c r="S593" s="53">
        <v>1.8477982851329755</v>
      </c>
      <c r="T593" s="50">
        <v>0.28122849162160785</v>
      </c>
      <c r="U593" s="54" t="e">
        <v>#N/A</v>
      </c>
      <c r="V593" s="53">
        <v>22.380752949287576</v>
      </c>
      <c r="W593" s="53">
        <v>29.521942745166818</v>
      </c>
      <c r="X593" s="53">
        <v>140678000</v>
      </c>
      <c r="Y593" s="53">
        <v>332905000</v>
      </c>
      <c r="Z593" s="53">
        <v>46128000</v>
      </c>
      <c r="AA593" s="55">
        <v>67365000</v>
      </c>
      <c r="AB593" s="50">
        <v>0.68474727232242261</v>
      </c>
      <c r="AC593" s="42">
        <v>1052.9627527099999</v>
      </c>
      <c r="AD593" s="42">
        <v>1180.1097527100001</v>
      </c>
      <c r="AE593" s="60">
        <v>15.579832999755915</v>
      </c>
      <c r="AF593" s="60">
        <v>22.014350449139691</v>
      </c>
      <c r="AG593" s="60">
        <v>6.3000062566980697</v>
      </c>
      <c r="AH593" s="60">
        <v>29.044045233608195</v>
      </c>
      <c r="AI593" s="60">
        <v>4.9456267607281195</v>
      </c>
      <c r="AJ593" s="48" t="s">
        <v>544</v>
      </c>
      <c r="AK593" s="48" t="s">
        <v>576</v>
      </c>
      <c r="AL593" s="48" t="s">
        <v>934</v>
      </c>
      <c r="AM593" s="48" t="s">
        <v>583</v>
      </c>
      <c r="AN593" s="46" t="e">
        <v>#VALUE!</v>
      </c>
      <c r="AO593" s="46">
        <v>0.22827539999999999</v>
      </c>
      <c r="AP593" s="46">
        <v>5.2924390000000002E-2</v>
      </c>
      <c r="AQ593" t="s">
        <v>4245</v>
      </c>
      <c r="AR593" t="s">
        <v>3822</v>
      </c>
      <c r="AS593" t="str">
        <f t="shared" si="123"/>
        <v>17/05/2007</v>
      </c>
      <c r="AT593" s="63" t="s">
        <v>3443</v>
      </c>
      <c r="AU593" s="63">
        <f t="shared" si="124"/>
        <v>0</v>
      </c>
      <c r="AV593" s="63">
        <f t="shared" si="121"/>
        <v>6.7019771913466473</v>
      </c>
      <c r="AW593" s="63">
        <f t="shared" si="120"/>
        <v>6.7019771913466473</v>
      </c>
      <c r="AX593" s="63">
        <v>0</v>
      </c>
      <c r="AY593" s="63">
        <f t="shared" si="125"/>
        <v>152.41905851419926</v>
      </c>
      <c r="AZ593" s="63">
        <v>152.41905851419926</v>
      </c>
      <c r="BA593" s="63">
        <f>_xll.BDP($G593,BA$1)</f>
        <v>70.569323519999998</v>
      </c>
      <c r="BB593" s="63">
        <f t="shared" si="122"/>
        <v>1052.9627527099999</v>
      </c>
      <c r="BC593">
        <v>43.06</v>
      </c>
      <c r="BD593">
        <v>45.408999999999999</v>
      </c>
      <c r="BE593">
        <v>56.707999999999998</v>
      </c>
      <c r="BF593">
        <v>55.911000000000001</v>
      </c>
      <c r="BG593">
        <v>66.635999999999996</v>
      </c>
      <c r="BH593">
        <v>75.52</v>
      </c>
      <c r="BI593" s="47">
        <f t="shared" si="126"/>
        <v>4.0894134088956993E-2</v>
      </c>
      <c r="BJ593" s="47">
        <f t="shared" si="127"/>
        <v>4.3124982230502741E-2</v>
      </c>
      <c r="BK593" s="47">
        <f t="shared" si="128"/>
        <v>5.3855656198712798E-2</v>
      </c>
      <c r="BL593" s="47">
        <f t="shared" si="129"/>
        <v>5.309874433459532E-2</v>
      </c>
      <c r="BM593" s="47">
        <f t="shared" si="130"/>
        <v>6.3284289808447233E-2</v>
      </c>
      <c r="BN593" s="47">
        <f t="shared" si="131"/>
        <v>7.172143535527245E-2</v>
      </c>
      <c r="BO593" s="30">
        <f t="shared" si="132"/>
        <v>7.172143535527245E-2</v>
      </c>
    </row>
    <row r="594" spans="1:67" x14ac:dyDescent="0.3">
      <c r="A594">
        <v>14</v>
      </c>
      <c r="B594" s="48" t="s">
        <v>3421</v>
      </c>
      <c r="C594" s="48">
        <v>34</v>
      </c>
      <c r="D594" s="48">
        <v>2</v>
      </c>
      <c r="E594" s="56">
        <v>0.3</v>
      </c>
      <c r="F594" s="48" t="s">
        <v>2638</v>
      </c>
      <c r="G594" s="49" t="s">
        <v>1274</v>
      </c>
      <c r="H594" s="49" t="s">
        <v>1275</v>
      </c>
      <c r="I594" s="50">
        <v>0.87284938803895928</v>
      </c>
      <c r="J594" s="50">
        <v>0.33044827559319129</v>
      </c>
      <c r="K594" s="50">
        <v>0.81292494125583337</v>
      </c>
      <c r="L594" s="50">
        <v>0.32783068128195808</v>
      </c>
      <c r="M594" s="51">
        <v>31.45941312679409</v>
      </c>
      <c r="N594" s="51">
        <v>23.439624104059963</v>
      </c>
      <c r="O594" s="51">
        <v>92.64295791907054</v>
      </c>
      <c r="P594" s="52">
        <v>30.32146875363868</v>
      </c>
      <c r="Q594" s="52">
        <v>31.50931303301418</v>
      </c>
      <c r="R594" s="50">
        <v>0.51499334278693676</v>
      </c>
      <c r="S594" s="53">
        <v>1.4375290825915383</v>
      </c>
      <c r="T594" s="50">
        <v>0.1896068686990591</v>
      </c>
      <c r="U594" s="54" t="e">
        <v>#N/A</v>
      </c>
      <c r="V594" s="53">
        <v>26.502832442906776</v>
      </c>
      <c r="W594" s="53">
        <v>15.473759890365478</v>
      </c>
      <c r="X594" s="53">
        <v>256494000</v>
      </c>
      <c r="Y594" s="53">
        <v>258542000</v>
      </c>
      <c r="Z594" s="53">
        <v>28348000</v>
      </c>
      <c r="AA594" s="55">
        <v>94012000</v>
      </c>
      <c r="AB594" s="50">
        <v>0.301535974130962</v>
      </c>
      <c r="AC594" s="42">
        <v>2024.00406851</v>
      </c>
      <c r="AD594" s="42">
        <v>2261.88206851</v>
      </c>
      <c r="AE594" s="60">
        <v>13.497246516669549</v>
      </c>
      <c r="AF594" s="60">
        <v>21.720462361815319</v>
      </c>
      <c r="AG594" s="60">
        <v>4.6504605244777366</v>
      </c>
      <c r="AH594" s="60">
        <v>28.886967557587212</v>
      </c>
      <c r="AI594" s="60">
        <v>23.005013785607225</v>
      </c>
      <c r="AJ594" s="48" t="s">
        <v>534</v>
      </c>
      <c r="AK594" s="48" t="s">
        <v>535</v>
      </c>
      <c r="AL594" s="48" t="s">
        <v>772</v>
      </c>
      <c r="AM594" s="48" t="s">
        <v>2465</v>
      </c>
      <c r="AN594" s="46" t="e">
        <v>#VALUE!</v>
      </c>
      <c r="AO594" s="46" t="e">
        <v>#VALUE!</v>
      </c>
      <c r="AP594" s="46">
        <v>0.16169600000000001</v>
      </c>
      <c r="AQ594" t="s">
        <v>3823</v>
      </c>
      <c r="AR594" t="s">
        <v>3823</v>
      </c>
      <c r="AS594" t="str">
        <f t="shared" si="123"/>
        <v>18/12/2014</v>
      </c>
      <c r="AT594" s="63">
        <v>5.1168247176156632</v>
      </c>
      <c r="AU594" s="63">
        <f t="shared" si="124"/>
        <v>5.1168247176156632</v>
      </c>
      <c r="AV594" s="63">
        <f t="shared" si="121"/>
        <v>1.0943525126111202E-15</v>
      </c>
      <c r="AW594" s="63">
        <f t="shared" si="120"/>
        <v>5.116824717615664</v>
      </c>
      <c r="AX594" s="63">
        <v>132.89036544850498</v>
      </c>
      <c r="AY594" s="63">
        <f t="shared" si="125"/>
        <v>2.8421709430404007E-14</v>
      </c>
      <c r="AZ594" s="63">
        <v>132.89036544850501</v>
      </c>
      <c r="BA594" s="63">
        <f>_xll.BDP($G594,BA$1)</f>
        <v>79.52</v>
      </c>
      <c r="BB594" s="63">
        <f t="shared" si="122"/>
        <v>2024.00406851</v>
      </c>
      <c r="BC594">
        <v>75.757999999999996</v>
      </c>
      <c r="BD594">
        <v>97.353999999999999</v>
      </c>
      <c r="BE594">
        <v>120.833</v>
      </c>
      <c r="BF594">
        <v>69.941000000000003</v>
      </c>
      <c r="BG594">
        <v>83.713000000000008</v>
      </c>
      <c r="BH594">
        <v>125.85900000000001</v>
      </c>
      <c r="BI594" s="47">
        <f t="shared" si="126"/>
        <v>3.7429766658409115E-2</v>
      </c>
      <c r="BJ594" s="47">
        <f t="shared" si="127"/>
        <v>4.8099705684716609E-2</v>
      </c>
      <c r="BK594" s="47">
        <f t="shared" si="128"/>
        <v>5.9699978809307913E-2</v>
      </c>
      <c r="BL594" s="47">
        <f t="shared" si="129"/>
        <v>3.455576057783722E-2</v>
      </c>
      <c r="BM594" s="47">
        <f t="shared" si="130"/>
        <v>4.136009472630485E-2</v>
      </c>
      <c r="BN594" s="47">
        <f t="shared" si="131"/>
        <v>6.2183175398779184E-2</v>
      </c>
      <c r="BO594" s="30">
        <f t="shared" si="132"/>
        <v>6.2183175398779184E-2</v>
      </c>
    </row>
    <row r="595" spans="1:67" x14ac:dyDescent="0.3">
      <c r="A595">
        <v>14</v>
      </c>
      <c r="B595" s="48" t="s">
        <v>3421</v>
      </c>
      <c r="C595" s="48">
        <v>35</v>
      </c>
      <c r="D595" s="48">
        <v>8</v>
      </c>
      <c r="E595" s="56">
        <v>0.19</v>
      </c>
      <c r="F595" s="48" t="s">
        <v>3291</v>
      </c>
      <c r="G595" s="48" t="s">
        <v>1383</v>
      </c>
      <c r="H595" s="49" t="s">
        <v>1384</v>
      </c>
      <c r="I595" s="50">
        <v>0.62761818002744085</v>
      </c>
      <c r="J595" s="50">
        <v>0.33175371823735683</v>
      </c>
      <c r="K595" s="50">
        <v>0.16172396454842541</v>
      </c>
      <c r="L595" s="50">
        <v>0.11764825996312261</v>
      </c>
      <c r="M595" s="51">
        <v>6.200119741496974</v>
      </c>
      <c r="N595" s="51">
        <v>4.4808171175570717</v>
      </c>
      <c r="O595" s="51">
        <v>32.621319898268418</v>
      </c>
      <c r="P595" s="52">
        <v>27.897086450872713</v>
      </c>
      <c r="Q595" s="52">
        <v>26.368632809109567</v>
      </c>
      <c r="R595" s="50">
        <v>1.6679483916656478E-2</v>
      </c>
      <c r="S595" s="53">
        <v>0.14067074948964675</v>
      </c>
      <c r="T595" s="50">
        <v>0.45021481284719411</v>
      </c>
      <c r="U595" s="54" t="e">
        <v>#N/A</v>
      </c>
      <c r="V595" s="53">
        <v>13.116245271433986</v>
      </c>
      <c r="W595" s="53">
        <v>40.150321702014736</v>
      </c>
      <c r="X595" s="53">
        <v>173671000</v>
      </c>
      <c r="Y595" s="53">
        <v>489731000</v>
      </c>
      <c r="Z595" s="53">
        <v>2685000</v>
      </c>
      <c r="AA595" s="55">
        <v>64988000</v>
      </c>
      <c r="AB595" s="50">
        <v>4.131531975133871E-2</v>
      </c>
      <c r="AC595" s="42">
        <v>827.06874240000002</v>
      </c>
      <c r="AD595" s="42">
        <v>884.7617424</v>
      </c>
      <c r="AE595" s="60">
        <v>9.6939937420009699</v>
      </c>
      <c r="AF595" s="60">
        <v>16.508987369647318</v>
      </c>
      <c r="AG595" s="60">
        <v>8.0101477152133267</v>
      </c>
      <c r="AH595" s="60">
        <v>28.843489464659577</v>
      </c>
      <c r="AI595" s="60">
        <v>1.873444651165578</v>
      </c>
      <c r="AJ595" s="48" t="s">
        <v>506</v>
      </c>
      <c r="AK595" s="48" t="s">
        <v>507</v>
      </c>
      <c r="AL595" s="48" t="s">
        <v>629</v>
      </c>
      <c r="AM595" s="48" t="s">
        <v>1380</v>
      </c>
      <c r="AN595" s="46" t="e">
        <v>#VALUE!</v>
      </c>
      <c r="AO595" s="46" t="e">
        <v>#VALUE!</v>
      </c>
      <c r="AP595" s="46">
        <v>0.26252360000000002</v>
      </c>
      <c r="AQ595" t="s">
        <v>3824</v>
      </c>
      <c r="AR595" t="s">
        <v>3824</v>
      </c>
      <c r="AS595" t="str">
        <f t="shared" si="123"/>
        <v>06/08/2014</v>
      </c>
      <c r="AT595" s="63">
        <v>2.931034427949752</v>
      </c>
      <c r="AU595" s="63">
        <f t="shared" si="124"/>
        <v>2.931034427949752</v>
      </c>
      <c r="AV595" s="63">
        <f t="shared" si="121"/>
        <v>-14.719877279317279</v>
      </c>
      <c r="AW595" s="63">
        <f t="shared" si="120"/>
        <v>-11.788842851367527</v>
      </c>
      <c r="AX595" s="63">
        <v>68.047327491679837</v>
      </c>
      <c r="AY595" s="63">
        <f t="shared" si="125"/>
        <v>-341.73884152008731</v>
      </c>
      <c r="AZ595" s="63">
        <v>-273.69151402840748</v>
      </c>
      <c r="BA595" s="63">
        <f>_xll.BDP($G595,BA$1)</f>
        <v>-93.551494770000005</v>
      </c>
      <c r="BB595" s="63">
        <f t="shared" si="122"/>
        <v>827.06874240000002</v>
      </c>
      <c r="BC595">
        <v>50.663000000000004</v>
      </c>
      <c r="BD595">
        <v>57.524999999999999</v>
      </c>
      <c r="BE595">
        <v>68.875</v>
      </c>
      <c r="BF595">
        <v>51.206000000000003</v>
      </c>
      <c r="BG595">
        <v>67.692999999999998</v>
      </c>
      <c r="BH595">
        <v>76.275000000000006</v>
      </c>
      <c r="BI595" s="47">
        <f t="shared" si="126"/>
        <v>6.1256093239584149E-2</v>
      </c>
      <c r="BJ595" s="47">
        <f t="shared" si="127"/>
        <v>6.9552864291634486E-2</v>
      </c>
      <c r="BK595" s="47">
        <f t="shared" si="128"/>
        <v>8.3276028302239458E-2</v>
      </c>
      <c r="BL595" s="47">
        <f t="shared" si="129"/>
        <v>6.1912628751280931E-2</v>
      </c>
      <c r="BM595" s="47">
        <f t="shared" si="130"/>
        <v>8.1846884702192313E-2</v>
      </c>
      <c r="BN595" s="47">
        <f t="shared" si="131"/>
        <v>9.2223289419285884E-2</v>
      </c>
      <c r="BO595" s="30">
        <f t="shared" si="132"/>
        <v>9.2223289419285884E-2</v>
      </c>
    </row>
    <row r="596" spans="1:67" x14ac:dyDescent="0.3">
      <c r="A596">
        <v>14</v>
      </c>
      <c r="B596" s="48" t="s">
        <v>3421</v>
      </c>
      <c r="C596" s="48">
        <v>35</v>
      </c>
      <c r="D596" s="48">
        <v>3</v>
      </c>
      <c r="E596" s="56">
        <v>0.15</v>
      </c>
      <c r="F596" s="48" t="s">
        <v>2916</v>
      </c>
      <c r="G596" s="49" t="s">
        <v>251</v>
      </c>
      <c r="H596" s="49" t="s">
        <v>957</v>
      </c>
      <c r="I596" s="50">
        <v>0.37139207503132476</v>
      </c>
      <c r="J596" s="50">
        <v>0.38324665762449139</v>
      </c>
      <c r="K596" s="50">
        <v>0.10806372525173699</v>
      </c>
      <c r="L596" s="50">
        <v>0.11054373179993374</v>
      </c>
      <c r="M596" s="51">
        <v>6.3183464050113463</v>
      </c>
      <c r="N596" s="51">
        <v>2.5478275661334195</v>
      </c>
      <c r="O596" s="51">
        <v>1.680430008810915</v>
      </c>
      <c r="P596" s="52">
        <v>37.059488767777431</v>
      </c>
      <c r="Q596" s="52">
        <v>35.823082292772739</v>
      </c>
      <c r="R596" s="50">
        <v>0.12392711870731801</v>
      </c>
      <c r="S596" s="53">
        <v>0.56439338504317293</v>
      </c>
      <c r="T596" s="50">
        <v>0.5371642962369878</v>
      </c>
      <c r="U596" s="54" t="e">
        <v>#N/A</v>
      </c>
      <c r="V596" s="53">
        <v>4.4565534601424641</v>
      </c>
      <c r="W596" s="53">
        <v>-27.612357483064699</v>
      </c>
      <c r="X596" s="53">
        <v>645125000</v>
      </c>
      <c r="Y596" s="53">
        <v>2236599000</v>
      </c>
      <c r="Z596" s="53">
        <v>42706000</v>
      </c>
      <c r="AA596" s="55">
        <v>229571000</v>
      </c>
      <c r="AB596" s="50">
        <v>0.18602523837941204</v>
      </c>
      <c r="AC596" s="42">
        <v>3176.4700589600002</v>
      </c>
      <c r="AD596" s="42">
        <v>3415.5730589600003</v>
      </c>
      <c r="AE596" s="60">
        <v>7.0874304905452856</v>
      </c>
      <c r="AF596" s="60">
        <v>13.742455285365097</v>
      </c>
      <c r="AG596" s="60">
        <v>7.4311891788296602</v>
      </c>
      <c r="AH596" s="60">
        <v>19.770034790153662</v>
      </c>
      <c r="AI596" s="60">
        <v>1.6424960558664621</v>
      </c>
      <c r="AJ596" s="48" t="s">
        <v>544</v>
      </c>
      <c r="AK596" s="48" t="s">
        <v>576</v>
      </c>
      <c r="AL596" s="48" t="s">
        <v>934</v>
      </c>
      <c r="AM596" s="48" t="s">
        <v>583</v>
      </c>
      <c r="AN596" s="46">
        <v>0.1146529</v>
      </c>
      <c r="AO596" s="46">
        <v>6.4711249999999998E-2</v>
      </c>
      <c r="AP596" s="46">
        <v>-3.8426550000000004E-2</v>
      </c>
      <c r="AQ596" t="s">
        <v>4246</v>
      </c>
      <c r="AR596" t="s">
        <v>3825</v>
      </c>
      <c r="AS596" t="str">
        <f t="shared" si="123"/>
        <v>23/07/1999</v>
      </c>
      <c r="AT596" s="63" t="s">
        <v>3443</v>
      </c>
      <c r="AU596" s="63">
        <f t="shared" si="124"/>
        <v>0</v>
      </c>
      <c r="AV596" s="63">
        <f t="shared" si="121"/>
        <v>1.7116931975049563</v>
      </c>
      <c r="AW596" s="63">
        <f t="shared" si="120"/>
        <v>1.7116931975049563</v>
      </c>
      <c r="AX596" s="63">
        <v>0</v>
      </c>
      <c r="AY596" s="63">
        <f t="shared" si="125"/>
        <v>26.297007534908886</v>
      </c>
      <c r="AZ596" s="63">
        <v>26.297007534908886</v>
      </c>
      <c r="BA596" s="63">
        <f>_xll.BDP($G596,BA$1)</f>
        <v>54.371421920000003</v>
      </c>
      <c r="BB596" s="63">
        <f t="shared" si="122"/>
        <v>3176.4700589600002</v>
      </c>
      <c r="BC596">
        <v>296</v>
      </c>
      <c r="BD596">
        <v>324.10000000000002</v>
      </c>
      <c r="BE596">
        <v>345.75</v>
      </c>
      <c r="BF596">
        <v>269.82900000000001</v>
      </c>
      <c r="BG596">
        <v>298.39499999999998</v>
      </c>
      <c r="BH596">
        <v>334.084</v>
      </c>
      <c r="BI596" s="47">
        <f t="shared" si="126"/>
        <v>9.3185200712048458E-2</v>
      </c>
      <c r="BJ596" s="47">
        <f t="shared" si="127"/>
        <v>0.10203149848234766</v>
      </c>
      <c r="BK596" s="47">
        <f t="shared" si="128"/>
        <v>0.10884724035875254</v>
      </c>
      <c r="BL596" s="47">
        <f t="shared" si="129"/>
        <v>8.4946180820713924E-2</v>
      </c>
      <c r="BM596" s="47">
        <f t="shared" si="130"/>
        <v>9.3939182319161138E-2</v>
      </c>
      <c r="BN596" s="47">
        <f t="shared" si="131"/>
        <v>0.10517461011717566</v>
      </c>
      <c r="BO596" s="30">
        <f t="shared" si="132"/>
        <v>0.10884724035875254</v>
      </c>
    </row>
    <row r="597" spans="1:67" x14ac:dyDescent="0.3">
      <c r="A597">
        <v>14</v>
      </c>
      <c r="B597" s="48" t="s">
        <v>3421</v>
      </c>
      <c r="C597" s="48">
        <v>36</v>
      </c>
      <c r="D597" s="48">
        <v>5</v>
      </c>
      <c r="E597" s="56">
        <v>0.14000000000000001</v>
      </c>
      <c r="F597" s="48" t="s">
        <v>2613</v>
      </c>
      <c r="G597" s="49" t="s">
        <v>458</v>
      </c>
      <c r="H597" s="49" t="s">
        <v>1211</v>
      </c>
      <c r="I597" s="50">
        <v>-45.108109158078811</v>
      </c>
      <c r="J597" s="50">
        <v>39.090630696317689</v>
      </c>
      <c r="K597" s="50">
        <v>16.725482102568563</v>
      </c>
      <c r="L597" s="50">
        <v>27.090853966649721</v>
      </c>
      <c r="M597" s="51">
        <v>466.4202778307727</v>
      </c>
      <c r="N597" s="51">
        <v>362.35872427030921</v>
      </c>
      <c r="O597" s="51" t="e">
        <v>#N/A</v>
      </c>
      <c r="P597" s="52">
        <v>63.691016563836897</v>
      </c>
      <c r="Q597" s="52">
        <v>68.078313933777821</v>
      </c>
      <c r="R597" s="50">
        <v>1.3209315753034441</v>
      </c>
      <c r="S597" s="53">
        <v>0.93383338330220811</v>
      </c>
      <c r="T597" s="50">
        <v>-1.3596294824124902</v>
      </c>
      <c r="U597" s="54">
        <v>4.1887270689646143E-2</v>
      </c>
      <c r="V597" s="53">
        <v>3.55333721310121</v>
      </c>
      <c r="W597" s="53">
        <v>11.889264579508275</v>
      </c>
      <c r="X597" s="53">
        <v>1371500.0000000075</v>
      </c>
      <c r="Y597" s="53">
        <v>1979000.0000000075</v>
      </c>
      <c r="Z597" s="53">
        <v>2534400</v>
      </c>
      <c r="AA597" s="55">
        <v>44168800</v>
      </c>
      <c r="AB597" s="50">
        <v>5.7379869953451304E-2</v>
      </c>
      <c r="AC597" s="42">
        <v>1274.5235518199997</v>
      </c>
      <c r="AD597" s="42">
        <v>1326.2278518199998</v>
      </c>
      <c r="AE597" s="60">
        <v>23.932411957672144</v>
      </c>
      <c r="AF597" s="60">
        <v>24.38426770533917</v>
      </c>
      <c r="AG597" s="60">
        <v>3.4780055210911009</v>
      </c>
      <c r="AH597" s="60">
        <v>33.982440151701134</v>
      </c>
      <c r="AI597" s="60" t="s">
        <v>3443</v>
      </c>
      <c r="AJ597" s="48" t="s">
        <v>534</v>
      </c>
      <c r="AK597" s="48" t="s">
        <v>535</v>
      </c>
      <c r="AL597" s="48" t="s">
        <v>900</v>
      </c>
      <c r="AM597" s="48" t="s">
        <v>583</v>
      </c>
      <c r="AN597" s="46">
        <v>0.18800350000000002</v>
      </c>
      <c r="AO597" s="46">
        <v>0.20504999999999998</v>
      </c>
      <c r="AP597" s="46">
        <v>0.20116309999999998</v>
      </c>
      <c r="AQ597" t="s">
        <v>4124</v>
      </c>
      <c r="AR597" t="s">
        <v>3826</v>
      </c>
      <c r="AS597" t="str">
        <f t="shared" si="123"/>
        <v>25/08/1993</v>
      </c>
      <c r="AT597" s="63">
        <v>0.87029836212127487</v>
      </c>
      <c r="AU597" s="63">
        <f t="shared" si="124"/>
        <v>0.87029836212127487</v>
      </c>
      <c r="AV597" s="63">
        <f t="shared" si="121"/>
        <v>1.9948054321103406</v>
      </c>
      <c r="AW597" s="63">
        <f t="shared" si="120"/>
        <v>2.8651037942316155</v>
      </c>
      <c r="AX597" s="63">
        <v>49.098190737325915</v>
      </c>
      <c r="AY597" s="63">
        <f t="shared" si="125"/>
        <v>112.53765588031678</v>
      </c>
      <c r="AZ597" s="63">
        <v>161.6358466176427</v>
      </c>
      <c r="BA597" s="63">
        <f>_xll.BDP($G597,BA$1)</f>
        <v>63.724770893159004</v>
      </c>
      <c r="BB597" s="63">
        <f t="shared" si="122"/>
        <v>1274.5235518199997</v>
      </c>
      <c r="BC597" t="s">
        <v>3443</v>
      </c>
      <c r="BD597" t="s">
        <v>3443</v>
      </c>
      <c r="BE597" t="s">
        <v>3443</v>
      </c>
      <c r="BF597" t="s">
        <v>3443</v>
      </c>
      <c r="BG597" t="s">
        <v>3443</v>
      </c>
      <c r="BH597" t="s">
        <v>3443</v>
      </c>
      <c r="BI597" s="47">
        <f t="shared" si="126"/>
        <v>0</v>
      </c>
      <c r="BJ597" s="47">
        <f t="shared" si="127"/>
        <v>0</v>
      </c>
      <c r="BK597" s="47">
        <f t="shared" si="128"/>
        <v>0</v>
      </c>
      <c r="BL597" s="47">
        <f t="shared" si="129"/>
        <v>0</v>
      </c>
      <c r="BM597" s="47">
        <f t="shared" si="130"/>
        <v>0</v>
      </c>
      <c r="BN597" s="47">
        <f t="shared" si="131"/>
        <v>0</v>
      </c>
      <c r="BO597" s="30">
        <f t="shared" si="132"/>
        <v>0</v>
      </c>
    </row>
    <row r="598" spans="1:67" x14ac:dyDescent="0.3">
      <c r="A598">
        <v>14</v>
      </c>
      <c r="B598" s="48" t="s">
        <v>3421</v>
      </c>
      <c r="C598" s="48">
        <v>36</v>
      </c>
      <c r="D598" s="48">
        <v>13</v>
      </c>
      <c r="E598" s="56">
        <v>0.13</v>
      </c>
      <c r="F598" s="48" t="s">
        <v>2993</v>
      </c>
      <c r="G598" s="49" t="s">
        <v>287</v>
      </c>
      <c r="H598" s="49" t="s">
        <v>1003</v>
      </c>
      <c r="I598" s="50">
        <v>0.31100927210219881</v>
      </c>
      <c r="J598" s="50">
        <v>0.40040975414751151</v>
      </c>
      <c r="K598" s="50">
        <v>0.2909637082897768</v>
      </c>
      <c r="L598" s="50">
        <v>0.3800331989566042</v>
      </c>
      <c r="M598" s="51">
        <v>24.5728034281098</v>
      </c>
      <c r="N598" s="51">
        <v>22.73456276604799</v>
      </c>
      <c r="O598" s="51">
        <v>21.640796487927251</v>
      </c>
      <c r="P598" s="52">
        <v>26.542275756669188</v>
      </c>
      <c r="Q598" s="52">
        <v>32.470816446707538</v>
      </c>
      <c r="R598" s="50">
        <v>-0.15816693401183693</v>
      </c>
      <c r="S598" s="53">
        <v>-0.6861427714457109</v>
      </c>
      <c r="T598" s="50">
        <v>0.74556880438285533</v>
      </c>
      <c r="U598" s="54">
        <v>2.5127226463104325E-2</v>
      </c>
      <c r="V598" s="53">
        <v>12.517466309354544</v>
      </c>
      <c r="W598" s="53">
        <v>32.83843251202687</v>
      </c>
      <c r="X598" s="53">
        <v>2001200000</v>
      </c>
      <c r="Y598" s="53">
        <v>2108500000</v>
      </c>
      <c r="Z598" s="53">
        <v>26700000</v>
      </c>
      <c r="AA598" s="55">
        <v>410000000</v>
      </c>
      <c r="AB598" s="50">
        <v>6.5121951219512197E-2</v>
      </c>
      <c r="AC598" s="42">
        <v>25592.90355648</v>
      </c>
      <c r="AD598" s="42">
        <v>25021.003556479998</v>
      </c>
      <c r="AE598" s="60">
        <v>28.329746096156661</v>
      </c>
      <c r="AF598" s="60">
        <v>33.408204551942113</v>
      </c>
      <c r="AG598" s="60">
        <v>1.6091302370353031</v>
      </c>
      <c r="AH598" s="60">
        <v>43.856497433432907</v>
      </c>
      <c r="AI598" s="60">
        <v>9.1515203909746514</v>
      </c>
      <c r="AJ598" s="48" t="s">
        <v>493</v>
      </c>
      <c r="AK598" s="48" t="s">
        <v>538</v>
      </c>
      <c r="AL598" s="48" t="s">
        <v>539</v>
      </c>
      <c r="AM598" s="48" t="s">
        <v>583</v>
      </c>
      <c r="AN598" s="46">
        <v>0.23329650000000002</v>
      </c>
      <c r="AO598" s="46">
        <v>0.26264890000000002</v>
      </c>
      <c r="AP598" s="46">
        <v>0.29600110000000002</v>
      </c>
      <c r="AQ598" t="s">
        <v>4124</v>
      </c>
      <c r="AR598" t="s">
        <v>3827</v>
      </c>
      <c r="AS598" t="str">
        <f t="shared" si="123"/>
        <v>01/06/1982</v>
      </c>
      <c r="AT598" s="63">
        <v>0.22196261403716616</v>
      </c>
      <c r="AU598" s="63">
        <f t="shared" si="124"/>
        <v>0.22196261403716616</v>
      </c>
      <c r="AV598" s="63">
        <f t="shared" si="121"/>
        <v>0.73677006374745491</v>
      </c>
      <c r="AW598" s="63">
        <f t="shared" si="120"/>
        <v>0.95873267778462101</v>
      </c>
      <c r="AX598" s="63">
        <v>8.4672435105067976</v>
      </c>
      <c r="AY598" s="63">
        <f t="shared" si="125"/>
        <v>28.105686032138443</v>
      </c>
      <c r="AZ598" s="63">
        <v>36.572929542645241</v>
      </c>
      <c r="BA598" s="63">
        <f>_xll.BDP($G598,BA$1)</f>
        <v>236.70000000000002</v>
      </c>
      <c r="BB598" s="63">
        <f t="shared" si="122"/>
        <v>25021.003556479998</v>
      </c>
      <c r="BC598">
        <v>580.66700000000003</v>
      </c>
      <c r="BD598">
        <v>657.33299999999997</v>
      </c>
      <c r="BE598">
        <v>732</v>
      </c>
      <c r="BF598">
        <v>315.03000000000003</v>
      </c>
      <c r="BG598">
        <v>401.37099999999998</v>
      </c>
      <c r="BH598">
        <v>449.30700000000002</v>
      </c>
      <c r="BI598" s="47">
        <f t="shared" si="126"/>
        <v>2.3207182665126058E-2</v>
      </c>
      <c r="BJ598" s="47">
        <f t="shared" si="127"/>
        <v>2.6271248414005455E-2</v>
      </c>
      <c r="BK598" s="47">
        <f t="shared" si="128"/>
        <v>2.925542128426839E-2</v>
      </c>
      <c r="BL598" s="47">
        <f t="shared" si="129"/>
        <v>1.2590622086315671E-2</v>
      </c>
      <c r="BM598" s="47">
        <f t="shared" si="130"/>
        <v>1.6041362973071158E-2</v>
      </c>
      <c r="BN598" s="47">
        <f t="shared" si="131"/>
        <v>1.7957193402965543E-2</v>
      </c>
      <c r="BO598" s="30">
        <f t="shared" si="132"/>
        <v>2.925542128426839E-2</v>
      </c>
    </row>
    <row r="599" spans="1:67" x14ac:dyDescent="0.3">
      <c r="A599">
        <v>14</v>
      </c>
      <c r="B599" s="48" t="s">
        <v>3421</v>
      </c>
      <c r="C599" s="48">
        <v>36</v>
      </c>
      <c r="D599" s="48">
        <v>27</v>
      </c>
      <c r="E599" s="56">
        <v>0.16</v>
      </c>
      <c r="F599" s="48" t="s">
        <v>3401</v>
      </c>
      <c r="G599" s="49" t="s">
        <v>2146</v>
      </c>
      <c r="H599" s="49" t="s">
        <v>2147</v>
      </c>
      <c r="I599" s="50">
        <v>0.33040625826279946</v>
      </c>
      <c r="J599" s="50">
        <v>0.17763444800732936</v>
      </c>
      <c r="K599" s="50">
        <v>0.19965299113896448</v>
      </c>
      <c r="L599" s="50">
        <v>0.13513656677511715</v>
      </c>
      <c r="M599" s="51">
        <v>7.5837453606514265</v>
      </c>
      <c r="N599" s="51">
        <v>3.941021540371493</v>
      </c>
      <c r="O599" s="51">
        <v>8.6280226706311396</v>
      </c>
      <c r="P599" s="52">
        <v>11.499043734795846</v>
      </c>
      <c r="Q599" s="52">
        <v>10.356088788373935</v>
      </c>
      <c r="R599" s="50">
        <v>0.37983429754518766</v>
      </c>
      <c r="S599" s="53">
        <v>2.6196392882082402</v>
      </c>
      <c r="T599" s="50">
        <v>0.3243860053181466</v>
      </c>
      <c r="U599" s="54" t="e">
        <v>#N/A</v>
      </c>
      <c r="V599" s="53">
        <v>23.715248764085771</v>
      </c>
      <c r="W599" s="53">
        <v>6.0091910070923182</v>
      </c>
      <c r="X599" s="53">
        <v>272875000</v>
      </c>
      <c r="Y599" s="53">
        <v>358689000</v>
      </c>
      <c r="Z599" s="53" t="e">
        <v>#N/A</v>
      </c>
      <c r="AA599" s="55">
        <v>15284083.333333248</v>
      </c>
      <c r="AB599" s="50">
        <v>0</v>
      </c>
      <c r="AC599" s="42">
        <v>760.63336959999992</v>
      </c>
      <c r="AD599" s="42">
        <v>983.34136960000001</v>
      </c>
      <c r="AE599" s="60" t="s">
        <v>3443</v>
      </c>
      <c r="AF599" s="60" t="s">
        <v>3443</v>
      </c>
      <c r="AG599" s="60" t="s">
        <v>3443</v>
      </c>
      <c r="AH599" s="60">
        <v>42.378237724527693</v>
      </c>
      <c r="AI599" s="60">
        <v>3.5978383952855846</v>
      </c>
      <c r="AJ599" s="48" t="s">
        <v>506</v>
      </c>
      <c r="AK599" s="48" t="s">
        <v>640</v>
      </c>
      <c r="AL599" s="48" t="s">
        <v>797</v>
      </c>
      <c r="AM599" s="48" t="s">
        <v>2468</v>
      </c>
      <c r="AN599" s="46">
        <v>0.16807510000000001</v>
      </c>
      <c r="AO599" s="46">
        <v>0.31061759999999999</v>
      </c>
      <c r="AP599" s="46">
        <v>0.15459210000000001</v>
      </c>
      <c r="AQ599" t="s">
        <v>4247</v>
      </c>
      <c r="AR599" t="s">
        <v>3443</v>
      </c>
      <c r="AS599" t="str">
        <f t="shared" si="123"/>
        <v>21/06/2000</v>
      </c>
      <c r="AT599" s="63">
        <v>0.55746138607044782</v>
      </c>
      <c r="AU599" s="63">
        <f t="shared" si="124"/>
        <v>0.55746138607044782</v>
      </c>
      <c r="AV599" s="63">
        <f t="shared" si="121"/>
        <v>-6.5715386640480419E-2</v>
      </c>
      <c r="AW599" s="63">
        <f t="shared" si="120"/>
        <v>0.49174599942996738</v>
      </c>
      <c r="AX599" s="63">
        <v>14.683080637272756</v>
      </c>
      <c r="AY599" s="63">
        <f t="shared" si="125"/>
        <v>-1.730889968816232</v>
      </c>
      <c r="AZ599" s="63">
        <v>12.952190668456524</v>
      </c>
      <c r="BA599" s="63">
        <f>_xll.BDP($G599,BA$1)</f>
        <v>3.7339999999999995</v>
      </c>
      <c r="BB599" s="63">
        <f t="shared" si="122"/>
        <v>760.63336959999992</v>
      </c>
      <c r="BC599">
        <v>34.825000000000003</v>
      </c>
      <c r="BD599">
        <v>46.15</v>
      </c>
      <c r="BE599">
        <v>55.4</v>
      </c>
      <c r="BF599">
        <v>19.132999999999999</v>
      </c>
      <c r="BG599">
        <v>28.6</v>
      </c>
      <c r="BH599">
        <v>40.800000000000004</v>
      </c>
      <c r="BI599" s="47">
        <f t="shared" si="126"/>
        <v>4.5784212725657421E-2</v>
      </c>
      <c r="BJ599" s="47">
        <f t="shared" si="127"/>
        <v>6.0673120381596266E-2</v>
      </c>
      <c r="BK599" s="47">
        <f t="shared" si="128"/>
        <v>7.2834038334570597E-2</v>
      </c>
      <c r="BL599" s="47">
        <f t="shared" si="129"/>
        <v>2.5154037102081934E-2</v>
      </c>
      <c r="BM599" s="47">
        <f t="shared" si="130"/>
        <v>3.7600243616763881E-2</v>
      </c>
      <c r="BN599" s="47">
        <f t="shared" si="131"/>
        <v>5.3639508376362464E-2</v>
      </c>
      <c r="BO599" s="30">
        <f t="shared" si="132"/>
        <v>7.2834038334570597E-2</v>
      </c>
    </row>
    <row r="600" spans="1:67" x14ac:dyDescent="0.3">
      <c r="A600">
        <v>14</v>
      </c>
      <c r="B600" s="48" t="s">
        <v>3421</v>
      </c>
      <c r="C600" s="48">
        <v>36</v>
      </c>
      <c r="D600" s="48">
        <v>4</v>
      </c>
      <c r="E600" s="56">
        <v>0.2</v>
      </c>
      <c r="F600" s="48" t="s">
        <v>2503</v>
      </c>
      <c r="G600" s="49" t="s">
        <v>2066</v>
      </c>
      <c r="H600" s="49" t="s">
        <v>2067</v>
      </c>
      <c r="I600" s="50">
        <v>0.40848832200473784</v>
      </c>
      <c r="J600" s="50">
        <v>-2.0641799500472064</v>
      </c>
      <c r="K600" s="50">
        <v>0.40848832200473784</v>
      </c>
      <c r="L600" s="50">
        <v>-2.0641799500472064</v>
      </c>
      <c r="M600" s="51">
        <v>30.094016540199735</v>
      </c>
      <c r="N600" s="51">
        <v>26.044781314621734</v>
      </c>
      <c r="O600" s="51">
        <v>36.462959163242516</v>
      </c>
      <c r="P600" s="52">
        <v>-16.805523627594891</v>
      </c>
      <c r="Q600" s="52">
        <v>25.424997699674122</v>
      </c>
      <c r="R600" s="50">
        <v>-0.58342240110802757</v>
      </c>
      <c r="S600" s="53">
        <v>-5.1675135174024458</v>
      </c>
      <c r="T600" s="50">
        <v>0.52698001905723946</v>
      </c>
      <c r="U600" s="54">
        <v>2.9868999852133665E-3</v>
      </c>
      <c r="V600" s="53">
        <v>112.86065715421755</v>
      </c>
      <c r="W600" s="53" t="e">
        <v>#N/A</v>
      </c>
      <c r="X600" s="53">
        <v>-14733511000.000015</v>
      </c>
      <c r="Y600" s="53">
        <v>-14733511000.000015</v>
      </c>
      <c r="Z600" s="53">
        <v>7729017000</v>
      </c>
      <c r="AA600" s="55">
        <v>58618259870.749901</v>
      </c>
      <c r="AB600" s="50">
        <v>0.13185340228526171</v>
      </c>
      <c r="AC600" s="42">
        <v>91667.9610025</v>
      </c>
      <c r="AD600" s="42">
        <v>513463.7829770731</v>
      </c>
      <c r="AE600" s="60" t="s">
        <v>3443</v>
      </c>
      <c r="AF600" s="60">
        <v>15.202469465857373</v>
      </c>
      <c r="AG600" s="60">
        <v>1.7911205634071719</v>
      </c>
      <c r="AH600" s="60">
        <v>81.794954319769388</v>
      </c>
      <c r="AI600" s="60">
        <v>22.276794314557169</v>
      </c>
      <c r="AJ600" s="48" t="s">
        <v>544</v>
      </c>
      <c r="AK600" s="48" t="s">
        <v>576</v>
      </c>
      <c r="AL600" s="48" t="s">
        <v>652</v>
      </c>
      <c r="AM600" s="48" t="s">
        <v>2467</v>
      </c>
      <c r="AN600" s="46" t="e">
        <v>#VALUE!</v>
      </c>
      <c r="AO600" s="46" t="e">
        <v>#VALUE!</v>
      </c>
      <c r="AP600" s="46" t="e">
        <v>#VALUE!</v>
      </c>
      <c r="AQ600" t="s">
        <v>3828</v>
      </c>
      <c r="AR600" t="s">
        <v>3828</v>
      </c>
      <c r="AS600" t="str">
        <f t="shared" si="123"/>
        <v>26/07/2018</v>
      </c>
      <c r="AT600" s="63" t="s">
        <v>3443</v>
      </c>
      <c r="AU600" s="63">
        <f t="shared" si="124"/>
        <v>0</v>
      </c>
      <c r="AV600" s="63">
        <f t="shared" si="121"/>
        <v>0</v>
      </c>
      <c r="AW600" s="63">
        <f t="shared" si="120"/>
        <v>0</v>
      </c>
      <c r="AX600" s="63">
        <v>0</v>
      </c>
      <c r="AY600" s="63">
        <f t="shared" si="125"/>
        <v>0</v>
      </c>
      <c r="AZ600" s="63">
        <v>0</v>
      </c>
      <c r="BA600" s="63">
        <f>_xll.BDP($G600,BA$1)</f>
        <v>0</v>
      </c>
      <c r="BB600" s="63">
        <f t="shared" si="122"/>
        <v>91667.9610025</v>
      </c>
      <c r="BC600">
        <v>45854.667000000001</v>
      </c>
      <c r="BD600">
        <v>58096.878000000004</v>
      </c>
      <c r="BE600">
        <v>72075.332999999999</v>
      </c>
      <c r="BF600">
        <v>55043.508999999998</v>
      </c>
      <c r="BG600">
        <v>73488.53</v>
      </c>
      <c r="BH600">
        <v>79486.125</v>
      </c>
      <c r="BI600" s="47">
        <f t="shared" si="126"/>
        <v>0.50022566770902033</v>
      </c>
      <c r="BJ600" s="47">
        <f t="shared" si="127"/>
        <v>0.633775174713612</v>
      </c>
      <c r="BK600" s="47">
        <f t="shared" si="128"/>
        <v>0.78626525791311463</v>
      </c>
      <c r="BL600" s="47">
        <f t="shared" si="129"/>
        <v>0.60046616503773698</v>
      </c>
      <c r="BM600" s="47">
        <f t="shared" si="130"/>
        <v>0.80168173477749538</v>
      </c>
      <c r="BN600" s="47">
        <f t="shared" si="131"/>
        <v>0.86710912003194041</v>
      </c>
      <c r="BO600" s="30">
        <f t="shared" si="132"/>
        <v>0.86710912003194041</v>
      </c>
    </row>
    <row r="601" spans="1:67" x14ac:dyDescent="0.3">
      <c r="A601">
        <v>14</v>
      </c>
      <c r="B601" s="48" t="s">
        <v>3421</v>
      </c>
      <c r="C601" s="48">
        <v>36</v>
      </c>
      <c r="D601" s="48">
        <v>3</v>
      </c>
      <c r="E601" s="48" t="s">
        <v>3161</v>
      </c>
      <c r="F601" s="48" t="s">
        <v>3160</v>
      </c>
      <c r="G601" s="49" t="s">
        <v>372</v>
      </c>
      <c r="H601" s="49" t="s">
        <v>1105</v>
      </c>
      <c r="I601" s="50">
        <v>0.21549661710493623</v>
      </c>
      <c r="J601" s="50">
        <v>0.25837784025937338</v>
      </c>
      <c r="K601" s="50">
        <v>0.21549661710493623</v>
      </c>
      <c r="L601" s="50">
        <v>0.25837784025937338</v>
      </c>
      <c r="M601" s="51">
        <v>28.236223613156604</v>
      </c>
      <c r="N601" s="51">
        <v>25.057485229051096</v>
      </c>
      <c r="O601" s="51">
        <v>26.937842297074337</v>
      </c>
      <c r="P601" s="52">
        <v>14.337200125418965</v>
      </c>
      <c r="Q601" s="52">
        <v>14.830806515637949</v>
      </c>
      <c r="R601" s="50">
        <v>-0.30930772860928601</v>
      </c>
      <c r="S601" s="53">
        <v>-1.3086315466134237</v>
      </c>
      <c r="T601" s="50">
        <v>0.85124211952904727</v>
      </c>
      <c r="U601" s="54" t="e">
        <v>#N/A</v>
      </c>
      <c r="V601" s="53">
        <v>14.155093190776659</v>
      </c>
      <c r="W601" s="53">
        <v>35.478718212307768</v>
      </c>
      <c r="X601" s="53">
        <v>74333000</v>
      </c>
      <c r="Y601" s="53">
        <v>74333000</v>
      </c>
      <c r="Z601" s="53">
        <v>1404000</v>
      </c>
      <c r="AA601" s="55">
        <v>9495000</v>
      </c>
      <c r="AB601" s="50">
        <v>0.14786729857819905</v>
      </c>
      <c r="AC601" s="42">
        <v>1401.2200958000001</v>
      </c>
      <c r="AD601" s="42">
        <v>1350.0970958</v>
      </c>
      <c r="AE601" s="60">
        <v>33.992524143250968</v>
      </c>
      <c r="AF601" s="60">
        <v>35.741409067350752</v>
      </c>
      <c r="AG601" s="60">
        <v>0.68004533844431492</v>
      </c>
      <c r="AH601" s="60">
        <v>42.155349540922984</v>
      </c>
      <c r="AI601" s="60">
        <v>9.9161548091926814</v>
      </c>
      <c r="AJ601" s="48" t="s">
        <v>498</v>
      </c>
      <c r="AK601" s="48" t="s">
        <v>599</v>
      </c>
      <c r="AL601" s="48" t="s">
        <v>1106</v>
      </c>
      <c r="AM601" s="48" t="s">
        <v>583</v>
      </c>
      <c r="AN601" s="46">
        <v>0.2141479</v>
      </c>
      <c r="AO601" s="46">
        <v>0.32863490000000001</v>
      </c>
      <c r="AP601" s="46">
        <v>0.44415370000000004</v>
      </c>
      <c r="AQ601" t="s">
        <v>4124</v>
      </c>
      <c r="AR601" t="s">
        <v>3443</v>
      </c>
      <c r="AS601" t="str">
        <f t="shared" si="123"/>
        <v>#N/A N/A</v>
      </c>
      <c r="AT601" s="63">
        <v>0.66015315553208354</v>
      </c>
      <c r="AU601" s="63">
        <f t="shared" si="124"/>
        <v>0.66015315553208354</v>
      </c>
      <c r="AV601" s="63">
        <f t="shared" si="121"/>
        <v>-1.1061788256148701E-2</v>
      </c>
      <c r="AW601" s="63">
        <f t="shared" si="120"/>
        <v>0.64909136727593486</v>
      </c>
      <c r="AX601" s="63">
        <v>0</v>
      </c>
      <c r="AY601" s="63">
        <f t="shared" si="125"/>
        <v>-0.8964807635471258</v>
      </c>
      <c r="AZ601" s="63">
        <v>-0.8964807635471258</v>
      </c>
      <c r="BA601" s="63">
        <f>_xll.BDP($G601,BA$1)</f>
        <v>-0.155</v>
      </c>
      <c r="BB601" s="63">
        <f t="shared" si="122"/>
        <v>1350.0970958</v>
      </c>
      <c r="BC601">
        <v>35.4</v>
      </c>
      <c r="BD601">
        <v>43.1</v>
      </c>
      <c r="BE601">
        <v>59.1</v>
      </c>
      <c r="BF601">
        <v>16.193000000000001</v>
      </c>
      <c r="BG601">
        <v>42.305999999999997</v>
      </c>
      <c r="BH601">
        <v>54.669000000000004</v>
      </c>
      <c r="BI601" s="47">
        <f t="shared" si="126"/>
        <v>2.622033638182425E-2</v>
      </c>
      <c r="BJ601" s="47">
        <f t="shared" si="127"/>
        <v>3.1923629888605233E-2</v>
      </c>
      <c r="BK601" s="47">
        <f t="shared" si="128"/>
        <v>4.3774629383215059E-2</v>
      </c>
      <c r="BL601" s="47">
        <f t="shared" si="129"/>
        <v>1.1993952176013562E-2</v>
      </c>
      <c r="BM601" s="47">
        <f t="shared" si="130"/>
        <v>3.1335524038685218E-2</v>
      </c>
      <c r="BN601" s="47">
        <f t="shared" si="131"/>
        <v>4.0492643210676554E-2</v>
      </c>
      <c r="BO601" s="30">
        <f t="shared" si="132"/>
        <v>4.3774629383215059E-2</v>
      </c>
    </row>
    <row r="602" spans="1:67" x14ac:dyDescent="0.3">
      <c r="A602">
        <v>14</v>
      </c>
      <c r="B602" s="48" t="s">
        <v>3421</v>
      </c>
      <c r="C602" s="48">
        <v>38</v>
      </c>
      <c r="D602" s="48">
        <v>17</v>
      </c>
      <c r="E602" s="56">
        <v>0.13</v>
      </c>
      <c r="F602" s="48" t="s">
        <v>2691</v>
      </c>
      <c r="G602" s="49" t="s">
        <v>2034</v>
      </c>
      <c r="H602" s="49" t="s">
        <v>2035</v>
      </c>
      <c r="I602" s="50">
        <v>0.67081284772927019</v>
      </c>
      <c r="J602" s="50">
        <v>0.6305397103992979</v>
      </c>
      <c r="K602" s="50">
        <v>0.18193601730856271</v>
      </c>
      <c r="L602" s="50">
        <v>0.18296409472880062</v>
      </c>
      <c r="M602" s="51">
        <v>14.797917763350297</v>
      </c>
      <c r="N602" s="51">
        <v>9.7434330758686354</v>
      </c>
      <c r="O602" s="51">
        <v>19.498607242339833</v>
      </c>
      <c r="P602" s="52">
        <v>32.649103767495106</v>
      </c>
      <c r="Q602" s="52">
        <v>31.893035201692097</v>
      </c>
      <c r="R602" s="50">
        <v>0.73548875023633953</v>
      </c>
      <c r="S602" s="53">
        <v>2.0061887570912842</v>
      </c>
      <c r="T602" s="50">
        <v>0.36487481590574372</v>
      </c>
      <c r="U602" s="54">
        <v>3.342278604537692E-2</v>
      </c>
      <c r="V602" s="53">
        <v>7.7253163599068868</v>
      </c>
      <c r="W602" s="53">
        <v>-0.2274351402716368</v>
      </c>
      <c r="X602" s="53">
        <v>2279000000</v>
      </c>
      <c r="Y602" s="53">
        <v>7854000000</v>
      </c>
      <c r="Z602" s="53">
        <v>129000000</v>
      </c>
      <c r="AA602" s="55">
        <v>1653000000</v>
      </c>
      <c r="AB602" s="50">
        <v>7.8039927404718698E-2</v>
      </c>
      <c r="AC602" s="42">
        <v>26922.034455590001</v>
      </c>
      <c r="AD602" s="42">
        <v>37484.66205061572</v>
      </c>
      <c r="AE602" s="60">
        <v>17.730108941170883</v>
      </c>
      <c r="AF602" s="60">
        <v>26.046109933759038</v>
      </c>
      <c r="AG602" s="60">
        <v>4.9586708798216312</v>
      </c>
      <c r="AH602" s="60">
        <v>43.256034172779259</v>
      </c>
      <c r="AI602" s="60">
        <v>8.4645097792313564</v>
      </c>
      <c r="AJ602" s="48" t="s">
        <v>493</v>
      </c>
      <c r="AK602" s="48" t="s">
        <v>525</v>
      </c>
      <c r="AL602" s="48" t="s">
        <v>526</v>
      </c>
      <c r="AM602" s="48" t="s">
        <v>2467</v>
      </c>
      <c r="AN602" s="46" t="e">
        <v>#VALUE!</v>
      </c>
      <c r="AO602" s="46">
        <v>0.1074384</v>
      </c>
      <c r="AP602" s="46">
        <v>0.1066367</v>
      </c>
      <c r="AQ602" t="s">
        <v>3829</v>
      </c>
      <c r="AR602" t="s">
        <v>3829</v>
      </c>
      <c r="AS602" t="str">
        <f t="shared" si="123"/>
        <v>09/10/2006</v>
      </c>
      <c r="AT602" s="63">
        <v>1.5292177805565232</v>
      </c>
      <c r="AU602" s="63">
        <f t="shared" si="124"/>
        <v>1.5292177805565232</v>
      </c>
      <c r="AV602" s="63">
        <f t="shared" si="121"/>
        <v>-6.0280368943099398E-2</v>
      </c>
      <c r="AW602" s="63">
        <f t="shared" si="120"/>
        <v>1.4689374116134239</v>
      </c>
      <c r="AX602" s="63">
        <v>48.539778449144002</v>
      </c>
      <c r="AY602" s="63">
        <f t="shared" si="125"/>
        <v>-1.9133937562940559</v>
      </c>
      <c r="AZ602" s="63">
        <v>46.626384692849946</v>
      </c>
      <c r="BA602" s="63">
        <f>_xll.BDP($G602,BA$1)</f>
        <v>463</v>
      </c>
      <c r="BB602" s="63">
        <f t="shared" si="122"/>
        <v>26922.034455590001</v>
      </c>
      <c r="BC602">
        <v>1309.375</v>
      </c>
      <c r="BD602">
        <v>1451.625</v>
      </c>
      <c r="BE602">
        <v>1593.0910000000001</v>
      </c>
      <c r="BF602">
        <v>1208.6469999999999</v>
      </c>
      <c r="BG602">
        <v>1469.3779999999999</v>
      </c>
      <c r="BH602">
        <v>1585.0710000000001</v>
      </c>
      <c r="BI602" s="47">
        <f t="shared" si="126"/>
        <v>4.8635811760805683E-2</v>
      </c>
      <c r="BJ602" s="47">
        <f t="shared" si="127"/>
        <v>5.3919587778351923E-2</v>
      </c>
      <c r="BK602" s="47">
        <f t="shared" si="128"/>
        <v>5.9174242668321678E-2</v>
      </c>
      <c r="BL602" s="47">
        <f t="shared" si="129"/>
        <v>4.4894341175952271E-2</v>
      </c>
      <c r="BM602" s="47">
        <f t="shared" si="130"/>
        <v>5.4579010454200765E-2</v>
      </c>
      <c r="BN602" s="47">
        <f t="shared" si="131"/>
        <v>5.8876345419388666E-2</v>
      </c>
      <c r="BO602" s="30">
        <f t="shared" si="132"/>
        <v>5.9174242668321678E-2</v>
      </c>
    </row>
    <row r="603" spans="1:67" x14ac:dyDescent="0.3">
      <c r="A603">
        <v>14</v>
      </c>
      <c r="B603" s="48" t="s">
        <v>3421</v>
      </c>
      <c r="C603" s="48">
        <v>48</v>
      </c>
      <c r="D603" s="48">
        <v>6</v>
      </c>
      <c r="E603" s="56">
        <v>0.23</v>
      </c>
      <c r="F603" s="48" t="s">
        <v>3308</v>
      </c>
      <c r="G603" s="48" t="s">
        <v>1441</v>
      </c>
      <c r="H603" s="49" t="s">
        <v>1442</v>
      </c>
      <c r="I603" s="50">
        <v>0.24404117480979171</v>
      </c>
      <c r="J603" s="50">
        <v>0.24205965213966357</v>
      </c>
      <c r="K603" s="50">
        <v>0.13211757281747633</v>
      </c>
      <c r="L603" s="50">
        <v>0.11597274374208434</v>
      </c>
      <c r="M603" s="51">
        <v>6.1695483580931798</v>
      </c>
      <c r="N603" s="51">
        <v>4.2969812738137474</v>
      </c>
      <c r="O603" s="51">
        <v>19.748646034263654</v>
      </c>
      <c r="P603" s="52">
        <v>44.211603906976933</v>
      </c>
      <c r="Q603" s="52">
        <v>42.128995971561288</v>
      </c>
      <c r="R603" s="50">
        <v>0.96942896350009378</v>
      </c>
      <c r="S603" s="53">
        <v>4.6821469104467344</v>
      </c>
      <c r="T603" s="50">
        <v>0.12925293967059898</v>
      </c>
      <c r="U603" s="54" t="e">
        <v>#N/A</v>
      </c>
      <c r="V603" s="53">
        <v>46.908925061881021</v>
      </c>
      <c r="W603" s="53">
        <v>24.893078385779855</v>
      </c>
      <c r="X603" s="53">
        <v>105918312.99999997</v>
      </c>
      <c r="Y603" s="53">
        <v>221073927.99999997</v>
      </c>
      <c r="Z603" s="53" t="e">
        <v>#N/A</v>
      </c>
      <c r="AA603" s="55">
        <v>6502605.0000000019</v>
      </c>
      <c r="AB603" s="50">
        <v>0</v>
      </c>
      <c r="AC603" s="42">
        <v>559.29237360000013</v>
      </c>
      <c r="AD603" s="42">
        <v>751.30120560000012</v>
      </c>
      <c r="AE603" s="60">
        <v>14.347342697944184</v>
      </c>
      <c r="AF603" s="60">
        <v>26.984942494804354</v>
      </c>
      <c r="AG603" s="60">
        <v>1.3986140061614483</v>
      </c>
      <c r="AH603" s="60">
        <v>72.440121031696464</v>
      </c>
      <c r="AI603" s="60">
        <v>12.827308161065332</v>
      </c>
      <c r="AJ603" s="48" t="s">
        <v>506</v>
      </c>
      <c r="AK603" s="48" t="s">
        <v>507</v>
      </c>
      <c r="AL603" s="48" t="s">
        <v>556</v>
      </c>
      <c r="AM603" s="48" t="s">
        <v>1380</v>
      </c>
      <c r="AN603" s="46" t="e">
        <v>#VALUE!</v>
      </c>
      <c r="AO603" s="46" t="e">
        <v>#VALUE!</v>
      </c>
      <c r="AP603" s="46">
        <v>0.35120330000000005</v>
      </c>
      <c r="AQ603" t="s">
        <v>3830</v>
      </c>
      <c r="AR603" t="s">
        <v>3830</v>
      </c>
      <c r="AS603" t="str">
        <f t="shared" si="123"/>
        <v>05/06/2017</v>
      </c>
      <c r="AT603" s="63">
        <v>1.5015015611658105</v>
      </c>
      <c r="AU603" s="63">
        <f t="shared" si="124"/>
        <v>1.5015015611658105</v>
      </c>
      <c r="AV603" s="63">
        <f t="shared" si="121"/>
        <v>-3.7190598257244021E-16</v>
      </c>
      <c r="AW603" s="63">
        <f t="shared" si="120"/>
        <v>1.50150156116581</v>
      </c>
      <c r="AX603" s="63">
        <v>57.373695343070111</v>
      </c>
      <c r="AY603" s="63">
        <f t="shared" si="125"/>
        <v>-1.4210854715202004E-14</v>
      </c>
      <c r="AZ603" s="63">
        <v>57.373695343070096</v>
      </c>
      <c r="BA603" s="63">
        <f>_xll.BDP($G603,BA$1)</f>
        <v>8.4061979999999998</v>
      </c>
      <c r="BB603" s="63">
        <f t="shared" si="122"/>
        <v>559.29237360000013</v>
      </c>
      <c r="BC603">
        <v>16.95</v>
      </c>
      <c r="BD603">
        <v>20.333000000000002</v>
      </c>
      <c r="BE603">
        <v>23.667000000000002</v>
      </c>
      <c r="BF603">
        <v>17.100000000000001</v>
      </c>
      <c r="BG603">
        <v>23.5</v>
      </c>
      <c r="BH603">
        <v>28.733000000000001</v>
      </c>
      <c r="BI603" s="47">
        <f t="shared" si="126"/>
        <v>3.0306152560060574E-2</v>
      </c>
      <c r="BJ603" s="47">
        <f t="shared" si="127"/>
        <v>3.6354867256856153E-2</v>
      </c>
      <c r="BK603" s="47">
        <f t="shared" si="128"/>
        <v>4.231597124713591E-2</v>
      </c>
      <c r="BL603" s="47">
        <f t="shared" si="129"/>
        <v>3.0574348600415097E-2</v>
      </c>
      <c r="BM603" s="47">
        <f t="shared" si="130"/>
        <v>4.2017379655541212E-2</v>
      </c>
      <c r="BN603" s="47">
        <f t="shared" si="131"/>
        <v>5.1373845516709177E-2</v>
      </c>
      <c r="BO603" s="30">
        <f t="shared" si="132"/>
        <v>5.1373845516709177E-2</v>
      </c>
    </row>
    <row r="604" spans="1:67" x14ac:dyDescent="0.3">
      <c r="A604">
        <v>14</v>
      </c>
      <c r="B604" s="48" t="s">
        <v>3421</v>
      </c>
      <c r="C604" s="48">
        <v>39</v>
      </c>
      <c r="D604" s="48">
        <v>8</v>
      </c>
      <c r="E604" s="56">
        <v>0.15</v>
      </c>
      <c r="F604" s="48" t="s">
        <v>2711</v>
      </c>
      <c r="G604" s="49" t="s">
        <v>1259</v>
      </c>
      <c r="H604" s="49" t="s">
        <v>1260</v>
      </c>
      <c r="I604" s="50">
        <v>0.47557269418561321</v>
      </c>
      <c r="J604" s="50">
        <v>0.38466664692118591</v>
      </c>
      <c r="K604" s="50">
        <v>0.1769478203923851</v>
      </c>
      <c r="L604" s="50">
        <v>0.15506475209538895</v>
      </c>
      <c r="M604" s="51">
        <v>9.7448946335704463</v>
      </c>
      <c r="N604" s="51">
        <v>6.9724965918807227</v>
      </c>
      <c r="O604" s="51">
        <v>12.401968204243968</v>
      </c>
      <c r="P604" s="52">
        <v>31.014113531314457</v>
      </c>
      <c r="Q604" s="52">
        <v>31.386210028584404</v>
      </c>
      <c r="R604" s="50">
        <v>0.52216419816531834</v>
      </c>
      <c r="S604" s="53">
        <v>2.7378382303112452</v>
      </c>
      <c r="T604" s="50">
        <v>0.42061818112093263</v>
      </c>
      <c r="U604" s="54">
        <v>2.2120889840424669E-2</v>
      </c>
      <c r="V604" s="53">
        <v>16.964889479907349</v>
      </c>
      <c r="W604" s="53">
        <v>3.9678217291546858</v>
      </c>
      <c r="X604" s="53">
        <v>202578000</v>
      </c>
      <c r="Y604" s="53">
        <v>502532000</v>
      </c>
      <c r="Z604" s="53">
        <v>3217000</v>
      </c>
      <c r="AA604" s="55">
        <v>91166000</v>
      </c>
      <c r="AB604" s="50">
        <v>3.528727815194261E-2</v>
      </c>
      <c r="AC604" s="42">
        <v>1763.76659989</v>
      </c>
      <c r="AD604" s="42">
        <v>2103.1325998900002</v>
      </c>
      <c r="AE604" s="60">
        <v>15.976758813175628</v>
      </c>
      <c r="AF604" s="60">
        <v>23.990014485382186</v>
      </c>
      <c r="AG604" s="60">
        <v>5.5103729743310392</v>
      </c>
      <c r="AH604" s="60">
        <v>29.261527244709107</v>
      </c>
      <c r="AI604" s="60">
        <v>3.50783191959875</v>
      </c>
      <c r="AJ604" s="48" t="s">
        <v>493</v>
      </c>
      <c r="AK604" s="48" t="s">
        <v>525</v>
      </c>
      <c r="AL604" s="48" t="s">
        <v>525</v>
      </c>
      <c r="AM604" s="48" t="s">
        <v>2465</v>
      </c>
      <c r="AN604" s="46" t="e">
        <v>#VALUE!</v>
      </c>
      <c r="AO604" s="46" t="e">
        <v>#VALUE!</v>
      </c>
      <c r="AP604" s="46">
        <v>0.1691782</v>
      </c>
      <c r="AQ604" t="s">
        <v>3831</v>
      </c>
      <c r="AR604" t="s">
        <v>3831</v>
      </c>
      <c r="AS604" t="str">
        <f t="shared" si="123"/>
        <v>19/11/2014</v>
      </c>
      <c r="AT604" s="63">
        <v>5.0047536029637891</v>
      </c>
      <c r="AU604" s="63">
        <f t="shared" si="124"/>
        <v>5.0047536029637891</v>
      </c>
      <c r="AV604" s="63">
        <f t="shared" si="121"/>
        <v>0</v>
      </c>
      <c r="AW604" s="63">
        <f t="shared" si="120"/>
        <v>5.0047536029637891</v>
      </c>
      <c r="AX604" s="63">
        <v>113.20911543916698</v>
      </c>
      <c r="AY604" s="63">
        <f t="shared" si="125"/>
        <v>0</v>
      </c>
      <c r="AZ604" s="63">
        <v>113.20911543916698</v>
      </c>
      <c r="BA604" s="63">
        <f>_xll.BDP($G604,BA$1)</f>
        <v>65.450717999999995</v>
      </c>
      <c r="BB604" s="63">
        <f t="shared" si="122"/>
        <v>1763.76659989</v>
      </c>
      <c r="BC604">
        <v>97.311000000000007</v>
      </c>
      <c r="BD604">
        <v>106.22200000000001</v>
      </c>
      <c r="BE604">
        <v>114.333</v>
      </c>
      <c r="BF604">
        <v>-71.3</v>
      </c>
      <c r="BG604">
        <v>102.4</v>
      </c>
      <c r="BH604">
        <v>108.9</v>
      </c>
      <c r="BI604" s="47">
        <f t="shared" si="126"/>
        <v>5.5172265993736903E-2</v>
      </c>
      <c r="BJ604" s="47">
        <f t="shared" si="127"/>
        <v>6.0224521774380299E-2</v>
      </c>
      <c r="BK604" s="47">
        <f t="shared" si="128"/>
        <v>6.4823202801964019E-2</v>
      </c>
      <c r="BL604" s="47">
        <f t="shared" si="129"/>
        <v>-4.0424849866443062E-2</v>
      </c>
      <c r="BM604" s="47">
        <f t="shared" si="130"/>
        <v>5.8057568391637726E-2</v>
      </c>
      <c r="BN604" s="47">
        <f t="shared" si="131"/>
        <v>6.1742863260247541E-2</v>
      </c>
      <c r="BO604" s="30">
        <f t="shared" si="132"/>
        <v>6.4823202801964019E-2</v>
      </c>
    </row>
    <row r="605" spans="1:67" x14ac:dyDescent="0.3">
      <c r="A605">
        <v>14</v>
      </c>
      <c r="B605" s="48" t="s">
        <v>3421</v>
      </c>
      <c r="C605" s="48">
        <v>39</v>
      </c>
      <c r="D605" s="48">
        <v>11</v>
      </c>
      <c r="E605" s="56">
        <v>0.15</v>
      </c>
      <c r="F605" s="48" t="s">
        <v>2651</v>
      </c>
      <c r="G605" s="48" t="s">
        <v>483</v>
      </c>
      <c r="H605" s="49" t="s">
        <v>562</v>
      </c>
      <c r="I605" s="50">
        <v>0.13730223221106469</v>
      </c>
      <c r="J605" s="50">
        <v>0.1081921985979534</v>
      </c>
      <c r="K605" s="50">
        <v>8.6640960284511903E-2</v>
      </c>
      <c r="L605" s="50">
        <v>7.5282609195138198E-2</v>
      </c>
      <c r="M605" s="51">
        <v>6.6476959939902063</v>
      </c>
      <c r="N605" s="51">
        <v>5.4519561662204001</v>
      </c>
      <c r="O605" s="51">
        <v>11.059856578792468</v>
      </c>
      <c r="P605" s="52">
        <v>27.997917309980853</v>
      </c>
      <c r="Q605" s="52">
        <v>25.411920359737731</v>
      </c>
      <c r="R605" s="50">
        <v>0.66334147178070102</v>
      </c>
      <c r="S605" s="53">
        <v>6.8153149641088016</v>
      </c>
      <c r="T605" s="50">
        <v>0.27751306134789316</v>
      </c>
      <c r="U605" s="54">
        <v>2.1673130646857906E-2</v>
      </c>
      <c r="V605" s="53">
        <v>27.502653921506436</v>
      </c>
      <c r="W605" s="53">
        <v>-6.0962397948140401</v>
      </c>
      <c r="X605" s="53">
        <v>1211372000</v>
      </c>
      <c r="Y605" s="53">
        <v>1740920000</v>
      </c>
      <c r="Z605" s="53">
        <v>935000</v>
      </c>
      <c r="AA605" s="55">
        <v>133430000</v>
      </c>
      <c r="AB605" s="50">
        <v>7.0074196207749384E-3</v>
      </c>
      <c r="AC605" s="42">
        <v>1434.7791029699999</v>
      </c>
      <c r="AD605" s="42">
        <v>2747.2311029699999</v>
      </c>
      <c r="AE605" s="60">
        <v>13.236124094007945</v>
      </c>
      <c r="AF605" s="60">
        <v>18.930993525428402</v>
      </c>
      <c r="AG605" s="60">
        <v>9.3125415713636635</v>
      </c>
      <c r="AH605" s="60">
        <v>16.216657933427143</v>
      </c>
      <c r="AI605" s="60">
        <v>1.9233338155405095</v>
      </c>
      <c r="AJ605" s="48" t="s">
        <v>534</v>
      </c>
      <c r="AK605" s="48" t="s">
        <v>535</v>
      </c>
      <c r="AL605" s="48" t="s">
        <v>536</v>
      </c>
      <c r="AM605" s="48" t="s">
        <v>496</v>
      </c>
      <c r="AN605" s="46">
        <v>0.32115769999999999</v>
      </c>
      <c r="AO605" s="46">
        <v>9.9120819999999998E-2</v>
      </c>
      <c r="AP605" s="46">
        <v>4.6237180000000003E-2</v>
      </c>
      <c r="AQ605" t="s">
        <v>4124</v>
      </c>
      <c r="AR605" t="s">
        <v>3443</v>
      </c>
      <c r="AS605" t="str">
        <f t="shared" si="123"/>
        <v>#N/A N/A</v>
      </c>
      <c r="AT605" s="63">
        <v>1.699524133242692</v>
      </c>
      <c r="AU605" s="63">
        <f t="shared" si="124"/>
        <v>1.699524133242692</v>
      </c>
      <c r="AV605" s="63">
        <f t="shared" si="121"/>
        <v>0</v>
      </c>
      <c r="AW605" s="63">
        <f t="shared" si="120"/>
        <v>1.699524133242692</v>
      </c>
      <c r="AX605" s="63">
        <v>7.1174008814549703</v>
      </c>
      <c r="AY605" s="63">
        <f t="shared" si="125"/>
        <v>0</v>
      </c>
      <c r="AZ605" s="63" t="s">
        <v>3443</v>
      </c>
      <c r="BA605" s="63" t="str">
        <f>_xll.BDP($G605,BA$1)</f>
        <v>#N/A N/A</v>
      </c>
      <c r="BB605" s="63">
        <f t="shared" si="122"/>
        <v>1434.7791029699999</v>
      </c>
      <c r="BC605">
        <v>85.457000000000008</v>
      </c>
      <c r="BD605">
        <v>99.771000000000001</v>
      </c>
      <c r="BE605">
        <v>92.3</v>
      </c>
      <c r="BF605">
        <v>126.85000000000001</v>
      </c>
      <c r="BG605">
        <v>158.55000000000001</v>
      </c>
      <c r="BH605" t="s">
        <v>3443</v>
      </c>
      <c r="BI605" s="47">
        <f t="shared" si="126"/>
        <v>5.9561084924573821E-2</v>
      </c>
      <c r="BJ605" s="47">
        <f t="shared" si="127"/>
        <v>6.9537533543298433E-2</v>
      </c>
      <c r="BK605" s="47">
        <f t="shared" si="128"/>
        <v>6.4330460214355317E-2</v>
      </c>
      <c r="BL605" s="47">
        <f t="shared" si="129"/>
        <v>8.8410822082242393E-2</v>
      </c>
      <c r="BM605" s="47">
        <f t="shared" si="130"/>
        <v>0.11050481546030376</v>
      </c>
      <c r="BN605" s="47">
        <f t="shared" si="131"/>
        <v>0</v>
      </c>
      <c r="BO605" s="30">
        <f t="shared" si="132"/>
        <v>6.4330460214355317E-2</v>
      </c>
    </row>
    <row r="606" spans="1:67" x14ac:dyDescent="0.3">
      <c r="A606">
        <v>14</v>
      </c>
      <c r="B606" s="48" t="s">
        <v>3421</v>
      </c>
      <c r="C606" s="48">
        <v>41</v>
      </c>
      <c r="D606" s="48">
        <v>10</v>
      </c>
      <c r="E606" s="56">
        <v>0.15</v>
      </c>
      <c r="F606" s="48" t="s">
        <v>2709</v>
      </c>
      <c r="G606" s="48" t="s">
        <v>1959</v>
      </c>
      <c r="H606" s="49" t="s">
        <v>1960</v>
      </c>
      <c r="I606" s="50">
        <v>0.28007218123153055</v>
      </c>
      <c r="J606" s="50">
        <v>0.23802783675395139</v>
      </c>
      <c r="K606" s="50">
        <v>0.11671285989398605</v>
      </c>
      <c r="L606" s="50">
        <v>9.0371697268248993E-2</v>
      </c>
      <c r="M606" s="51">
        <v>8.9580194633331978</v>
      </c>
      <c r="N606" s="51">
        <v>4.8861924345453804</v>
      </c>
      <c r="O606" s="51">
        <v>5.6135098470318567</v>
      </c>
      <c r="P606" s="52">
        <v>23.283801285907941</v>
      </c>
      <c r="Q606" s="52">
        <v>22.544046983449011</v>
      </c>
      <c r="R606" s="50">
        <v>4.9270959902794655E-2</v>
      </c>
      <c r="S606" s="53">
        <v>0.24821465007141352</v>
      </c>
      <c r="T606" s="50">
        <v>0.76244665718349924</v>
      </c>
      <c r="U606" s="54" t="e">
        <v>#N/A</v>
      </c>
      <c r="V606" s="53">
        <v>28.940233394290249</v>
      </c>
      <c r="W606" s="53">
        <v>7.4377758011710426</v>
      </c>
      <c r="X606" s="53">
        <v>423900000</v>
      </c>
      <c r="Y606" s="53">
        <v>1116500000</v>
      </c>
      <c r="Z606" s="53" t="e">
        <v>#N/A</v>
      </c>
      <c r="AA606" s="55">
        <v>88082271.704788998</v>
      </c>
      <c r="AB606" s="50">
        <v>0</v>
      </c>
      <c r="AC606" s="42">
        <v>1011.870388362</v>
      </c>
      <c r="AD606" s="42">
        <v>986.67038836199993</v>
      </c>
      <c r="AE606" s="60">
        <v>5.7313408841984259</v>
      </c>
      <c r="AF606" s="60">
        <v>10.165135709849784</v>
      </c>
      <c r="AG606" s="60">
        <v>12.39691350502579</v>
      </c>
      <c r="AH606" s="60">
        <v>16.070549645712504</v>
      </c>
      <c r="AI606" s="60">
        <v>0.90941300999074348</v>
      </c>
      <c r="AJ606" s="48" t="s">
        <v>493</v>
      </c>
      <c r="AK606" s="48" t="s">
        <v>525</v>
      </c>
      <c r="AL606" s="48" t="s">
        <v>525</v>
      </c>
      <c r="AM606" s="48" t="s">
        <v>1706</v>
      </c>
      <c r="AN606" s="46">
        <v>0.2159884</v>
      </c>
      <c r="AO606" s="46">
        <v>7.934331E-2</v>
      </c>
      <c r="AP606" s="46">
        <v>-6.7791710000000005E-2</v>
      </c>
      <c r="AQ606" t="s">
        <v>3832</v>
      </c>
      <c r="AR606" t="s">
        <v>3832</v>
      </c>
      <c r="AS606" t="str">
        <f t="shared" si="123"/>
        <v>19/04/2000</v>
      </c>
      <c r="AT606" s="63">
        <v>4.7714513306055624</v>
      </c>
      <c r="AU606" s="63">
        <f t="shared" si="124"/>
        <v>4.7714513306055624</v>
      </c>
      <c r="AV606" s="63">
        <f t="shared" si="121"/>
        <v>-2.5791628814085088E-2</v>
      </c>
      <c r="AW606" s="63">
        <f t="shared" si="120"/>
        <v>4.7456597017914772</v>
      </c>
      <c r="AX606" s="63">
        <v>50.13288360023197</v>
      </c>
      <c r="AY606" s="63">
        <f t="shared" si="125"/>
        <v>-0.27098856000126403</v>
      </c>
      <c r="AZ606" s="63">
        <v>49.861895040230706</v>
      </c>
      <c r="BA606" s="63">
        <f>_xll.BDP($G606,BA$1)</f>
        <v>36.799999999999997</v>
      </c>
      <c r="BB606" s="63">
        <f t="shared" si="122"/>
        <v>986.67038836199993</v>
      </c>
      <c r="BC606">
        <v>96.082999999999998</v>
      </c>
      <c r="BD606">
        <v>100.883</v>
      </c>
      <c r="BE606">
        <v>111.017</v>
      </c>
      <c r="BF606">
        <v>69.248000000000005</v>
      </c>
      <c r="BG606">
        <v>89.81</v>
      </c>
      <c r="BH606">
        <v>110.752</v>
      </c>
      <c r="BI606" s="47">
        <f t="shared" si="126"/>
        <v>9.7381051598710855E-2</v>
      </c>
      <c r="BJ606" s="47">
        <f t="shared" si="127"/>
        <v>0.10224589811343054</v>
      </c>
      <c r="BK606" s="47">
        <f t="shared" si="128"/>
        <v>0.1125168053176325</v>
      </c>
      <c r="BL606" s="47">
        <f t="shared" si="129"/>
        <v>7.0183519052356091E-2</v>
      </c>
      <c r="BM606" s="47">
        <f t="shared" si="130"/>
        <v>9.102330530978657E-2</v>
      </c>
      <c r="BN606" s="47">
        <f t="shared" si="131"/>
        <v>0.11224822524963235</v>
      </c>
      <c r="BO606" s="30">
        <f t="shared" si="132"/>
        <v>0.1125168053176325</v>
      </c>
    </row>
    <row r="607" spans="1:67" x14ac:dyDescent="0.3">
      <c r="A607">
        <v>14</v>
      </c>
      <c r="B607" s="48" t="s">
        <v>3421</v>
      </c>
      <c r="C607" s="48">
        <v>42</v>
      </c>
      <c r="D607" s="48">
        <v>18</v>
      </c>
      <c r="E607" s="56">
        <v>0.1</v>
      </c>
      <c r="F607" s="48" t="s">
        <v>2694</v>
      </c>
      <c r="G607" s="49" t="s">
        <v>143</v>
      </c>
      <c r="H607" s="49" t="s">
        <v>813</v>
      </c>
      <c r="I607" s="50">
        <v>0.60154695540998793</v>
      </c>
      <c r="J607" s="50">
        <v>0.43325476751660597</v>
      </c>
      <c r="K607" s="50">
        <v>0.22553732974697366</v>
      </c>
      <c r="L607" s="50">
        <v>0.19685537652728424</v>
      </c>
      <c r="M607" s="51">
        <v>14.918515303234642</v>
      </c>
      <c r="N607" s="51">
        <v>9.6334193898334526</v>
      </c>
      <c r="O607" s="51">
        <v>12.972998896935398</v>
      </c>
      <c r="P607" s="52">
        <v>21.338297929769546</v>
      </c>
      <c r="Q607" s="52">
        <v>20.074133294570828</v>
      </c>
      <c r="R607" s="50">
        <v>3.9838867332128792E-3</v>
      </c>
      <c r="S607" s="53">
        <v>4.6360977949124312E-2</v>
      </c>
      <c r="T607" s="50">
        <v>0.26803612942566407</v>
      </c>
      <c r="U607" s="54">
        <v>2.9810541438448416E-2</v>
      </c>
      <c r="V607" s="53">
        <v>15.380824676587235</v>
      </c>
      <c r="W607" s="53">
        <v>8.5849757564731668</v>
      </c>
      <c r="X607" s="53">
        <v>9334000000</v>
      </c>
      <c r="Y607" s="53">
        <v>20543000000</v>
      </c>
      <c r="Z607" s="53">
        <v>1256000000</v>
      </c>
      <c r="AA607" s="55">
        <v>5298321576.3583174</v>
      </c>
      <c r="AB607" s="50">
        <v>0.23705620391265181</v>
      </c>
      <c r="AC607" s="42">
        <v>71450.322510720012</v>
      </c>
      <c r="AD607" s="42">
        <v>71951.322510720012</v>
      </c>
      <c r="AE607" s="60">
        <v>12.264893172181601</v>
      </c>
      <c r="AF607" s="60">
        <v>16.086603516758494</v>
      </c>
      <c r="AG607" s="60">
        <v>7.4595692581172157</v>
      </c>
      <c r="AH607" s="60">
        <v>20.342384833655743</v>
      </c>
      <c r="AI607" s="60">
        <v>3.6273741855135326</v>
      </c>
      <c r="AJ607" s="48" t="s">
        <v>493</v>
      </c>
      <c r="AK607" s="48" t="s">
        <v>525</v>
      </c>
      <c r="AL607" s="48" t="s">
        <v>526</v>
      </c>
      <c r="AM607" s="48" t="s">
        <v>583</v>
      </c>
      <c r="AN607" s="46" t="e">
        <v>#VALUE!</v>
      </c>
      <c r="AO607" s="46" t="e">
        <v>#VALUE!</v>
      </c>
      <c r="AP607" s="46">
        <v>-5.4545160000000002E-2</v>
      </c>
      <c r="AQ607" t="s">
        <v>4248</v>
      </c>
      <c r="AR607" t="s">
        <v>3443</v>
      </c>
      <c r="AS607" t="str">
        <f t="shared" si="123"/>
        <v>06/07/2015</v>
      </c>
      <c r="AT607" s="63" t="s">
        <v>3443</v>
      </c>
      <c r="AU607" s="63">
        <f t="shared" si="124"/>
        <v>0</v>
      </c>
      <c r="AV607" s="63">
        <f t="shared" si="121"/>
        <v>5.6481374165869145</v>
      </c>
      <c r="AW607" s="63">
        <f t="shared" si="120"/>
        <v>5.6481374165869145</v>
      </c>
      <c r="AX607" s="63">
        <v>0</v>
      </c>
      <c r="AY607" s="63">
        <f t="shared" si="125"/>
        <v>141.17602072515615</v>
      </c>
      <c r="AZ607" s="63">
        <v>141.17602072515615</v>
      </c>
      <c r="BA607" s="63">
        <f>_xll.BDP($G607,BA$1)</f>
        <v>4035.6124</v>
      </c>
      <c r="BB607" s="63">
        <f t="shared" si="122"/>
        <v>71450.322510720012</v>
      </c>
      <c r="BC607">
        <v>5527.2619999999997</v>
      </c>
      <c r="BD607">
        <v>6094.5910000000003</v>
      </c>
      <c r="BE607">
        <v>6676.9130000000005</v>
      </c>
      <c r="BF607">
        <v>5435.6610000000001</v>
      </c>
      <c r="BG607">
        <v>6515.8140000000003</v>
      </c>
      <c r="BH607">
        <v>7164.2080000000005</v>
      </c>
      <c r="BI607" s="47">
        <f t="shared" si="126"/>
        <v>7.7358111283132691E-2</v>
      </c>
      <c r="BJ607" s="47">
        <f t="shared" si="127"/>
        <v>8.5298299375564074E-2</v>
      </c>
      <c r="BK607" s="47">
        <f t="shared" si="128"/>
        <v>9.3448325569114588E-2</v>
      </c>
      <c r="BL607" s="47">
        <f t="shared" si="129"/>
        <v>7.6076087678742993E-2</v>
      </c>
      <c r="BM607" s="47">
        <f t="shared" si="130"/>
        <v>9.1193626159243771E-2</v>
      </c>
      <c r="BN607" s="47">
        <f t="shared" si="131"/>
        <v>0.10026837875959374</v>
      </c>
      <c r="BO607" s="30">
        <f t="shared" si="132"/>
        <v>0.10026837875959374</v>
      </c>
    </row>
    <row r="608" spans="1:67" x14ac:dyDescent="0.3">
      <c r="A608">
        <v>14</v>
      </c>
      <c r="B608" s="48" t="s">
        <v>3421</v>
      </c>
      <c r="C608" s="48">
        <v>43</v>
      </c>
      <c r="D608" s="48">
        <v>5</v>
      </c>
      <c r="E608" s="48" t="s">
        <v>2549</v>
      </c>
      <c r="F608" s="48" t="s">
        <v>2718</v>
      </c>
      <c r="G608" s="48" t="s">
        <v>1352</v>
      </c>
      <c r="H608" s="49" t="s">
        <v>1353</v>
      </c>
      <c r="I608" s="50">
        <v>0.50050686088178564</v>
      </c>
      <c r="J608" s="50">
        <v>0.680334241923232</v>
      </c>
      <c r="K608" s="50">
        <v>0.19734251185361992</v>
      </c>
      <c r="L608" s="50">
        <v>0.16221249611121294</v>
      </c>
      <c r="M608" s="51">
        <v>11.105963254233449</v>
      </c>
      <c r="N608" s="51">
        <v>8.783570749437656</v>
      </c>
      <c r="O608" s="51">
        <v>9.8303140173172245</v>
      </c>
      <c r="P608" s="52">
        <v>8.683630250897945</v>
      </c>
      <c r="Q608" s="52">
        <v>9.775229505354277</v>
      </c>
      <c r="R608" s="50">
        <v>0.11666576101722541</v>
      </c>
      <c r="S608" s="53">
        <v>1.3089547871043257</v>
      </c>
      <c r="T608" s="50">
        <v>0.17741023970608208</v>
      </c>
      <c r="U608" s="54">
        <v>2.7170358145572741E-3</v>
      </c>
      <c r="V608" s="53">
        <v>9.2679835656179907</v>
      </c>
      <c r="W608" s="53">
        <v>5.5708725385331448</v>
      </c>
      <c r="X608" s="53">
        <v>111894999.99999994</v>
      </c>
      <c r="Y608" s="53">
        <v>469297999.99999994</v>
      </c>
      <c r="Z608" s="53">
        <v>0</v>
      </c>
      <c r="AA608" s="55">
        <v>56902000</v>
      </c>
      <c r="AB608" s="50">
        <v>0</v>
      </c>
      <c r="AC608" s="42">
        <v>643.49008991999995</v>
      </c>
      <c r="AD608" s="42">
        <v>819.2610899199999</v>
      </c>
      <c r="AE608" s="60">
        <v>6.6060786002536229</v>
      </c>
      <c r="AF608" s="60">
        <v>10.812045255497464</v>
      </c>
      <c r="AG608" s="60">
        <v>8.5332095227915588</v>
      </c>
      <c r="AH608" s="60">
        <v>15.962352079503676</v>
      </c>
      <c r="AI608" s="60">
        <v>2.2052714815923853</v>
      </c>
      <c r="AJ608" s="48" t="s">
        <v>493</v>
      </c>
      <c r="AK608" s="48" t="s">
        <v>525</v>
      </c>
      <c r="AL608" s="48" t="s">
        <v>708</v>
      </c>
      <c r="AM608" s="48" t="s">
        <v>1354</v>
      </c>
      <c r="AN608" s="46" t="e">
        <v>#VALUE!</v>
      </c>
      <c r="AO608" s="46" t="e">
        <v>#VALUE!</v>
      </c>
      <c r="AP608" s="46">
        <v>-2.1464010000000002E-2</v>
      </c>
      <c r="AQ608" t="s">
        <v>3833</v>
      </c>
      <c r="AR608" t="s">
        <v>3833</v>
      </c>
      <c r="AS608" t="str">
        <f t="shared" si="123"/>
        <v>27/04/2016</v>
      </c>
      <c r="AT608" s="63">
        <v>2.3222615496991521</v>
      </c>
      <c r="AU608" s="63">
        <f t="shared" si="124"/>
        <v>2.3222615496991521</v>
      </c>
      <c r="AV608" s="63">
        <f t="shared" si="121"/>
        <v>-3.2510623919488832E-16</v>
      </c>
      <c r="AW608" s="63">
        <f t="shared" si="120"/>
        <v>2.3222615496991517</v>
      </c>
      <c r="AX608" s="63">
        <v>25.377336324889416</v>
      </c>
      <c r="AY608" s="63">
        <f t="shared" si="125"/>
        <v>-3.5527136788005009E-15</v>
      </c>
      <c r="AZ608" s="63">
        <v>25.377336324889413</v>
      </c>
      <c r="BA608" s="63">
        <f>_xll.BDP($G608,BA$1)</f>
        <v>10.828953513216</v>
      </c>
      <c r="BB608" s="63">
        <f t="shared" si="122"/>
        <v>643.49008991999995</v>
      </c>
      <c r="BC608">
        <v>48.58</v>
      </c>
      <c r="BD608">
        <v>55.875</v>
      </c>
      <c r="BE608">
        <v>64.349999999999994</v>
      </c>
      <c r="BF608">
        <v>18.100000000000001</v>
      </c>
      <c r="BG608">
        <v>55.6</v>
      </c>
      <c r="BH608">
        <v>66.832999999999998</v>
      </c>
      <c r="BI608" s="47">
        <f t="shared" si="126"/>
        <v>7.5494558130708073E-2</v>
      </c>
      <c r="BJ608" s="47">
        <f t="shared" si="127"/>
        <v>8.6831174054205706E-2</v>
      </c>
      <c r="BK608" s="47">
        <f t="shared" si="128"/>
        <v>0.10000154005168925</v>
      </c>
      <c r="BL608" s="47">
        <f t="shared" si="129"/>
        <v>2.8127861304360152E-2</v>
      </c>
      <c r="BM608" s="47">
        <f t="shared" si="130"/>
        <v>8.6403817045437814E-2</v>
      </c>
      <c r="BN608" s="47">
        <f t="shared" si="131"/>
        <v>0.10386018533449182</v>
      </c>
      <c r="BO608" s="30">
        <f t="shared" si="132"/>
        <v>0.10386018533449182</v>
      </c>
    </row>
    <row r="609" spans="1:67" x14ac:dyDescent="0.3">
      <c r="A609">
        <v>14</v>
      </c>
      <c r="B609" s="48" t="s">
        <v>3421</v>
      </c>
      <c r="C609" s="48">
        <v>44</v>
      </c>
      <c r="D609" s="48">
        <v>30</v>
      </c>
      <c r="E609" s="56">
        <v>0.13</v>
      </c>
      <c r="F609" s="48" t="s">
        <v>3398</v>
      </c>
      <c r="G609" s="49" t="s">
        <v>253</v>
      </c>
      <c r="H609" s="49" t="s">
        <v>959</v>
      </c>
      <c r="I609" s="50">
        <v>0.3711334173055979</v>
      </c>
      <c r="J609" s="50">
        <v>0.51819277173824552</v>
      </c>
      <c r="K609" s="50">
        <v>0.17093563480095691</v>
      </c>
      <c r="L609" s="50">
        <v>0.24666627913735975</v>
      </c>
      <c r="M609" s="51">
        <v>20.007988355694785</v>
      </c>
      <c r="N609" s="51">
        <v>15.726659968554818</v>
      </c>
      <c r="O609" s="51">
        <v>21.145347939204164</v>
      </c>
      <c r="P609" s="52">
        <v>17.676236534912285</v>
      </c>
      <c r="Q609" s="52">
        <v>19.038925132644593</v>
      </c>
      <c r="R609" s="50">
        <v>6.2648781995398528E-2</v>
      </c>
      <c r="S609" s="53">
        <v>0.19907145044509145</v>
      </c>
      <c r="T609" s="50">
        <v>0.60770260077596094</v>
      </c>
      <c r="U609" s="54">
        <v>4.133552027595426E-2</v>
      </c>
      <c r="V609" s="53">
        <v>13.977309933729066</v>
      </c>
      <c r="W609" s="53">
        <v>24.36078238376065</v>
      </c>
      <c r="X609" s="53">
        <v>368498000</v>
      </c>
      <c r="Y609" s="53">
        <v>774135000</v>
      </c>
      <c r="Z609" s="53">
        <v>52549000</v>
      </c>
      <c r="AA609" s="55">
        <v>167822000</v>
      </c>
      <c r="AB609" s="50">
        <v>0.31312342839437024</v>
      </c>
      <c r="AC609" s="42">
        <v>5131.9620012400001</v>
      </c>
      <c r="AD609" s="42">
        <v>5188.5180012399996</v>
      </c>
      <c r="AE609" s="60">
        <v>18.057684212000041</v>
      </c>
      <c r="AF609" s="60">
        <v>24.707636125629108</v>
      </c>
      <c r="AG609" s="60">
        <v>3.3011665019622729</v>
      </c>
      <c r="AH609" s="60">
        <v>31.956102992350068</v>
      </c>
      <c r="AI609" s="60">
        <v>6.3944665740012034</v>
      </c>
      <c r="AJ609" s="48" t="s">
        <v>506</v>
      </c>
      <c r="AK609" s="48" t="s">
        <v>640</v>
      </c>
      <c r="AL609" s="48" t="s">
        <v>797</v>
      </c>
      <c r="AM609" s="48" t="s">
        <v>583</v>
      </c>
      <c r="AN609" s="46" t="e">
        <v>#VALUE!</v>
      </c>
      <c r="AO609" s="46">
        <v>0.17790500000000001</v>
      </c>
      <c r="AP609" s="46">
        <v>0.21622240000000001</v>
      </c>
      <c r="AQ609" t="s">
        <v>3834</v>
      </c>
      <c r="AR609" t="s">
        <v>3834</v>
      </c>
      <c r="AS609" t="str">
        <f t="shared" si="123"/>
        <v>19/10/2006</v>
      </c>
      <c r="AT609" s="63" t="s">
        <v>3443</v>
      </c>
      <c r="AU609" s="63">
        <f t="shared" si="124"/>
        <v>0</v>
      </c>
      <c r="AV609" s="63">
        <f t="shared" si="121"/>
        <v>1.8126038341188751E-2</v>
      </c>
      <c r="AW609" s="63">
        <f t="shared" si="120"/>
        <v>1.8126038341188751E-2</v>
      </c>
      <c r="AX609" s="63">
        <v>0</v>
      </c>
      <c r="AY609" s="63">
        <f t="shared" si="125"/>
        <v>0.62691123803458737</v>
      </c>
      <c r="AZ609" s="63">
        <v>0.62691123803458737</v>
      </c>
      <c r="BA609" s="63">
        <f>_xll.BDP($G609,BA$1)</f>
        <v>0.93022139999999998</v>
      </c>
      <c r="BB609" s="63">
        <f t="shared" si="122"/>
        <v>5131.9620012400001</v>
      </c>
      <c r="BC609">
        <v>233.3</v>
      </c>
      <c r="BD609">
        <v>264.89999999999998</v>
      </c>
      <c r="BE609">
        <v>301.5</v>
      </c>
      <c r="BF609">
        <v>174.89099999999999</v>
      </c>
      <c r="BG609">
        <v>223.36700000000002</v>
      </c>
      <c r="BH609">
        <v>276.12299999999999</v>
      </c>
      <c r="BI609" s="47">
        <f t="shared" si="126"/>
        <v>4.546019630379753E-2</v>
      </c>
      <c r="BJ609" s="47">
        <f t="shared" si="127"/>
        <v>5.1617685387380895E-2</v>
      </c>
      <c r="BK609" s="47">
        <f t="shared" si="128"/>
        <v>5.874946071836671E-2</v>
      </c>
      <c r="BL609" s="47">
        <f t="shared" si="129"/>
        <v>3.4078779218891783E-2</v>
      </c>
      <c r="BM609" s="47">
        <f t="shared" si="130"/>
        <v>4.3524679244707855E-2</v>
      </c>
      <c r="BN609" s="47">
        <f t="shared" si="131"/>
        <v>5.3804568298300402E-2</v>
      </c>
      <c r="BO609" s="30">
        <f t="shared" si="132"/>
        <v>5.874946071836671E-2</v>
      </c>
    </row>
    <row r="610" spans="1:67" x14ac:dyDescent="0.3">
      <c r="A610">
        <v>14</v>
      </c>
      <c r="B610" s="48" t="s">
        <v>3421</v>
      </c>
      <c r="C610" s="48">
        <v>45</v>
      </c>
      <c r="D610" s="48">
        <v>5</v>
      </c>
      <c r="E610" s="56">
        <v>0.13</v>
      </c>
      <c r="F610" s="48" t="s">
        <v>2938</v>
      </c>
      <c r="G610" s="49" t="s">
        <v>87</v>
      </c>
      <c r="H610" s="49" t="s">
        <v>725</v>
      </c>
      <c r="I610" s="50">
        <v>0.821368249940579</v>
      </c>
      <c r="J610" s="50">
        <v>0.97689381992652524</v>
      </c>
      <c r="K610" s="50">
        <v>0.63721378041755083</v>
      </c>
      <c r="L610" s="50">
        <v>0.77449047424469608</v>
      </c>
      <c r="M610" s="51">
        <v>45.839462573425983</v>
      </c>
      <c r="N610" s="51">
        <v>33.441721437249406</v>
      </c>
      <c r="O610" s="51">
        <v>40.094072951765</v>
      </c>
      <c r="P610" s="52">
        <v>12.365740401606327</v>
      </c>
      <c r="Q610" s="52">
        <v>14.1930346213158</v>
      </c>
      <c r="R610" s="50">
        <v>-0.1217905163481131</v>
      </c>
      <c r="S610" s="53">
        <v>-0.33718875302434076</v>
      </c>
      <c r="T610" s="50">
        <v>0.5489036562191163</v>
      </c>
      <c r="U610" s="54" t="e">
        <v>#N/A</v>
      </c>
      <c r="V610" s="53">
        <v>7.3008721969747326</v>
      </c>
      <c r="W610" s="53">
        <v>17.858036355199335</v>
      </c>
      <c r="X610" s="53">
        <v>909973000</v>
      </c>
      <c r="Y610" s="53">
        <v>1147783000</v>
      </c>
      <c r="Z610" s="53">
        <v>57913000</v>
      </c>
      <c r="AA610" s="55">
        <v>624609000</v>
      </c>
      <c r="AB610" s="50">
        <v>9.2718804884335634E-2</v>
      </c>
      <c r="AC610" s="42">
        <v>7835.4353693000003</v>
      </c>
      <c r="AD610" s="42">
        <v>7509.7403693000006</v>
      </c>
      <c r="AE610" s="60">
        <v>7.6161044387475654</v>
      </c>
      <c r="AF610" s="60">
        <v>8.8260479180435656</v>
      </c>
      <c r="AG610" s="60">
        <v>7.9995708801658143</v>
      </c>
      <c r="AH610" s="60">
        <v>12.580425532602519</v>
      </c>
      <c r="AI610" s="60">
        <v>4.8835987044780946</v>
      </c>
      <c r="AJ610" s="48" t="s">
        <v>493</v>
      </c>
      <c r="AK610" s="48" t="s">
        <v>525</v>
      </c>
      <c r="AL610" s="48" t="s">
        <v>699</v>
      </c>
      <c r="AM610" s="48" t="s">
        <v>583</v>
      </c>
      <c r="AN610" s="46">
        <v>8.7935189999999996E-2</v>
      </c>
      <c r="AO610" s="46">
        <v>8.5155080000000008E-2</v>
      </c>
      <c r="AP610" s="46">
        <v>2.49144E-2</v>
      </c>
      <c r="AQ610" t="s">
        <v>4124</v>
      </c>
      <c r="AR610" t="s">
        <v>3443</v>
      </c>
      <c r="AS610" t="str">
        <f t="shared" si="123"/>
        <v>#N/A N/A</v>
      </c>
      <c r="AT610" s="63">
        <v>2.6504692947054886</v>
      </c>
      <c r="AU610" s="63">
        <f t="shared" si="124"/>
        <v>2.6504692947054886</v>
      </c>
      <c r="AV610" s="63">
        <f t="shared" si="121"/>
        <v>4.5252973472524349</v>
      </c>
      <c r="AW610" s="63">
        <f t="shared" si="120"/>
        <v>7.1757666419579236</v>
      </c>
      <c r="AX610" s="63">
        <v>28.290424809133036</v>
      </c>
      <c r="AY610" s="63">
        <f t="shared" si="125"/>
        <v>48.301855296776658</v>
      </c>
      <c r="AZ610" s="63">
        <v>76.592280105909694</v>
      </c>
      <c r="BA610" s="63">
        <f>_xll.BDP($G610,BA$1)</f>
        <v>503.91516335000006</v>
      </c>
      <c r="BB610" s="63">
        <f t="shared" si="122"/>
        <v>7509.7403693000006</v>
      </c>
      <c r="BC610">
        <v>479.53300000000002</v>
      </c>
      <c r="BD610">
        <v>539.73300000000006</v>
      </c>
      <c r="BE610">
        <v>632.77800000000002</v>
      </c>
      <c r="BF610">
        <v>585.81200000000001</v>
      </c>
      <c r="BG610">
        <v>545.58900000000006</v>
      </c>
      <c r="BH610">
        <v>661.798</v>
      </c>
      <c r="BI610" s="47">
        <f t="shared" si="126"/>
        <v>6.3854804083552943E-2</v>
      </c>
      <c r="BJ610" s="47">
        <f t="shared" si="127"/>
        <v>7.1871059911264246E-2</v>
      </c>
      <c r="BK610" s="47">
        <f t="shared" si="128"/>
        <v>8.4260968939327344E-2</v>
      </c>
      <c r="BL610" s="47">
        <f t="shared" si="129"/>
        <v>7.800695778975443E-2</v>
      </c>
      <c r="BM610" s="47">
        <f t="shared" si="130"/>
        <v>7.265084718912268E-2</v>
      </c>
      <c r="BN610" s="47">
        <f t="shared" si="131"/>
        <v>8.8125283625709108E-2</v>
      </c>
      <c r="BO610" s="30">
        <f t="shared" si="132"/>
        <v>8.8125283625709108E-2</v>
      </c>
    </row>
    <row r="611" spans="1:67" x14ac:dyDescent="0.3">
      <c r="A611">
        <v>14</v>
      </c>
      <c r="B611" s="48" t="s">
        <v>3421</v>
      </c>
      <c r="C611" s="48">
        <v>45</v>
      </c>
      <c r="D611" s="48">
        <v>2</v>
      </c>
      <c r="E611" s="56">
        <v>0.22</v>
      </c>
      <c r="F611" s="48" t="s">
        <v>3327</v>
      </c>
      <c r="G611" s="57" t="s">
        <v>2807</v>
      </c>
      <c r="H611" s="57" t="s">
        <v>2808</v>
      </c>
      <c r="I611" s="50">
        <v>0.67147707674747881</v>
      </c>
      <c r="J611" s="50">
        <v>0.54410653087315841</v>
      </c>
      <c r="K611" s="50">
        <v>0.66507399613145257</v>
      </c>
      <c r="L611" s="50">
        <v>0.53686988676415093</v>
      </c>
      <c r="M611" s="51">
        <v>33.679447159702448</v>
      </c>
      <c r="N611" s="51">
        <v>26.812483396800086</v>
      </c>
      <c r="O611" s="51">
        <v>31.190067505650138</v>
      </c>
      <c r="P611" s="52">
        <v>61.437144393028731</v>
      </c>
      <c r="Q611" s="52">
        <v>69.858827536638842</v>
      </c>
      <c r="R611" s="50">
        <v>-0.21247452015171672</v>
      </c>
      <c r="S611" s="53">
        <v>-0.50684411413658037</v>
      </c>
      <c r="T611" s="50">
        <v>0.75366555595341167</v>
      </c>
      <c r="U611" s="54" t="e">
        <v>#N/A</v>
      </c>
      <c r="V611" s="53">
        <v>16.676991775867346</v>
      </c>
      <c r="W611" s="53">
        <v>14.011434159366654</v>
      </c>
      <c r="X611" s="53">
        <v>1662917000</v>
      </c>
      <c r="Y611" s="53">
        <v>1685332000</v>
      </c>
      <c r="Z611" s="53" t="e">
        <v>#N/A</v>
      </c>
      <c r="AA611" s="55">
        <v>1090379000</v>
      </c>
      <c r="AB611" s="50">
        <v>0</v>
      </c>
      <c r="AC611" s="42">
        <v>27165.260554799999</v>
      </c>
      <c r="AD611" s="42">
        <v>26487.097554799999</v>
      </c>
      <c r="AE611" s="60">
        <v>19.733229221043761</v>
      </c>
      <c r="AF611" s="60">
        <v>31.508144910574114</v>
      </c>
      <c r="AG611" s="60">
        <v>3.9985013664538021</v>
      </c>
      <c r="AH611" s="60">
        <v>41.049286519400837</v>
      </c>
      <c r="AI611" s="60">
        <v>11.256767382556735</v>
      </c>
      <c r="AJ611" s="48" t="s">
        <v>506</v>
      </c>
      <c r="AK611" s="48" t="s">
        <v>507</v>
      </c>
      <c r="AL611" s="48" t="s">
        <v>608</v>
      </c>
      <c r="AM611" s="48" t="s">
        <v>2739</v>
      </c>
      <c r="AN611" s="46" t="e">
        <v>#VALUE!</v>
      </c>
      <c r="AO611" s="46" t="e">
        <v>#VALUE!</v>
      </c>
      <c r="AP611" s="46">
        <v>3.5967539999999999E-2</v>
      </c>
      <c r="AQ611" t="s">
        <v>3835</v>
      </c>
      <c r="AR611" t="s">
        <v>3835</v>
      </c>
      <c r="AS611" t="str">
        <f t="shared" si="123"/>
        <v>31/05/2016</v>
      </c>
      <c r="AT611" s="63">
        <v>0.77339520494972924</v>
      </c>
      <c r="AU611" s="63">
        <f t="shared" si="124"/>
        <v>0.77339520494972924</v>
      </c>
      <c r="AV611" s="63">
        <f t="shared" si="121"/>
        <v>-9.2184249622746994E-17</v>
      </c>
      <c r="AW611" s="63">
        <f t="shared" si="120"/>
        <v>0.77339520494972913</v>
      </c>
      <c r="AX611" s="63">
        <v>29.806086560210183</v>
      </c>
      <c r="AY611" s="63">
        <f t="shared" si="125"/>
        <v>-3.5527136788005009E-15</v>
      </c>
      <c r="AZ611" s="63">
        <v>29.806086560210179</v>
      </c>
      <c r="BA611" s="63">
        <f>_xll.BDP($G611,BA$1)</f>
        <v>211.238418</v>
      </c>
      <c r="BB611" s="63">
        <f t="shared" si="122"/>
        <v>26487.097554799999</v>
      </c>
      <c r="BC611">
        <v>845.71400000000006</v>
      </c>
      <c r="BD611">
        <v>924.42899999999997</v>
      </c>
      <c r="BE611">
        <v>1015.143</v>
      </c>
      <c r="BF611">
        <v>762.31700000000001</v>
      </c>
      <c r="BG611">
        <v>872.33299999999997</v>
      </c>
      <c r="BH611">
        <v>946.33299999999997</v>
      </c>
      <c r="BI611" s="47">
        <f t="shared" si="126"/>
        <v>3.1929281728595424E-2</v>
      </c>
      <c r="BJ611" s="47">
        <f t="shared" si="127"/>
        <v>3.4901106022938881E-2</v>
      </c>
      <c r="BK611" s="47">
        <f t="shared" si="128"/>
        <v>3.832594333523099E-2</v>
      </c>
      <c r="BL611" s="47">
        <f t="shared" si="129"/>
        <v>2.8780692124639861E-2</v>
      </c>
      <c r="BM611" s="47">
        <f t="shared" si="130"/>
        <v>3.2934261603982939E-2</v>
      </c>
      <c r="BN611" s="47">
        <f t="shared" si="131"/>
        <v>3.5728074699090812E-2</v>
      </c>
      <c r="BO611" s="30">
        <f t="shared" si="132"/>
        <v>3.832594333523099E-2</v>
      </c>
    </row>
    <row r="612" spans="1:67" x14ac:dyDescent="0.3">
      <c r="A612">
        <v>14</v>
      </c>
      <c r="B612" s="48" t="s">
        <v>3421</v>
      </c>
      <c r="C612" s="48">
        <v>46</v>
      </c>
      <c r="D612" s="48">
        <v>4</v>
      </c>
      <c r="E612" s="56">
        <v>0.23</v>
      </c>
      <c r="F612" s="48" t="s">
        <v>3301</v>
      </c>
      <c r="G612" s="49" t="s">
        <v>166</v>
      </c>
      <c r="H612" s="49" t="s">
        <v>840</v>
      </c>
      <c r="I612" s="50">
        <v>0.53946318306095287</v>
      </c>
      <c r="J612" s="50">
        <v>0.39466438071487964</v>
      </c>
      <c r="K612" s="50">
        <v>0.3401583803976222</v>
      </c>
      <c r="L612" s="50">
        <v>0.29548592877841967</v>
      </c>
      <c r="M612" s="51">
        <v>6.2652891580572385</v>
      </c>
      <c r="N612" s="51">
        <v>5.2319251649890974</v>
      </c>
      <c r="O612" s="51">
        <v>6.2087558464746166</v>
      </c>
      <c r="P612" s="52">
        <v>37.781129339460854</v>
      </c>
      <c r="Q612" s="52">
        <v>35.778948540051204</v>
      </c>
      <c r="R612" s="50">
        <v>-0.71228475168455208</v>
      </c>
      <c r="S612" s="53">
        <v>-6.45</v>
      </c>
      <c r="T612" s="50">
        <v>0.95030051789539316</v>
      </c>
      <c r="U612" s="54" t="e">
        <v>#N/A</v>
      </c>
      <c r="V612" s="53">
        <v>14.792863825184799</v>
      </c>
      <c r="W612" s="53">
        <v>1.2758338373858091</v>
      </c>
      <c r="X612" s="53">
        <v>38495999.999999985</v>
      </c>
      <c r="Y612" s="53">
        <v>51416999.999999985</v>
      </c>
      <c r="Z612" s="53">
        <v>3824000</v>
      </c>
      <c r="AA612" s="55">
        <v>21544000</v>
      </c>
      <c r="AB612" s="50">
        <v>0.17749721500185667</v>
      </c>
      <c r="AC612" s="42">
        <v>945.04182077999985</v>
      </c>
      <c r="AD612" s="42">
        <v>830.87682077999989</v>
      </c>
      <c r="AE612" s="60" t="s">
        <v>3443</v>
      </c>
      <c r="AF612" s="60">
        <v>75.167214828059258</v>
      </c>
      <c r="AG612" s="60">
        <v>2.2767588583554059</v>
      </c>
      <c r="AH612" s="60">
        <v>89.851453100635197</v>
      </c>
      <c r="AI612" s="60">
        <v>5.6682391717785423</v>
      </c>
      <c r="AJ612" s="48" t="s">
        <v>506</v>
      </c>
      <c r="AK612" s="48" t="s">
        <v>507</v>
      </c>
      <c r="AL612" s="48" t="s">
        <v>556</v>
      </c>
      <c r="AM612" s="48" t="s">
        <v>583</v>
      </c>
      <c r="AN612" s="46">
        <v>0.25324580000000002</v>
      </c>
      <c r="AO612" s="46">
        <v>0.27912150000000002</v>
      </c>
      <c r="AP612" s="46">
        <v>0.18908909999999998</v>
      </c>
      <c r="AQ612" t="s">
        <v>3836</v>
      </c>
      <c r="AR612" t="s">
        <v>3836</v>
      </c>
      <c r="AS612" t="str">
        <f t="shared" si="123"/>
        <v>18/06/1997</v>
      </c>
      <c r="AT612" s="63">
        <v>0.50772158797457578</v>
      </c>
      <c r="AU612" s="63">
        <f t="shared" si="124"/>
        <v>0.50772158797457578</v>
      </c>
      <c r="AV612" s="63">
        <f t="shared" si="121"/>
        <v>-9.3351204062184709E-2</v>
      </c>
      <c r="AW612" s="63">
        <f t="shared" si="120"/>
        <v>0.41437038391239106</v>
      </c>
      <c r="AX612" s="63">
        <v>38.14012205468692</v>
      </c>
      <c r="AY612" s="63">
        <f t="shared" si="125"/>
        <v>-7.0125564900383921</v>
      </c>
      <c r="AZ612" s="63">
        <v>31.127565564648528</v>
      </c>
      <c r="BA612" s="63">
        <f>_xll.BDP($G612,BA$1)</f>
        <v>3.9550000000000001</v>
      </c>
      <c r="BB612" s="63">
        <f t="shared" si="122"/>
        <v>830.87682077999989</v>
      </c>
      <c r="BC612">
        <v>13.567</v>
      </c>
      <c r="BD612">
        <v>16.2</v>
      </c>
      <c r="BE612">
        <v>18.2</v>
      </c>
      <c r="BF612" t="s">
        <v>3443</v>
      </c>
      <c r="BG612" t="s">
        <v>3443</v>
      </c>
      <c r="BH612" t="s">
        <v>3443</v>
      </c>
      <c r="BI612" s="47">
        <f t="shared" si="126"/>
        <v>1.6328533497015532E-2</v>
      </c>
      <c r="BJ612" s="47">
        <f t="shared" si="127"/>
        <v>1.949747495036866E-2</v>
      </c>
      <c r="BK612" s="47">
        <f t="shared" si="128"/>
        <v>2.190457062325368E-2</v>
      </c>
      <c r="BL612" s="47">
        <f t="shared" si="129"/>
        <v>0</v>
      </c>
      <c r="BM612" s="47">
        <f t="shared" si="130"/>
        <v>0</v>
      </c>
      <c r="BN612" s="47">
        <f t="shared" si="131"/>
        <v>0</v>
      </c>
      <c r="BO612" s="30">
        <f t="shared" si="132"/>
        <v>2.190457062325368E-2</v>
      </c>
    </row>
    <row r="613" spans="1:67" x14ac:dyDescent="0.3">
      <c r="A613">
        <v>14</v>
      </c>
      <c r="B613" s="48" t="s">
        <v>3421</v>
      </c>
      <c r="C613" s="48">
        <v>47</v>
      </c>
      <c r="D613" s="48">
        <v>8</v>
      </c>
      <c r="E613" s="48"/>
      <c r="F613" s="48" t="s">
        <v>2504</v>
      </c>
      <c r="G613" s="49" t="s">
        <v>2169</v>
      </c>
      <c r="H613" s="49" t="s">
        <v>2170</v>
      </c>
      <c r="I613" s="50">
        <v>2.6676442063775303E-2</v>
      </c>
      <c r="J613" s="50">
        <v>-0.2011905504606453</v>
      </c>
      <c r="K613" s="50">
        <v>2.6676442063775303E-2</v>
      </c>
      <c r="L613" s="50">
        <v>-0.2011905504606453</v>
      </c>
      <c r="M613" s="51">
        <v>-6.827304336378889</v>
      </c>
      <c r="N613" s="51">
        <v>-5.6852036126757923</v>
      </c>
      <c r="O613" s="51">
        <v>-13.358081809614056</v>
      </c>
      <c r="P613" s="52">
        <v>1.4665357965863477</v>
      </c>
      <c r="Q613" s="52">
        <v>0.940414850405207</v>
      </c>
      <c r="R613" s="50">
        <v>-8.0387061270095803E-2</v>
      </c>
      <c r="S613" s="53">
        <v>-3.2118726553398562</v>
      </c>
      <c r="T613" s="50">
        <v>0.18725228568895039</v>
      </c>
      <c r="U613" s="54">
        <v>1.615949453475983E-2</v>
      </c>
      <c r="V613" s="53">
        <v>18.145612590899397</v>
      </c>
      <c r="W613" s="53" t="e">
        <v>#N/A</v>
      </c>
      <c r="X613" s="53">
        <v>64716747.88000001</v>
      </c>
      <c r="Y613" s="53">
        <v>64716747.88000001</v>
      </c>
      <c r="Z613" s="53">
        <v>6364000</v>
      </c>
      <c r="AA613" s="55">
        <v>85232718.879999995</v>
      </c>
      <c r="AB613" s="50">
        <v>7.4666162051687454E-2</v>
      </c>
      <c r="AC613" s="42">
        <v>2180.4992900000002</v>
      </c>
      <c r="AD613" s="42">
        <v>2131.8175115700001</v>
      </c>
      <c r="AE613" s="60">
        <v>108.57833644582564</v>
      </c>
      <c r="AF613" s="60" t="s">
        <v>3443</v>
      </c>
      <c r="AG613" s="60">
        <v>3.90934999617477</v>
      </c>
      <c r="AH613" s="60" t="s">
        <v>3443</v>
      </c>
      <c r="AI613" s="60">
        <v>19.228638686530388</v>
      </c>
      <c r="AJ613" s="48" t="s">
        <v>544</v>
      </c>
      <c r="AK613" s="48" t="s">
        <v>576</v>
      </c>
      <c r="AL613" s="48" t="s">
        <v>652</v>
      </c>
      <c r="AM613" s="48" t="s">
        <v>2468</v>
      </c>
      <c r="AN613" s="46" t="e">
        <v>#VALUE!</v>
      </c>
      <c r="AO613" s="46">
        <v>0.22123129999999999</v>
      </c>
      <c r="AP613" s="46">
        <v>0.13107640000000001</v>
      </c>
      <c r="AQ613" t="s">
        <v>4249</v>
      </c>
      <c r="AR613" t="s">
        <v>3443</v>
      </c>
      <c r="AS613" t="str">
        <f t="shared" si="123"/>
        <v>09/05/2008</v>
      </c>
      <c r="AT613" s="63" t="s">
        <v>3443</v>
      </c>
      <c r="AU613" s="63">
        <f t="shared" si="124"/>
        <v>0</v>
      </c>
      <c r="AV613" s="63">
        <f t="shared" si="121"/>
        <v>0</v>
      </c>
      <c r="AW613" s="63">
        <f t="shared" si="120"/>
        <v>0</v>
      </c>
      <c r="AX613" s="63" t="s">
        <v>3443</v>
      </c>
      <c r="AY613" s="63">
        <f t="shared" si="125"/>
        <v>0</v>
      </c>
      <c r="AZ613" s="63" t="s">
        <v>3443</v>
      </c>
      <c r="BA613" s="63">
        <f>_xll.BDP($G613,BA$1)</f>
        <v>0</v>
      </c>
      <c r="BB613" s="63">
        <f t="shared" si="122"/>
        <v>2131.8175115700001</v>
      </c>
      <c r="BC613" t="s">
        <v>3443</v>
      </c>
      <c r="BD613">
        <v>40.700000000000003</v>
      </c>
      <c r="BE613">
        <v>54.5</v>
      </c>
      <c r="BF613">
        <v>67.123999999999995</v>
      </c>
      <c r="BG613">
        <v>82.787000000000006</v>
      </c>
      <c r="BH613">
        <v>100.274</v>
      </c>
      <c r="BI613" s="47">
        <f t="shared" si="126"/>
        <v>0</v>
      </c>
      <c r="BJ613" s="47">
        <f t="shared" si="127"/>
        <v>1.90916904374362E-2</v>
      </c>
      <c r="BK613" s="47">
        <f t="shared" si="128"/>
        <v>2.5565040020645521E-2</v>
      </c>
      <c r="BL613" s="47">
        <f t="shared" si="129"/>
        <v>3.1486747639372661E-2</v>
      </c>
      <c r="BM613" s="47">
        <f t="shared" si="130"/>
        <v>3.8833999416315247E-2</v>
      </c>
      <c r="BN613" s="47">
        <f t="shared" si="131"/>
        <v>4.7036859138168977E-2</v>
      </c>
      <c r="BO613" s="30">
        <f t="shared" si="132"/>
        <v>4.7036859138168977E-2</v>
      </c>
    </row>
    <row r="614" spans="1:67" x14ac:dyDescent="0.3">
      <c r="A614">
        <v>14</v>
      </c>
      <c r="B614" s="48" t="s">
        <v>3421</v>
      </c>
      <c r="C614" s="48">
        <v>49</v>
      </c>
      <c r="D614" s="48">
        <v>9</v>
      </c>
      <c r="E614" s="56">
        <v>0.2</v>
      </c>
      <c r="F614" s="48" t="s">
        <v>3289</v>
      </c>
      <c r="G614" s="48" t="s">
        <v>1781</v>
      </c>
      <c r="H614" s="49" t="s">
        <v>1782</v>
      </c>
      <c r="I614" s="50">
        <v>0.71831199170656246</v>
      </c>
      <c r="J614" s="50">
        <v>0.72547245142400851</v>
      </c>
      <c r="K614" s="50">
        <v>0.44773527146735753</v>
      </c>
      <c r="L614" s="50">
        <v>0.47876339364131387</v>
      </c>
      <c r="M614" s="51">
        <v>15.172823099849046</v>
      </c>
      <c r="N614" s="51">
        <v>14.091406618946539</v>
      </c>
      <c r="O614" s="51">
        <v>15.885063329499355</v>
      </c>
      <c r="P614" s="52">
        <v>34.426803171856804</v>
      </c>
      <c r="Q614" s="52">
        <v>33.223516679399033</v>
      </c>
      <c r="R614" s="50">
        <v>-0.56274976213130345</v>
      </c>
      <c r="S614" s="53">
        <v>-2.4655307175238388</v>
      </c>
      <c r="T614" s="50">
        <v>0.81683020477815704</v>
      </c>
      <c r="U614" s="54">
        <v>2.2143489813994686E-2</v>
      </c>
      <c r="V614" s="53">
        <v>13.064277633272534</v>
      </c>
      <c r="W614" s="53">
        <v>8.4715882554218034</v>
      </c>
      <c r="X614" s="53">
        <v>18785000</v>
      </c>
      <c r="Y614" s="53">
        <v>28465000</v>
      </c>
      <c r="Z614" s="53">
        <v>496000</v>
      </c>
      <c r="AA614" s="55">
        <v>21098000</v>
      </c>
      <c r="AB614" s="50">
        <v>2.3509337377950516E-2</v>
      </c>
      <c r="AC614" s="42">
        <v>281.23987446000001</v>
      </c>
      <c r="AD614" s="42">
        <v>233.92387446000001</v>
      </c>
      <c r="AE614" s="60">
        <v>11.914295200162572</v>
      </c>
      <c r="AF614" s="60">
        <v>19.139883026197669</v>
      </c>
      <c r="AG614" s="60">
        <v>7.4694219835317304</v>
      </c>
      <c r="AH614" s="60">
        <v>24.466100333267391</v>
      </c>
      <c r="AI614" s="60">
        <v>3.6800066758363807</v>
      </c>
      <c r="AJ614" s="48" t="s">
        <v>506</v>
      </c>
      <c r="AK614" s="48" t="s">
        <v>507</v>
      </c>
      <c r="AL614" s="48" t="s">
        <v>629</v>
      </c>
      <c r="AM614" s="48" t="s">
        <v>1706</v>
      </c>
      <c r="AN614" s="46" t="e">
        <v>#VALUE!</v>
      </c>
      <c r="AO614" s="46">
        <v>0.2044311</v>
      </c>
      <c r="AP614" s="46">
        <v>5.0818750000000003E-2</v>
      </c>
      <c r="AQ614" t="s">
        <v>4250</v>
      </c>
      <c r="AR614" t="s">
        <v>3443</v>
      </c>
      <c r="AS614" t="str">
        <f t="shared" si="123"/>
        <v>29/03/2011</v>
      </c>
      <c r="AT614" s="63">
        <v>1.0381356134253032</v>
      </c>
      <c r="AU614" s="63">
        <f t="shared" si="124"/>
        <v>1.0381356134253032</v>
      </c>
      <c r="AV614" s="63">
        <f t="shared" si="121"/>
        <v>-7.0983631687195092E-4</v>
      </c>
      <c r="AW614" s="63">
        <f t="shared" si="120"/>
        <v>1.0374257771084312</v>
      </c>
      <c r="AX614" s="63">
        <v>23.944497881832881</v>
      </c>
      <c r="AY614" s="63">
        <f t="shared" si="125"/>
        <v>-1.6372306243987111E-2</v>
      </c>
      <c r="AZ614" s="63">
        <v>23.928125575588894</v>
      </c>
      <c r="BA614" s="63">
        <f>_xll.BDP($G614,BA$1)</f>
        <v>2.923</v>
      </c>
      <c r="BB614" s="63">
        <f t="shared" si="122"/>
        <v>233.92387446000001</v>
      </c>
      <c r="BC614">
        <v>12.25</v>
      </c>
      <c r="BD614">
        <v>12.65</v>
      </c>
      <c r="BE614">
        <v>13.8</v>
      </c>
      <c r="BF614">
        <v>9.3979999999999997</v>
      </c>
      <c r="BG614">
        <v>10.836</v>
      </c>
      <c r="BH614">
        <v>11.69</v>
      </c>
      <c r="BI614" s="47">
        <f t="shared" si="126"/>
        <v>5.2367463681415288E-2</v>
      </c>
      <c r="BJ614" s="47">
        <f t="shared" si="127"/>
        <v>5.4077421679175793E-2</v>
      </c>
      <c r="BK614" s="47">
        <f t="shared" si="128"/>
        <v>5.8993550922737226E-2</v>
      </c>
      <c r="BL614" s="47">
        <f t="shared" si="129"/>
        <v>4.0175463157382928E-2</v>
      </c>
      <c r="BM614" s="47">
        <f t="shared" si="130"/>
        <v>4.6322762159331926E-2</v>
      </c>
      <c r="BN614" s="47">
        <f t="shared" si="131"/>
        <v>4.9973522484550587E-2</v>
      </c>
      <c r="BO614" s="30">
        <f t="shared" si="132"/>
        <v>5.8993550922737226E-2</v>
      </c>
    </row>
    <row r="615" spans="1:67" x14ac:dyDescent="0.3">
      <c r="A615">
        <v>14</v>
      </c>
      <c r="B615" s="48" t="s">
        <v>3421</v>
      </c>
      <c r="C615" s="48">
        <v>49</v>
      </c>
      <c r="D615" s="48">
        <v>1</v>
      </c>
      <c r="E615" s="56">
        <v>0.3</v>
      </c>
      <c r="F615" s="48" t="s">
        <v>2495</v>
      </c>
      <c r="G615" s="49" t="s">
        <v>490</v>
      </c>
      <c r="H615" s="49" t="s">
        <v>575</v>
      </c>
      <c r="I615" s="50">
        <v>-0.29156534296800113</v>
      </c>
      <c r="J615" s="50">
        <v>-0.26872315672376845</v>
      </c>
      <c r="K615" s="50">
        <v>-0.18417615790392317</v>
      </c>
      <c r="L615" s="50">
        <v>-0.16104253813436065</v>
      </c>
      <c r="M615" s="51">
        <v>-8.8255675081019671</v>
      </c>
      <c r="N615" s="51">
        <v>-11.565296281438973</v>
      </c>
      <c r="O615" s="51">
        <v>-21.023210083854003</v>
      </c>
      <c r="P615" s="52">
        <v>-1.4045252068408198</v>
      </c>
      <c r="Q615" s="52">
        <v>-10.978266615046365</v>
      </c>
      <c r="R615" s="50">
        <v>-0.38070117595340147</v>
      </c>
      <c r="S615" s="53">
        <v>4.4011165419217786</v>
      </c>
      <c r="T615" s="50">
        <v>0.77134257570229847</v>
      </c>
      <c r="U615" s="54" t="e">
        <v>#N/A</v>
      </c>
      <c r="V615" s="53">
        <v>52.700903566848105</v>
      </c>
      <c r="W615" s="53" t="e">
        <v>#N/A</v>
      </c>
      <c r="X615" s="53">
        <v>2746265000</v>
      </c>
      <c r="Y615" s="53">
        <v>4582547000</v>
      </c>
      <c r="Z615" s="53">
        <v>761705000</v>
      </c>
      <c r="AA615" s="55">
        <v>-30966000</v>
      </c>
      <c r="AB615" s="50">
        <v>-24.598107601885939</v>
      </c>
      <c r="AC615" s="42">
        <v>101758.01540379999</v>
      </c>
      <c r="AD615" s="42">
        <v>72779.221478750973</v>
      </c>
      <c r="AE615" s="60" t="s">
        <v>3443</v>
      </c>
      <c r="AF615" s="60" t="s">
        <v>3443</v>
      </c>
      <c r="AG615" s="60">
        <v>-4.4175970372267004E-2</v>
      </c>
      <c r="AH615" s="60" t="s">
        <v>3443</v>
      </c>
      <c r="AI615" s="60">
        <v>8.9080085759669263</v>
      </c>
      <c r="AJ615" s="48" t="s">
        <v>544</v>
      </c>
      <c r="AK615" s="48" t="s">
        <v>576</v>
      </c>
      <c r="AL615" s="48" t="s">
        <v>577</v>
      </c>
      <c r="AM615" s="48" t="s">
        <v>496</v>
      </c>
      <c r="AN615" s="46" t="e">
        <v>#VALUE!</v>
      </c>
      <c r="AO615" s="46" t="e">
        <v>#VALUE!</v>
      </c>
      <c r="AP615" s="46">
        <v>0.32056660000000003</v>
      </c>
      <c r="AQ615" t="s">
        <v>4251</v>
      </c>
      <c r="AR615" t="s">
        <v>3443</v>
      </c>
      <c r="AS615" t="str">
        <f t="shared" si="123"/>
        <v>21/05/2015</v>
      </c>
      <c r="AT615" s="63" t="s">
        <v>3443</v>
      </c>
      <c r="AU615" s="63">
        <f t="shared" si="124"/>
        <v>0</v>
      </c>
      <c r="AV615" s="63">
        <f t="shared" si="121"/>
        <v>0</v>
      </c>
      <c r="AW615" s="63">
        <f t="shared" si="120"/>
        <v>0</v>
      </c>
      <c r="AX615" s="63" t="s">
        <v>3443</v>
      </c>
      <c r="AY615" s="63">
        <f t="shared" si="125"/>
        <v>0</v>
      </c>
      <c r="AZ615" s="63" t="s">
        <v>3443</v>
      </c>
      <c r="BA615" s="63">
        <f>_xll.BDP($G615,BA$1)</f>
        <v>-17.548999999999999</v>
      </c>
      <c r="BB615" s="63">
        <f t="shared" si="122"/>
        <v>72779.221478750973</v>
      </c>
      <c r="BC615">
        <v>422.529</v>
      </c>
      <c r="BD615">
        <v>731.02700000000004</v>
      </c>
      <c r="BE615">
        <v>1125.3890000000001</v>
      </c>
      <c r="BF615">
        <v>366.76400000000001</v>
      </c>
      <c r="BG615">
        <v>666.29399999999998</v>
      </c>
      <c r="BH615">
        <v>1215.6020000000001</v>
      </c>
      <c r="BI615" s="47">
        <f t="shared" si="126"/>
        <v>5.8056268178598739E-3</v>
      </c>
      <c r="BJ615" s="47">
        <f t="shared" si="127"/>
        <v>1.0044446548709439E-2</v>
      </c>
      <c r="BK615" s="47">
        <f t="shared" si="128"/>
        <v>1.5463053563008708E-2</v>
      </c>
      <c r="BL615" s="47">
        <f t="shared" si="129"/>
        <v>5.0394053762595203E-3</v>
      </c>
      <c r="BM615" s="47">
        <f t="shared" si="130"/>
        <v>9.1550031239965232E-3</v>
      </c>
      <c r="BN615" s="47">
        <f t="shared" si="131"/>
        <v>1.6702596912978988E-2</v>
      </c>
      <c r="BO615" s="30">
        <f t="shared" si="132"/>
        <v>1.6702596912978988E-2</v>
      </c>
    </row>
    <row r="616" spans="1:67" x14ac:dyDescent="0.3">
      <c r="A616">
        <v>14</v>
      </c>
      <c r="B616" s="48" t="s">
        <v>3421</v>
      </c>
      <c r="C616" s="48">
        <v>50</v>
      </c>
      <c r="D616" s="48">
        <v>12</v>
      </c>
      <c r="E616" s="48" t="s">
        <v>2549</v>
      </c>
      <c r="F616" s="48" t="s">
        <v>3349</v>
      </c>
      <c r="G616" s="49" t="s">
        <v>360</v>
      </c>
      <c r="H616" s="49" t="s">
        <v>1090</v>
      </c>
      <c r="I616" s="50">
        <v>0.23336721162344362</v>
      </c>
      <c r="J616" s="50">
        <v>0.20890877261233223</v>
      </c>
      <c r="K616" s="50">
        <v>6.8766931940210246E-2</v>
      </c>
      <c r="L616" s="50">
        <v>6.0906221054422414E-2</v>
      </c>
      <c r="M616" s="51">
        <v>5.0110008531273857</v>
      </c>
      <c r="N616" s="51">
        <v>3.882001554615929</v>
      </c>
      <c r="O616" s="51">
        <v>8.8786672335820036</v>
      </c>
      <c r="P616" s="52">
        <v>45.949902445004852</v>
      </c>
      <c r="Q616" s="52">
        <v>45.305754236742047</v>
      </c>
      <c r="R616" s="50">
        <v>1.2285106813809858</v>
      </c>
      <c r="S616" s="53">
        <v>3.7936532749726428</v>
      </c>
      <c r="T616" s="50">
        <v>0.48312133072407043</v>
      </c>
      <c r="U616" s="54">
        <v>4.4888597640891217E-2</v>
      </c>
      <c r="V616" s="53">
        <v>7.8856478988024294</v>
      </c>
      <c r="W616" s="53">
        <v>-1.4328840114158359</v>
      </c>
      <c r="X616" s="53">
        <v>1542300000</v>
      </c>
      <c r="Y616" s="53">
        <v>5290100000</v>
      </c>
      <c r="Z616" s="53">
        <v>55900000</v>
      </c>
      <c r="AA616" s="55">
        <v>93200000</v>
      </c>
      <c r="AB616" s="50">
        <v>0.59978540772532185</v>
      </c>
      <c r="AC616" s="42">
        <v>8816.2651290400008</v>
      </c>
      <c r="AD616" s="42">
        <v>11284.865129040001</v>
      </c>
      <c r="AE616" s="60">
        <v>20.790036258433179</v>
      </c>
      <c r="AF616" s="60">
        <v>62.038474533553362</v>
      </c>
      <c r="AG616" s="60">
        <v>1.0730837468020833</v>
      </c>
      <c r="AH616" s="60">
        <v>54.290128338132305</v>
      </c>
      <c r="AI616" s="60">
        <v>3.2355551240503906</v>
      </c>
      <c r="AJ616" s="48" t="s">
        <v>506</v>
      </c>
      <c r="AK616" s="48" t="s">
        <v>507</v>
      </c>
      <c r="AL616" s="48" t="s">
        <v>610</v>
      </c>
      <c r="AM616" s="48" t="s">
        <v>583</v>
      </c>
      <c r="AN616" s="46" t="e">
        <v>#VALUE!</v>
      </c>
      <c r="AO616" s="46" t="e">
        <v>#VALUE!</v>
      </c>
      <c r="AP616" s="46">
        <v>2.6878570000000001E-2</v>
      </c>
      <c r="AQ616" t="s">
        <v>4252</v>
      </c>
      <c r="AR616" t="s">
        <v>3443</v>
      </c>
      <c r="AS616" t="str">
        <f t="shared" si="123"/>
        <v>19/09/2017</v>
      </c>
      <c r="AT616" s="63" t="s">
        <v>3443</v>
      </c>
      <c r="AU616" s="63">
        <f t="shared" si="124"/>
        <v>0</v>
      </c>
      <c r="AV616" s="63">
        <f t="shared" si="121"/>
        <v>0</v>
      </c>
      <c r="AW616" s="63">
        <f t="shared" si="120"/>
        <v>0</v>
      </c>
      <c r="AX616" s="63">
        <v>0</v>
      </c>
      <c r="AY616" s="63">
        <f t="shared" si="125"/>
        <v>0</v>
      </c>
      <c r="AZ616" s="63">
        <v>0</v>
      </c>
      <c r="BA616" s="63">
        <f>_xll.BDP($G616,BA$1)</f>
        <v>0</v>
      </c>
      <c r="BB616" s="63">
        <f t="shared" si="122"/>
        <v>8816.2651290400008</v>
      </c>
      <c r="BC616">
        <v>323.57100000000003</v>
      </c>
      <c r="BD616">
        <v>387.42900000000003</v>
      </c>
      <c r="BE616">
        <v>443</v>
      </c>
      <c r="BF616">
        <v>323.08100000000002</v>
      </c>
      <c r="BG616">
        <v>398.541</v>
      </c>
      <c r="BH616">
        <v>430.66500000000002</v>
      </c>
      <c r="BI616" s="47">
        <f t="shared" si="126"/>
        <v>3.6701595887150176E-2</v>
      </c>
      <c r="BJ616" s="47">
        <f t="shared" si="127"/>
        <v>4.3944799110435438E-2</v>
      </c>
      <c r="BK616" s="47">
        <f t="shared" si="128"/>
        <v>5.0248035139142652E-2</v>
      </c>
      <c r="BL616" s="47">
        <f t="shared" si="129"/>
        <v>3.6646016796364221E-2</v>
      </c>
      <c r="BM616" s="47">
        <f t="shared" si="130"/>
        <v>4.5205196777401924E-2</v>
      </c>
      <c r="BN616" s="47">
        <f t="shared" si="131"/>
        <v>4.8848916598643051E-2</v>
      </c>
      <c r="BO616" s="30">
        <f t="shared" si="132"/>
        <v>5.0248035139142652E-2</v>
      </c>
    </row>
    <row r="617" spans="1:67" x14ac:dyDescent="0.3">
      <c r="A617">
        <v>14</v>
      </c>
      <c r="B617" s="48" t="s">
        <v>3421</v>
      </c>
      <c r="C617" s="48">
        <v>53</v>
      </c>
      <c r="D617" s="48">
        <v>10</v>
      </c>
      <c r="E617" s="48" t="s">
        <v>2480</v>
      </c>
      <c r="F617" s="48" t="s">
        <v>3298</v>
      </c>
      <c r="G617" s="48" t="s">
        <v>1995</v>
      </c>
      <c r="H617" s="49" t="s">
        <v>1996</v>
      </c>
      <c r="I617" s="50">
        <v>-2.5134457563313188</v>
      </c>
      <c r="J617" s="50">
        <v>-0.27189160150420821</v>
      </c>
      <c r="K617" s="50">
        <v>-2.6850285769978193</v>
      </c>
      <c r="L617" s="50">
        <v>-1.1298057048367094</v>
      </c>
      <c r="M617" s="51">
        <v>0.94291317952480047</v>
      </c>
      <c r="N617" s="51">
        <v>-1.2490560388064618</v>
      </c>
      <c r="O617" s="51">
        <v>-1.3537943935671208</v>
      </c>
      <c r="P617" s="52">
        <v>-4.6582754507284125</v>
      </c>
      <c r="Q617" s="52">
        <v>16.811799307791915</v>
      </c>
      <c r="R617" s="50">
        <v>-0.45866219649081358</v>
      </c>
      <c r="S617" s="53">
        <v>-4.5236194665773271</v>
      </c>
      <c r="T617" s="50">
        <v>0.42529821990817118</v>
      </c>
      <c r="U617" s="54">
        <v>4.9406500528245606E-2</v>
      </c>
      <c r="V617" s="53" t="e">
        <v>#N/A</v>
      </c>
      <c r="W617" s="53" t="e">
        <v>#N/A</v>
      </c>
      <c r="X617" s="53">
        <v>-50259000</v>
      </c>
      <c r="Y617" s="53">
        <v>-12095000</v>
      </c>
      <c r="Z617" s="53">
        <v>58597000</v>
      </c>
      <c r="AA617" s="55">
        <v>75929000</v>
      </c>
      <c r="AB617" s="50">
        <v>0.77173412003318886</v>
      </c>
      <c r="AC617" s="42">
        <v>2047.4186350320001</v>
      </c>
      <c r="AD617" s="42">
        <v>2241.6586994991399</v>
      </c>
      <c r="AE617" s="60">
        <v>30.07493676570072</v>
      </c>
      <c r="AF617" s="60">
        <v>219.27667591542496</v>
      </c>
      <c r="AG617" s="60">
        <v>3.4424155923522743</v>
      </c>
      <c r="AH617" s="60" t="s">
        <v>3443</v>
      </c>
      <c r="AI617" s="60">
        <v>8.7128154144395804</v>
      </c>
      <c r="AJ617" s="48" t="s">
        <v>506</v>
      </c>
      <c r="AK617" s="48" t="s">
        <v>507</v>
      </c>
      <c r="AL617" s="48" t="s">
        <v>629</v>
      </c>
      <c r="AM617" s="48" t="s">
        <v>1706</v>
      </c>
      <c r="AN617" s="46" t="e">
        <v>#VALUE!</v>
      </c>
      <c r="AO617" s="46" t="e">
        <v>#VALUE!</v>
      </c>
      <c r="AP617" s="46" t="e">
        <v>#VALUE!</v>
      </c>
      <c r="AQ617" t="s">
        <v>3837</v>
      </c>
      <c r="AR617" t="s">
        <v>3837</v>
      </c>
      <c r="AS617" t="str">
        <f t="shared" si="123"/>
        <v>30/04/2021</v>
      </c>
      <c r="AT617" s="63" t="s">
        <v>3443</v>
      </c>
      <c r="AU617" s="63">
        <f t="shared" si="124"/>
        <v>0</v>
      </c>
      <c r="AV617" s="63">
        <f t="shared" si="121"/>
        <v>-0.34287076809234379</v>
      </c>
      <c r="AW617" s="63">
        <f t="shared" si="120"/>
        <v>-0.34287076809234379</v>
      </c>
      <c r="AX617" s="63">
        <v>0</v>
      </c>
      <c r="AY617" s="63">
        <f t="shared" si="125"/>
        <v>-110.23817412920481</v>
      </c>
      <c r="AZ617" s="63">
        <v>-110.23817412920481</v>
      </c>
      <c r="BA617" s="63">
        <f>_xll.BDP($G617,BA$1)</f>
        <v>-7.02</v>
      </c>
      <c r="BB617" s="63">
        <f t="shared" si="122"/>
        <v>2047.4186350320001</v>
      </c>
      <c r="BC617">
        <v>37.57</v>
      </c>
      <c r="BD617">
        <v>49.08</v>
      </c>
      <c r="BE617">
        <v>78.575000000000003</v>
      </c>
      <c r="BF617">
        <v>58.899000000000001</v>
      </c>
      <c r="BG617">
        <v>99.046000000000006</v>
      </c>
      <c r="BH617">
        <v>156.221</v>
      </c>
      <c r="BI617" s="47">
        <f t="shared" si="126"/>
        <v>1.834993555160877E-2</v>
      </c>
      <c r="BJ617" s="47">
        <f t="shared" si="127"/>
        <v>2.397164857261002E-2</v>
      </c>
      <c r="BK617" s="47">
        <f t="shared" si="128"/>
        <v>3.83775934513617E-2</v>
      </c>
      <c r="BL617" s="47">
        <f t="shared" si="129"/>
        <v>2.8767443546824725E-2</v>
      </c>
      <c r="BM617" s="47">
        <f t="shared" si="130"/>
        <v>4.8376037174464794E-2</v>
      </c>
      <c r="BN617" s="47">
        <f t="shared" si="131"/>
        <v>7.6301444817883257E-2</v>
      </c>
      <c r="BO617" s="30">
        <f t="shared" si="132"/>
        <v>7.6301444817883257E-2</v>
      </c>
    </row>
    <row r="618" spans="1:67" x14ac:dyDescent="0.3">
      <c r="A618">
        <v>14</v>
      </c>
      <c r="B618" s="48" t="s">
        <v>3421</v>
      </c>
      <c r="C618" s="48">
        <v>54</v>
      </c>
      <c r="D618" s="48">
        <v>11</v>
      </c>
      <c r="E618" s="48" t="s">
        <v>2480</v>
      </c>
      <c r="F618" s="48" t="s">
        <v>3288</v>
      </c>
      <c r="G618" s="48" t="s">
        <v>2203</v>
      </c>
      <c r="H618" s="49" t="s">
        <v>2204</v>
      </c>
      <c r="I618" s="50">
        <v>0.93558132034447861</v>
      </c>
      <c r="J618" s="50">
        <v>1.4677206666292577</v>
      </c>
      <c r="K618" s="50">
        <v>0.12077473772475548</v>
      </c>
      <c r="L618" s="50">
        <v>0.17775652156184482</v>
      </c>
      <c r="M618" s="51">
        <v>12.855964617899089</v>
      </c>
      <c r="N618" s="51">
        <v>10.391153342952089</v>
      </c>
      <c r="O618" s="51">
        <v>10.945856693136491</v>
      </c>
      <c r="P618" s="52">
        <v>38.464151608572422</v>
      </c>
      <c r="Q618" s="52">
        <v>39.673927713445089</v>
      </c>
      <c r="R618" s="50">
        <v>-0.41691467832179713</v>
      </c>
      <c r="S618" s="53">
        <v>-1.6274258148746432</v>
      </c>
      <c r="T618" s="50">
        <v>0.7542061868626474</v>
      </c>
      <c r="U618" s="54" t="e">
        <v>#N/A</v>
      </c>
      <c r="V618" s="53" t="e">
        <v>#N/A</v>
      </c>
      <c r="W618" s="53" t="e">
        <v>#N/A</v>
      </c>
      <c r="X618" s="53">
        <v>71284000</v>
      </c>
      <c r="Y618" s="53">
        <v>588586000</v>
      </c>
      <c r="Z618" s="53" t="e">
        <v>#N/A</v>
      </c>
      <c r="AA618" s="55">
        <v>128304000</v>
      </c>
      <c r="AB618" s="50">
        <v>0</v>
      </c>
      <c r="AC618" s="42">
        <v>3447.5983305</v>
      </c>
      <c r="AD618" s="42">
        <v>3231.8443305000001</v>
      </c>
      <c r="AE618" s="60">
        <v>23.313115336640269</v>
      </c>
      <c r="AF618" s="60">
        <v>29.615669709895251</v>
      </c>
      <c r="AG618" s="60" t="s">
        <v>3443</v>
      </c>
      <c r="AH618" s="60">
        <v>41.666666666666671</v>
      </c>
      <c r="AI618" s="60">
        <v>4.2715014125318733</v>
      </c>
      <c r="AJ618" s="48" t="s">
        <v>506</v>
      </c>
      <c r="AK618" s="48" t="s">
        <v>507</v>
      </c>
      <c r="AL618" s="48" t="s">
        <v>629</v>
      </c>
      <c r="AM618" s="48" t="s">
        <v>2196</v>
      </c>
      <c r="AN618" s="46" t="e">
        <v>#VALUE!</v>
      </c>
      <c r="AO618" s="46" t="e">
        <v>#VALUE!</v>
      </c>
      <c r="AP618" s="46" t="e">
        <v>#VALUE!</v>
      </c>
      <c r="AQ618" t="s">
        <v>3795</v>
      </c>
      <c r="AR618" t="s">
        <v>3795</v>
      </c>
      <c r="AS618" t="str">
        <f t="shared" si="123"/>
        <v>24/06/2021</v>
      </c>
      <c r="AT618" s="63" t="s">
        <v>3443</v>
      </c>
      <c r="AU618" s="63">
        <f t="shared" si="124"/>
        <v>0</v>
      </c>
      <c r="AV618" s="63">
        <f t="shared" si="121"/>
        <v>-0.141576817601374</v>
      </c>
      <c r="AW618" s="63">
        <f t="shared" si="120"/>
        <v>-0.141576817601374</v>
      </c>
      <c r="AX618" s="63">
        <v>0</v>
      </c>
      <c r="AY618" s="63">
        <f t="shared" si="125"/>
        <v>-6.8646757372459222</v>
      </c>
      <c r="AZ618" s="63">
        <v>-6.8646757372459222</v>
      </c>
      <c r="BA618" s="63">
        <f>_xll.BDP($G618,BA$1)</f>
        <v>-4.8810000000000002</v>
      </c>
      <c r="BB618" s="63">
        <f t="shared" si="122"/>
        <v>3231.8443305000001</v>
      </c>
      <c r="BC618">
        <v>103.2</v>
      </c>
      <c r="BD618">
        <v>126.667</v>
      </c>
      <c r="BE618">
        <v>155.667</v>
      </c>
      <c r="BF618">
        <v>115.027</v>
      </c>
      <c r="BG618">
        <v>148.67600000000002</v>
      </c>
      <c r="BH618">
        <v>175.12200000000001</v>
      </c>
      <c r="BI618" s="47">
        <f t="shared" si="126"/>
        <v>3.1932231087390857E-2</v>
      </c>
      <c r="BJ618" s="47">
        <f t="shared" si="127"/>
        <v>3.9193410030489706E-2</v>
      </c>
      <c r="BK618" s="47">
        <f t="shared" si="128"/>
        <v>4.8166614502721639E-2</v>
      </c>
      <c r="BL618" s="47">
        <f t="shared" si="129"/>
        <v>3.5591751407842133E-2</v>
      </c>
      <c r="BM618" s="47">
        <f t="shared" si="130"/>
        <v>4.6003453383226006E-2</v>
      </c>
      <c r="BN618" s="47">
        <f t="shared" si="131"/>
        <v>5.4186397020213786E-2</v>
      </c>
      <c r="BO618" s="30">
        <f t="shared" si="132"/>
        <v>5.4186397020213786E-2</v>
      </c>
    </row>
    <row r="619" spans="1:67" x14ac:dyDescent="0.3">
      <c r="A619">
        <v>14</v>
      </c>
      <c r="B619" s="48" t="s">
        <v>3421</v>
      </c>
      <c r="C619" s="48">
        <v>55</v>
      </c>
      <c r="D619" s="48">
        <v>7</v>
      </c>
      <c r="E619" s="56">
        <v>0.18</v>
      </c>
      <c r="F619" s="48" t="s">
        <v>3318</v>
      </c>
      <c r="G619" s="49" t="s">
        <v>2150</v>
      </c>
      <c r="H619" s="49" t="s">
        <v>2151</v>
      </c>
      <c r="I619" s="50">
        <v>0.2455939652671198</v>
      </c>
      <c r="J619" s="50">
        <v>0.16925829391335487</v>
      </c>
      <c r="K619" s="50">
        <v>0.14281250296297454</v>
      </c>
      <c r="L619" s="50">
        <v>9.033902484217407E-2</v>
      </c>
      <c r="M619" s="51">
        <v>8.0117805703318243</v>
      </c>
      <c r="N619" s="51">
        <v>5.557644100246546</v>
      </c>
      <c r="O619" s="51">
        <v>10.633653062206916</v>
      </c>
      <c r="P619" s="52">
        <v>23.713744625805784</v>
      </c>
      <c r="Q619" s="52">
        <v>20.90385478415811</v>
      </c>
      <c r="R619" s="50">
        <v>0.49959752175668004</v>
      </c>
      <c r="S619" s="53">
        <v>2.7738648290576231</v>
      </c>
      <c r="T619" s="50">
        <v>0.35233865100864492</v>
      </c>
      <c r="U619" s="54">
        <v>2.3693144576220862E-2</v>
      </c>
      <c r="V619" s="53">
        <v>14.167985941629448</v>
      </c>
      <c r="W619" s="53">
        <v>13.695077625450791</v>
      </c>
      <c r="X619" s="53">
        <v>731651000</v>
      </c>
      <c r="Y619" s="53">
        <v>1370814000</v>
      </c>
      <c r="Z619" s="53" t="e">
        <v>#N/A</v>
      </c>
      <c r="AA619" s="55">
        <v>133241000</v>
      </c>
      <c r="AB619" s="50">
        <v>0</v>
      </c>
      <c r="AC619" s="42">
        <v>2646.9652137599996</v>
      </c>
      <c r="AD619" s="42">
        <v>3293.3352137599995</v>
      </c>
      <c r="AE619" s="60">
        <v>13.587313989270411</v>
      </c>
      <c r="AF619" s="60">
        <v>25.302905080559039</v>
      </c>
      <c r="AG619" s="60">
        <v>5.2249063671929035</v>
      </c>
      <c r="AH619" s="60">
        <v>36.706766687837757</v>
      </c>
      <c r="AI619" s="60">
        <v>3.7586170728876298</v>
      </c>
      <c r="AJ619" s="48" t="s">
        <v>506</v>
      </c>
      <c r="AK619" s="48" t="s">
        <v>507</v>
      </c>
      <c r="AL619" s="48" t="s">
        <v>508</v>
      </c>
      <c r="AM619" s="48" t="s">
        <v>2468</v>
      </c>
      <c r="AN619" s="46">
        <v>0.16084109999999999</v>
      </c>
      <c r="AO619" s="46">
        <v>0.11815390000000001</v>
      </c>
      <c r="AP619" s="46">
        <v>6.4861570000000007E-2</v>
      </c>
      <c r="AQ619" t="s">
        <v>4124</v>
      </c>
      <c r="AR619" t="s">
        <v>3443</v>
      </c>
      <c r="AS619" t="str">
        <f t="shared" si="123"/>
        <v>#N/A N/A</v>
      </c>
      <c r="AT619" s="63">
        <v>1.0220768601798855</v>
      </c>
      <c r="AU619" s="63">
        <f t="shared" si="124"/>
        <v>1.0220768601798855</v>
      </c>
      <c r="AV619" s="63">
        <f t="shared" si="121"/>
        <v>0</v>
      </c>
      <c r="AW619" s="63">
        <f t="shared" si="120"/>
        <v>1.0220768601798855</v>
      </c>
      <c r="AX619" s="63">
        <v>31.164764408338996</v>
      </c>
      <c r="AY619" s="63">
        <f t="shared" si="125"/>
        <v>0</v>
      </c>
      <c r="AZ619" s="63">
        <v>31.164764408338996</v>
      </c>
      <c r="BA619" s="63">
        <f>_xll.BDP($G619,BA$1)</f>
        <v>26.117287999999999</v>
      </c>
      <c r="BB619" s="63">
        <f t="shared" si="122"/>
        <v>2646.9652137599996</v>
      </c>
      <c r="BC619">
        <v>106.033</v>
      </c>
      <c r="BD619">
        <v>125.8</v>
      </c>
      <c r="BE619">
        <v>146.667</v>
      </c>
      <c r="BF619">
        <v>120.529</v>
      </c>
      <c r="BG619">
        <v>139.375</v>
      </c>
      <c r="BH619">
        <v>152.42500000000001</v>
      </c>
      <c r="BI619" s="47">
        <f t="shared" si="126"/>
        <v>4.0058327721421282E-2</v>
      </c>
      <c r="BJ619" s="47">
        <f t="shared" si="127"/>
        <v>4.7526125143632615E-2</v>
      </c>
      <c r="BK619" s="47">
        <f t="shared" si="128"/>
        <v>5.5409492817497338E-2</v>
      </c>
      <c r="BL619" s="47">
        <f t="shared" si="129"/>
        <v>4.5534788055937164E-2</v>
      </c>
      <c r="BM619" s="47">
        <f t="shared" si="130"/>
        <v>5.265463984017326E-2</v>
      </c>
      <c r="BN619" s="47">
        <f t="shared" si="131"/>
        <v>5.758481418933388E-2</v>
      </c>
      <c r="BO619" s="30">
        <f t="shared" si="132"/>
        <v>5.758481418933388E-2</v>
      </c>
    </row>
    <row r="620" spans="1:67" x14ac:dyDescent="0.3">
      <c r="A620">
        <v>14</v>
      </c>
      <c r="B620" s="48" t="s">
        <v>3421</v>
      </c>
      <c r="C620" s="48">
        <v>56</v>
      </c>
      <c r="D620" s="48">
        <v>12</v>
      </c>
      <c r="E620" s="56">
        <v>0.15</v>
      </c>
      <c r="F620" s="48" t="s">
        <v>3297</v>
      </c>
      <c r="G620" s="49" t="s">
        <v>1252</v>
      </c>
      <c r="H620" s="49" t="s">
        <v>1253</v>
      </c>
      <c r="I620" s="50">
        <v>0.3492819776729213</v>
      </c>
      <c r="J620" s="50">
        <v>0.39648871530982138</v>
      </c>
      <c r="K620" s="50">
        <v>0.13827512846021395</v>
      </c>
      <c r="L620" s="50">
        <v>0.15116645649432534</v>
      </c>
      <c r="M620" s="51">
        <v>9.6492301337233641</v>
      </c>
      <c r="N620" s="51">
        <v>8.0244417115604083</v>
      </c>
      <c r="O620" s="51">
        <v>11.103710554099402</v>
      </c>
      <c r="P620" s="52">
        <v>29.033884712948225</v>
      </c>
      <c r="Q620" s="52">
        <v>32.312465224502184</v>
      </c>
      <c r="R620" s="50">
        <v>0.14437337258009736</v>
      </c>
      <c r="S620" s="53">
        <v>0.47443439440091145</v>
      </c>
      <c r="T620" s="50">
        <v>0.63657206087515494</v>
      </c>
      <c r="U620" s="54" t="e">
        <v>#N/A</v>
      </c>
      <c r="V620" s="53">
        <v>7.8508061649800611</v>
      </c>
      <c r="W620" s="53">
        <v>2.6586312065273843</v>
      </c>
      <c r="X620" s="53">
        <v>135449000</v>
      </c>
      <c r="Y620" s="53">
        <v>355264000</v>
      </c>
      <c r="Z620" s="53" t="e">
        <v>#N/A</v>
      </c>
      <c r="AA620" s="55">
        <v>35231000</v>
      </c>
      <c r="AB620" s="50">
        <v>0</v>
      </c>
      <c r="AC620" s="42">
        <v>952.95918310000002</v>
      </c>
      <c r="AD620" s="42">
        <v>993.76718310000001</v>
      </c>
      <c r="AE620" s="60">
        <v>11.551402802510752</v>
      </c>
      <c r="AF620" s="60">
        <v>23.112477221666627</v>
      </c>
      <c r="AG620" s="60">
        <v>3.7281435125466187</v>
      </c>
      <c r="AH620" s="60">
        <v>27.217659103236798</v>
      </c>
      <c r="AI620" s="60">
        <v>2.9744280413885202</v>
      </c>
      <c r="AJ620" s="48" t="s">
        <v>506</v>
      </c>
      <c r="AK620" s="48" t="s">
        <v>507</v>
      </c>
      <c r="AL620" s="48" t="s">
        <v>629</v>
      </c>
      <c r="AM620" s="48" t="s">
        <v>2465</v>
      </c>
      <c r="AN620" s="46">
        <v>0.24341740000000003</v>
      </c>
      <c r="AO620" s="46">
        <v>0.22305949999999999</v>
      </c>
      <c r="AP620" s="46">
        <v>4.7060329999999997E-2</v>
      </c>
      <c r="AQ620" t="s">
        <v>3838</v>
      </c>
      <c r="AR620" t="s">
        <v>3838</v>
      </c>
      <c r="AS620" t="str">
        <f t="shared" si="123"/>
        <v>01/06/2000</v>
      </c>
      <c r="AT620" s="63">
        <v>2.2644468761504966</v>
      </c>
      <c r="AU620" s="63">
        <f t="shared" si="124"/>
        <v>2.2644468761504966</v>
      </c>
      <c r="AV620" s="63">
        <f t="shared" si="121"/>
        <v>0</v>
      </c>
      <c r="AW620" s="63">
        <f t="shared" si="120"/>
        <v>2.2644468761504966</v>
      </c>
      <c r="AX620" s="63">
        <v>66.690645060278698</v>
      </c>
      <c r="AY620" s="63">
        <f t="shared" si="125"/>
        <v>0</v>
      </c>
      <c r="AZ620" s="63">
        <v>66.690645060278698</v>
      </c>
      <c r="BA620" s="63">
        <f>_xll.BDP($G620,BA$1)</f>
        <v>28.1129079</v>
      </c>
      <c r="BB620" s="63">
        <f t="shared" si="122"/>
        <v>952.95918310000002</v>
      </c>
      <c r="BC620">
        <v>53.2</v>
      </c>
      <c r="BD620">
        <v>53.155999999999999</v>
      </c>
      <c r="BE620">
        <v>56.113</v>
      </c>
      <c r="BF620">
        <v>49.88</v>
      </c>
      <c r="BG620">
        <v>56.18</v>
      </c>
      <c r="BH620">
        <v>59.68</v>
      </c>
      <c r="BI620" s="47">
        <f t="shared" si="126"/>
        <v>5.582610561235065E-2</v>
      </c>
      <c r="BJ620" s="47">
        <f t="shared" si="127"/>
        <v>5.5779933645302836E-2</v>
      </c>
      <c r="BK620" s="47">
        <f t="shared" si="128"/>
        <v>5.8882899703493079E-2</v>
      </c>
      <c r="BL620" s="47">
        <f t="shared" si="129"/>
        <v>5.2342220826015987E-2</v>
      </c>
      <c r="BM620" s="47">
        <f t="shared" si="130"/>
        <v>5.8953207016952246E-2</v>
      </c>
      <c r="BN620" s="47">
        <f t="shared" si="131"/>
        <v>6.2625977123027948E-2</v>
      </c>
      <c r="BO620" s="30">
        <f t="shared" si="132"/>
        <v>6.2625977123027948E-2</v>
      </c>
    </row>
    <row r="621" spans="1:67" x14ac:dyDescent="0.3">
      <c r="A621">
        <v>14</v>
      </c>
      <c r="B621" s="48" t="s">
        <v>3421</v>
      </c>
      <c r="C621" s="48">
        <v>57</v>
      </c>
      <c r="D621" s="48">
        <v>7</v>
      </c>
      <c r="E621" s="56">
        <v>0.11</v>
      </c>
      <c r="F621" s="48" t="s">
        <v>2719</v>
      </c>
      <c r="G621" s="48" t="s">
        <v>1727</v>
      </c>
      <c r="H621" s="49" t="s">
        <v>1728</v>
      </c>
      <c r="I621" s="50">
        <v>1.4317344086663373</v>
      </c>
      <c r="J621" s="50">
        <v>1.3029814665592265</v>
      </c>
      <c r="K621" s="50">
        <v>0.26893768326997769</v>
      </c>
      <c r="L621" s="50">
        <v>0.28195292066259808</v>
      </c>
      <c r="M621" s="51">
        <v>11.378947778340279</v>
      </c>
      <c r="N621" s="51">
        <v>11.825091717528913</v>
      </c>
      <c r="O621" s="51">
        <v>16.00214434095021</v>
      </c>
      <c r="P621" s="52">
        <v>10.853374652362728</v>
      </c>
      <c r="Q621" s="52">
        <v>10.633946830265847</v>
      </c>
      <c r="R621" s="50">
        <v>-0.12376528378450531</v>
      </c>
      <c r="S621" s="53">
        <v>-1.0131118881118881</v>
      </c>
      <c r="T621" s="50">
        <v>0.34676829005727083</v>
      </c>
      <c r="U621" s="54">
        <v>4.0018294077292474E-2</v>
      </c>
      <c r="V621" s="53">
        <v>8.0166257578594138</v>
      </c>
      <c r="W621" s="53">
        <v>7.4090300093636152</v>
      </c>
      <c r="X621" s="53">
        <v>124100000</v>
      </c>
      <c r="Y621" s="53">
        <v>573500000</v>
      </c>
      <c r="Z621" s="53">
        <v>30400000</v>
      </c>
      <c r="AA621" s="55">
        <v>155299999.99999997</v>
      </c>
      <c r="AB621" s="50">
        <v>0.19575016097875084</v>
      </c>
      <c r="AC621" s="42">
        <v>1329.0720069899999</v>
      </c>
      <c r="AD621" s="42">
        <v>1134.47200699</v>
      </c>
      <c r="AE621" s="60">
        <v>4.6241425149345332</v>
      </c>
      <c r="AF621" s="60">
        <v>6.9891183095238096</v>
      </c>
      <c r="AG621" s="60">
        <v>13.521102159561718</v>
      </c>
      <c r="AH621" s="60">
        <v>10.19006271747593</v>
      </c>
      <c r="AI621" s="60">
        <v>1.7243057094128373</v>
      </c>
      <c r="AJ621" s="48" t="s">
        <v>493</v>
      </c>
      <c r="AK621" s="48" t="s">
        <v>525</v>
      </c>
      <c r="AL621" s="48" t="s">
        <v>708</v>
      </c>
      <c r="AM621" s="48" t="s">
        <v>1706</v>
      </c>
      <c r="AN621" s="46">
        <v>0.16734770000000002</v>
      </c>
      <c r="AO621" s="46">
        <v>7.5839169999999997E-2</v>
      </c>
      <c r="AP621" s="46">
        <v>1.801444E-2</v>
      </c>
      <c r="AQ621" t="s">
        <v>4124</v>
      </c>
      <c r="AR621" t="s">
        <v>3839</v>
      </c>
      <c r="AS621" t="str">
        <f t="shared" si="123"/>
        <v>27/06/1988</v>
      </c>
      <c r="AT621" s="63">
        <v>2.1774632553075666</v>
      </c>
      <c r="AU621" s="63">
        <f t="shared" si="124"/>
        <v>2.1774632553075666</v>
      </c>
      <c r="AV621" s="63">
        <f t="shared" si="121"/>
        <v>2.055022670436196</v>
      </c>
      <c r="AW621" s="63">
        <f t="shared" si="120"/>
        <v>4.232485925743763</v>
      </c>
      <c r="AX621" s="63">
        <v>38.122911786350159</v>
      </c>
      <c r="AY621" s="63">
        <f t="shared" si="125"/>
        <v>35.979228486646875</v>
      </c>
      <c r="AZ621" s="63">
        <v>74.102140272997033</v>
      </c>
      <c r="BA621" s="63">
        <f>_xll.BDP($G621,BA$1)</f>
        <v>99.889685087999993</v>
      </c>
      <c r="BB621" s="63">
        <f t="shared" si="122"/>
        <v>1134.47200699</v>
      </c>
      <c r="BC621">
        <v>99.100000000000009</v>
      </c>
      <c r="BD621">
        <v>119.25</v>
      </c>
      <c r="BE621">
        <v>133.333</v>
      </c>
      <c r="BF621">
        <v>52.163000000000004</v>
      </c>
      <c r="BG621">
        <v>167.971</v>
      </c>
      <c r="BH621">
        <v>126</v>
      </c>
      <c r="BI621" s="47">
        <f t="shared" si="126"/>
        <v>8.7353411445500351E-2</v>
      </c>
      <c r="BJ621" s="47">
        <f t="shared" si="127"/>
        <v>0.10511497795031195</v>
      </c>
      <c r="BK621" s="47">
        <f t="shared" si="128"/>
        <v>0.11752868222263266</v>
      </c>
      <c r="BL621" s="47">
        <f t="shared" si="129"/>
        <v>4.5979979830793487E-2</v>
      </c>
      <c r="BM621" s="47">
        <f t="shared" si="130"/>
        <v>0.14806094726450189</v>
      </c>
      <c r="BN621" s="47">
        <f t="shared" si="131"/>
        <v>0.11106488236259376</v>
      </c>
      <c r="BO621" s="30">
        <f t="shared" si="132"/>
        <v>0.11752868222263266</v>
      </c>
    </row>
    <row r="622" spans="1:67" x14ac:dyDescent="0.3">
      <c r="A622">
        <v>14</v>
      </c>
      <c r="B622" s="48" t="s">
        <v>3421</v>
      </c>
      <c r="C622" s="48">
        <v>57</v>
      </c>
      <c r="D622" s="48">
        <v>13</v>
      </c>
      <c r="E622" s="56">
        <v>0.13</v>
      </c>
      <c r="F622" s="48" t="s">
        <v>3290</v>
      </c>
      <c r="G622" s="49" t="s">
        <v>64</v>
      </c>
      <c r="H622" s="49" t="s">
        <v>694</v>
      </c>
      <c r="I622" s="50">
        <v>1.1013445411346869</v>
      </c>
      <c r="J622" s="50">
        <v>0.41042679244316554</v>
      </c>
      <c r="K622" s="50">
        <v>0.10147354476429489</v>
      </c>
      <c r="L622" s="50">
        <v>0.13938645727969967</v>
      </c>
      <c r="M622" s="51">
        <v>11.607632559707051</v>
      </c>
      <c r="N622" s="51">
        <v>9.0380944098188127</v>
      </c>
      <c r="O622" s="51">
        <v>13.725203481317047</v>
      </c>
      <c r="P622" s="52">
        <v>22.879189176950597</v>
      </c>
      <c r="Q622" s="52">
        <v>31.769827144325358</v>
      </c>
      <c r="R622" s="50">
        <v>0.61382170554009996</v>
      </c>
      <c r="S622" s="53">
        <v>3.1267270973292902</v>
      </c>
      <c r="T622" s="50">
        <v>0.39979141599017082</v>
      </c>
      <c r="U622" s="54">
        <v>4.101579272694672E-2</v>
      </c>
      <c r="V622" s="53">
        <v>10.4945713044422</v>
      </c>
      <c r="W622" s="53">
        <v>51.800617901579706</v>
      </c>
      <c r="X622" s="53">
        <v>1210401000</v>
      </c>
      <c r="Y622" s="53">
        <v>3564055000</v>
      </c>
      <c r="Z622" s="53">
        <v>184750000</v>
      </c>
      <c r="AA622" s="55">
        <v>520198000</v>
      </c>
      <c r="AB622" s="50">
        <v>0.35515323011622496</v>
      </c>
      <c r="AC622" s="42">
        <v>16090.154518399999</v>
      </c>
      <c r="AD622" s="42">
        <v>17889.007518399998</v>
      </c>
      <c r="AE622" s="60">
        <v>29.680941839974594</v>
      </c>
      <c r="AF622" s="60">
        <v>37.173424328169943</v>
      </c>
      <c r="AG622" s="60">
        <v>3.23602717595824</v>
      </c>
      <c r="AH622" s="60">
        <v>49.809758094402433</v>
      </c>
      <c r="AI622" s="60">
        <v>6.4111399484276532</v>
      </c>
      <c r="AJ622" s="48" t="s">
        <v>506</v>
      </c>
      <c r="AK622" s="48" t="s">
        <v>507</v>
      </c>
      <c r="AL622" s="48" t="s">
        <v>629</v>
      </c>
      <c r="AM622" s="48" t="s">
        <v>583</v>
      </c>
      <c r="AN622" s="46">
        <v>0.1505012</v>
      </c>
      <c r="AO622" s="46">
        <v>0.1825387</v>
      </c>
      <c r="AP622" s="46">
        <v>9.2740400000000001E-2</v>
      </c>
      <c r="AQ622" t="s">
        <v>4124</v>
      </c>
      <c r="AR622" t="s">
        <v>3840</v>
      </c>
      <c r="AS622" t="str">
        <f t="shared" si="123"/>
        <v>14/12/1989</v>
      </c>
      <c r="AT622" s="63" t="s">
        <v>3443</v>
      </c>
      <c r="AU622" s="63">
        <f t="shared" si="124"/>
        <v>0</v>
      </c>
      <c r="AV622" s="63">
        <f t="shared" si="121"/>
        <v>0.64507149313766288</v>
      </c>
      <c r="AW622" s="63">
        <f t="shared" si="120"/>
        <v>0.64507149313766288</v>
      </c>
      <c r="AX622" s="63">
        <v>0</v>
      </c>
      <c r="AY622" s="63">
        <f t="shared" si="125"/>
        <v>31.618760688463851</v>
      </c>
      <c r="AZ622" s="63">
        <v>31.618760688463851</v>
      </c>
      <c r="BA622" s="63">
        <f>_xll.BDP($G622,BA$1)</f>
        <v>103.79300000000001</v>
      </c>
      <c r="BB622" s="63">
        <f t="shared" si="122"/>
        <v>16090.154518399999</v>
      </c>
      <c r="BC622">
        <v>519.625</v>
      </c>
      <c r="BD622">
        <v>602.76499999999999</v>
      </c>
      <c r="BE622">
        <v>711.83299999999997</v>
      </c>
      <c r="BF622">
        <v>579.726</v>
      </c>
      <c r="BG622">
        <v>702.17</v>
      </c>
      <c r="BH622">
        <v>853.49599999999998</v>
      </c>
      <c r="BI622" s="47">
        <f t="shared" si="126"/>
        <v>3.2294593529588515E-2</v>
      </c>
      <c r="BJ622" s="47">
        <f t="shared" si="127"/>
        <v>3.7461728494322673E-2</v>
      </c>
      <c r="BK622" s="47">
        <f t="shared" si="128"/>
        <v>4.4240283658306623E-2</v>
      </c>
      <c r="BL622" s="47">
        <f t="shared" si="129"/>
        <v>3.6029859087869584E-2</v>
      </c>
      <c r="BM622" s="47">
        <f t="shared" si="130"/>
        <v>4.3639730072015714E-2</v>
      </c>
      <c r="BN622" s="47">
        <f t="shared" si="131"/>
        <v>5.3044611785671741E-2</v>
      </c>
      <c r="BO622" s="30">
        <f t="shared" si="132"/>
        <v>5.3044611785671741E-2</v>
      </c>
    </row>
    <row r="623" spans="1:67" x14ac:dyDescent="0.3">
      <c r="A623">
        <v>14</v>
      </c>
      <c r="B623" s="48" t="s">
        <v>3421</v>
      </c>
      <c r="C623" s="48">
        <v>60</v>
      </c>
      <c r="D623" s="48">
        <v>8</v>
      </c>
      <c r="E623" s="56">
        <v>0.15</v>
      </c>
      <c r="F623" s="48" t="s">
        <v>3317</v>
      </c>
      <c r="G623" s="48" t="s">
        <v>462</v>
      </c>
      <c r="H623" s="49" t="s">
        <v>505</v>
      </c>
      <c r="I623" s="50">
        <v>0.20622582989298102</v>
      </c>
      <c r="J623" s="50">
        <v>0.2104732690622261</v>
      </c>
      <c r="K623" s="50">
        <v>0.12887567567167973</v>
      </c>
      <c r="L623" s="50">
        <v>0.12103419600332636</v>
      </c>
      <c r="M623" s="51">
        <v>4.6966494810666743</v>
      </c>
      <c r="N623" s="51">
        <v>5.2732779624968025</v>
      </c>
      <c r="O623" s="51">
        <v>6.1430522065018449</v>
      </c>
      <c r="P623" s="52">
        <v>7.2515543328313425</v>
      </c>
      <c r="Q623" s="52">
        <v>6.2514577259475219</v>
      </c>
      <c r="R623" s="50">
        <v>-0.20510016541077011</v>
      </c>
      <c r="S623" s="53">
        <v>-3.2243571222190126</v>
      </c>
      <c r="T623" s="50">
        <v>0.5587992769020963</v>
      </c>
      <c r="U623" s="54">
        <v>0.10247605277426351</v>
      </c>
      <c r="V623" s="53">
        <v>16.315272697934361</v>
      </c>
      <c r="W623" s="53">
        <v>-12.944943670387588</v>
      </c>
      <c r="X623" s="53">
        <v>22820000</v>
      </c>
      <c r="Y623" s="53">
        <v>39683000</v>
      </c>
      <c r="Z623" s="53">
        <v>2062000</v>
      </c>
      <c r="AA623" s="55">
        <v>5063000</v>
      </c>
      <c r="AB623" s="50">
        <v>0.40726841793403118</v>
      </c>
      <c r="AC623" s="42">
        <v>366.02920870000003</v>
      </c>
      <c r="AD623" s="42">
        <v>343.71020870000001</v>
      </c>
      <c r="AE623" s="60">
        <v>53.49299328083162</v>
      </c>
      <c r="AF623" s="60">
        <v>116.47016952674896</v>
      </c>
      <c r="AG623" s="60">
        <v>1.4007998617923665</v>
      </c>
      <c r="AH623" s="60">
        <v>98.369490772704722</v>
      </c>
      <c r="AI623" s="60">
        <v>5.1310498273731433</v>
      </c>
      <c r="AJ623" s="48" t="s">
        <v>506</v>
      </c>
      <c r="AK623" s="48" t="s">
        <v>507</v>
      </c>
      <c r="AL623" s="48" t="s">
        <v>508</v>
      </c>
      <c r="AM623" s="48" t="s">
        <v>496</v>
      </c>
      <c r="AN623" s="46">
        <v>0.17261119999999999</v>
      </c>
      <c r="AO623" s="46">
        <v>0.22268439999999998</v>
      </c>
      <c r="AP623" s="46">
        <v>0.11926729999999999</v>
      </c>
      <c r="AQ623" t="s">
        <v>3841</v>
      </c>
      <c r="AR623" t="s">
        <v>3841</v>
      </c>
      <c r="AS623" t="str">
        <f t="shared" si="123"/>
        <v>27/07/1998</v>
      </c>
      <c r="AT623" s="63">
        <v>1.1961722963354424</v>
      </c>
      <c r="AU623" s="63">
        <f t="shared" si="124"/>
        <v>1.1961722963354424</v>
      </c>
      <c r="AV623" s="63">
        <f t="shared" si="121"/>
        <v>-0.31076207888471907</v>
      </c>
      <c r="AW623" s="63">
        <f t="shared" si="120"/>
        <v>0.88541021745072335</v>
      </c>
      <c r="AX623" s="63">
        <v>96.778186250645504</v>
      </c>
      <c r="AY623" s="63">
        <f t="shared" si="125"/>
        <v>-25.142690933471684</v>
      </c>
      <c r="AZ623" s="63">
        <v>71.63549531717382</v>
      </c>
      <c r="BA623" s="63">
        <f>_xll.BDP($G623,BA$1)</f>
        <v>2.9061410099999998</v>
      </c>
      <c r="BB623" s="63">
        <f t="shared" si="122"/>
        <v>343.71020870000001</v>
      </c>
      <c r="BC623">
        <v>2.5070000000000001</v>
      </c>
      <c r="BD623">
        <v>6.32</v>
      </c>
      <c r="BE623">
        <v>10.1</v>
      </c>
      <c r="BF623">
        <v>1.55</v>
      </c>
      <c r="BG623">
        <v>11.961</v>
      </c>
      <c r="BH623">
        <v>13.565</v>
      </c>
      <c r="BI623" s="47">
        <f t="shared" si="126"/>
        <v>7.2939352295706191E-3</v>
      </c>
      <c r="BJ623" s="47">
        <f t="shared" si="127"/>
        <v>1.8387583027876471E-2</v>
      </c>
      <c r="BK623" s="47">
        <f t="shared" si="128"/>
        <v>2.9385219712270941E-2</v>
      </c>
      <c r="BL623" s="47">
        <f t="shared" si="129"/>
        <v>4.5096129261405901E-3</v>
      </c>
      <c r="BM623" s="47">
        <f t="shared" si="130"/>
        <v>3.4799664651333939E-2</v>
      </c>
      <c r="BN623" s="47">
        <f t="shared" si="131"/>
        <v>3.9466386672965877E-2</v>
      </c>
      <c r="BO623" s="30">
        <f t="shared" si="132"/>
        <v>3.9466386672965877E-2</v>
      </c>
    </row>
    <row r="624" spans="1:67" x14ac:dyDescent="0.3">
      <c r="A624">
        <v>14</v>
      </c>
      <c r="B624" s="48" t="s">
        <v>3421</v>
      </c>
      <c r="C624" s="48">
        <v>64</v>
      </c>
      <c r="D624" s="48">
        <v>14</v>
      </c>
      <c r="E624" s="56">
        <v>0.12</v>
      </c>
      <c r="F624" s="48" t="s">
        <v>2868</v>
      </c>
      <c r="G624" s="57" t="s">
        <v>2869</v>
      </c>
      <c r="H624" s="57" t="s">
        <v>2870</v>
      </c>
      <c r="I624" s="50">
        <v>1.1167927863640235</v>
      </c>
      <c r="J624" s="50">
        <v>3.4077740818986828</v>
      </c>
      <c r="K624" s="50">
        <v>0.29704145823581474</v>
      </c>
      <c r="L624" s="50">
        <v>0.30389830338621265</v>
      </c>
      <c r="M624" s="51">
        <v>11.21262111613629</v>
      </c>
      <c r="N624" s="51">
        <v>7.679782242198133</v>
      </c>
      <c r="O624" s="51">
        <v>8.6316054659529797</v>
      </c>
      <c r="P624" s="52">
        <v>15.081596661485017</v>
      </c>
      <c r="Q624" s="52">
        <v>16.601057702418608</v>
      </c>
      <c r="R624" s="50">
        <v>-0.14032421479229995</v>
      </c>
      <c r="S624" s="53">
        <v>-0.525376415204451</v>
      </c>
      <c r="T624" s="50">
        <v>1.0009251830666186</v>
      </c>
      <c r="U624" s="54" t="e">
        <v>#N/A</v>
      </c>
      <c r="V624" s="53">
        <v>17.469394829293947</v>
      </c>
      <c r="W624" s="53">
        <v>13.681425805702618</v>
      </c>
      <c r="X624" s="53">
        <v>88988000</v>
      </c>
      <c r="Y624" s="53">
        <v>997870000</v>
      </c>
      <c r="Z624" s="53" t="e">
        <v>#N/A</v>
      </c>
      <c r="AA624" s="55">
        <v>205911416.66666675</v>
      </c>
      <c r="AB624" s="50">
        <v>0</v>
      </c>
      <c r="AC624" s="42">
        <v>4775.7765355000001</v>
      </c>
      <c r="AD624" s="42">
        <v>4559.7165354999997</v>
      </c>
      <c r="AE624" s="60">
        <v>10.927066946702672</v>
      </c>
      <c r="AF624" s="60">
        <v>15.13194698780878</v>
      </c>
      <c r="AG624" s="60" t="s">
        <v>3443</v>
      </c>
      <c r="AH624" s="60">
        <v>24.974823766364551</v>
      </c>
      <c r="AI624" s="60">
        <v>3.882443295428744</v>
      </c>
      <c r="AJ624" s="48" t="s">
        <v>493</v>
      </c>
      <c r="AK624" s="48" t="s">
        <v>525</v>
      </c>
      <c r="AL624" s="48" t="s">
        <v>708</v>
      </c>
      <c r="AM624" s="48" t="s">
        <v>2739</v>
      </c>
      <c r="AN624" s="46">
        <v>0.21255320000000003</v>
      </c>
      <c r="AO624" s="46">
        <v>0.17553560000000001</v>
      </c>
      <c r="AP624" s="46">
        <v>0.17883070000000001</v>
      </c>
      <c r="AQ624" t="s">
        <v>3842</v>
      </c>
      <c r="AR624" t="s">
        <v>3842</v>
      </c>
      <c r="AS624" t="str">
        <f t="shared" si="123"/>
        <v>06/06/2001</v>
      </c>
      <c r="AT624" s="63">
        <v>2.1906694098853681</v>
      </c>
      <c r="AU624" s="63">
        <f t="shared" si="124"/>
        <v>2.1906694098853681</v>
      </c>
      <c r="AV624" s="63">
        <f t="shared" si="121"/>
        <v>0</v>
      </c>
      <c r="AW624" s="63">
        <f t="shared" si="120"/>
        <v>2.1906694098853681</v>
      </c>
      <c r="AX624" s="63">
        <v>52.731268768428222</v>
      </c>
      <c r="AY624" s="63">
        <f t="shared" si="125"/>
        <v>0</v>
      </c>
      <c r="AZ624" s="63">
        <v>52.731268768428222</v>
      </c>
      <c r="BA624" s="63">
        <f>_xll.BDP($G624,BA$1)</f>
        <v>104.6214738</v>
      </c>
      <c r="BB624" s="63">
        <f t="shared" si="122"/>
        <v>4559.7165354999997</v>
      </c>
      <c r="BC624">
        <v>242.5</v>
      </c>
      <c r="BD624">
        <v>293.5</v>
      </c>
      <c r="BE624">
        <v>373.75</v>
      </c>
      <c r="BF624">
        <v>274.988</v>
      </c>
      <c r="BG624">
        <v>277.392</v>
      </c>
      <c r="BH624">
        <v>356.76800000000003</v>
      </c>
      <c r="BI624" s="47">
        <f t="shared" si="126"/>
        <v>5.318313059857973E-2</v>
      </c>
      <c r="BJ624" s="47">
        <f t="shared" si="127"/>
        <v>6.4368036415188248E-2</v>
      </c>
      <c r="BK624" s="47">
        <f t="shared" si="128"/>
        <v>8.1967814685439899E-2</v>
      </c>
      <c r="BL624" s="47">
        <f t="shared" si="129"/>
        <v>6.0308134915638113E-2</v>
      </c>
      <c r="BM624" s="47">
        <f t="shared" si="130"/>
        <v>6.0835360672170012E-2</v>
      </c>
      <c r="BN624" s="47">
        <f t="shared" si="131"/>
        <v>7.8243460360388026E-2</v>
      </c>
      <c r="BO624" s="30">
        <f t="shared" si="132"/>
        <v>8.1967814685439899E-2</v>
      </c>
    </row>
    <row r="625" spans="1:67" x14ac:dyDescent="0.3">
      <c r="A625">
        <v>14</v>
      </c>
      <c r="B625" s="48" t="s">
        <v>3421</v>
      </c>
      <c r="C625" s="48">
        <v>67</v>
      </c>
      <c r="D625" s="48">
        <v>11</v>
      </c>
      <c r="E625" s="48" t="s">
        <v>2489</v>
      </c>
      <c r="F625" s="48" t="s">
        <v>2723</v>
      </c>
      <c r="G625" s="49" t="s">
        <v>256</v>
      </c>
      <c r="H625" s="49" t="s">
        <v>962</v>
      </c>
      <c r="I625" s="50">
        <v>0.36466519587272644</v>
      </c>
      <c r="J625" s="50">
        <v>1.4428441203281677</v>
      </c>
      <c r="K625" s="50">
        <v>0.1441681847645368</v>
      </c>
      <c r="L625" s="50">
        <v>0.49799685369690616</v>
      </c>
      <c r="M625" s="51">
        <v>20.837450052898024</v>
      </c>
      <c r="N625" s="51">
        <v>17.583578770011265</v>
      </c>
      <c r="O625" s="51">
        <v>21.57429474502645</v>
      </c>
      <c r="P625" s="52">
        <v>8.5594848155596814</v>
      </c>
      <c r="Q625" s="52">
        <v>13.472403468256475</v>
      </c>
      <c r="R625" s="50">
        <v>-0.17186306164197865</v>
      </c>
      <c r="S625" s="53">
        <v>-1.0521788990825689</v>
      </c>
      <c r="T625" s="50">
        <v>0.39028985197684601</v>
      </c>
      <c r="U625" s="54">
        <v>7.9334518167456555E-2</v>
      </c>
      <c r="V625" s="53">
        <v>8.5002847063492908</v>
      </c>
      <c r="W625" s="53" t="e">
        <v>#N/A</v>
      </c>
      <c r="X625" s="53">
        <v>16455000</v>
      </c>
      <c r="Y625" s="53">
        <v>47675000</v>
      </c>
      <c r="Z625" s="53">
        <v>10718000</v>
      </c>
      <c r="AA625" s="55">
        <v>35667000</v>
      </c>
      <c r="AB625" s="50">
        <v>0.30050186446855637</v>
      </c>
      <c r="AC625" s="42">
        <v>512.55452500000001</v>
      </c>
      <c r="AD625" s="42">
        <v>477.689525</v>
      </c>
      <c r="AE625" s="60">
        <v>14.404291680487292</v>
      </c>
      <c r="AF625" s="60">
        <v>20.021355672911689</v>
      </c>
      <c r="AG625" s="60">
        <v>6.884657343619045</v>
      </c>
      <c r="AH625" s="60">
        <v>27.67772653658135</v>
      </c>
      <c r="AI625" s="60">
        <v>5.6050174582152108</v>
      </c>
      <c r="AJ625" s="48" t="s">
        <v>493</v>
      </c>
      <c r="AK625" s="48" t="s">
        <v>525</v>
      </c>
      <c r="AL625" s="48" t="s">
        <v>708</v>
      </c>
      <c r="AM625" s="48" t="s">
        <v>583</v>
      </c>
      <c r="AN625" s="46">
        <v>0.19759360000000001</v>
      </c>
      <c r="AO625" s="46">
        <v>0.1034339</v>
      </c>
      <c r="AP625" s="46">
        <v>5.6459120000000002E-2</v>
      </c>
      <c r="AQ625" t="s">
        <v>3843</v>
      </c>
      <c r="AR625" t="s">
        <v>3843</v>
      </c>
      <c r="AS625" t="str">
        <f t="shared" si="123"/>
        <v>03/06/1992</v>
      </c>
      <c r="AT625" s="63" t="s">
        <v>3443</v>
      </c>
      <c r="AU625" s="63">
        <f t="shared" si="124"/>
        <v>0</v>
      </c>
      <c r="AV625" s="63">
        <f t="shared" si="121"/>
        <v>-0.26065519565942763</v>
      </c>
      <c r="AW625" s="63">
        <f t="shared" si="120"/>
        <v>-0.26065519565942763</v>
      </c>
      <c r="AX625" s="63">
        <v>0</v>
      </c>
      <c r="AY625" s="63">
        <f t="shared" si="125"/>
        <v>-7.2279822459980991</v>
      </c>
      <c r="AZ625" s="63">
        <v>-7.2279822459980991</v>
      </c>
      <c r="BA625" s="63">
        <f>_xll.BDP($G625,BA$1)</f>
        <v>-1.3360000000000001</v>
      </c>
      <c r="BB625" s="63">
        <f t="shared" si="122"/>
        <v>477.689525</v>
      </c>
      <c r="BC625">
        <v>18.55</v>
      </c>
      <c r="BD625">
        <v>25.1</v>
      </c>
      <c r="BE625">
        <v>29.650000000000002</v>
      </c>
      <c r="BF625">
        <v>35.896999999999998</v>
      </c>
      <c r="BG625">
        <v>47</v>
      </c>
      <c r="BH625" t="s">
        <v>3443</v>
      </c>
      <c r="BI625" s="47">
        <f t="shared" si="126"/>
        <v>3.8832754392091808E-2</v>
      </c>
      <c r="BJ625" s="47">
        <f t="shared" si="127"/>
        <v>5.2544589500889728E-2</v>
      </c>
      <c r="BK625" s="47">
        <f t="shared" si="128"/>
        <v>6.2069604729138667E-2</v>
      </c>
      <c r="BL625" s="47">
        <f t="shared" si="129"/>
        <v>7.5147136626033395E-2</v>
      </c>
      <c r="BM625" s="47">
        <f t="shared" si="130"/>
        <v>9.8390267192901074E-2</v>
      </c>
      <c r="BN625" s="47">
        <f t="shared" si="131"/>
        <v>0</v>
      </c>
      <c r="BO625" s="30">
        <f t="shared" si="132"/>
        <v>6.2069604729138667E-2</v>
      </c>
    </row>
    <row r="626" spans="1:67" x14ac:dyDescent="0.3">
      <c r="A626">
        <v>14</v>
      </c>
      <c r="B626" s="48" t="s">
        <v>3421</v>
      </c>
      <c r="C626" s="48">
        <v>72</v>
      </c>
      <c r="D626" s="48">
        <v>3</v>
      </c>
      <c r="E626" s="56">
        <v>0.17</v>
      </c>
      <c r="F626" s="48"/>
      <c r="G626" s="49" t="s">
        <v>24</v>
      </c>
      <c r="H626" s="49" t="s">
        <v>627</v>
      </c>
      <c r="I626" s="50">
        <v>13.440479484824062</v>
      </c>
      <c r="J626" s="50">
        <v>1.4957555178268251</v>
      </c>
      <c r="K626" s="50">
        <v>0.22266133740439153</v>
      </c>
      <c r="L626" s="50">
        <v>0.15863869631763752</v>
      </c>
      <c r="M626" s="51">
        <v>9.2016175621028307</v>
      </c>
      <c r="N626" s="51">
        <v>7.8641239330207267</v>
      </c>
      <c r="O626" s="51">
        <v>9.7928635429294264</v>
      </c>
      <c r="P626" s="52">
        <v>38.078831583271622</v>
      </c>
      <c r="Q626" s="52">
        <v>28.772582359192349</v>
      </c>
      <c r="R626" s="50">
        <v>-0.50990609253321117</v>
      </c>
      <c r="S626" s="53">
        <v>-3.815338474721508</v>
      </c>
      <c r="T626" s="50">
        <v>0.73431168546709014</v>
      </c>
      <c r="U626" s="54">
        <v>2.9236599891716297E-2</v>
      </c>
      <c r="V626" s="53">
        <v>3.3765463905816562</v>
      </c>
      <c r="W626" s="53">
        <v>39.178153294927462</v>
      </c>
      <c r="X626" s="53">
        <v>1178000000</v>
      </c>
      <c r="Y626" s="53">
        <v>11107000000</v>
      </c>
      <c r="Z626" s="53">
        <v>589000000</v>
      </c>
      <c r="AA626" s="55">
        <v>2042000000</v>
      </c>
      <c r="AB626" s="50">
        <v>0.28844270323212534</v>
      </c>
      <c r="AC626" s="42">
        <v>63285.777523500001</v>
      </c>
      <c r="AD626" s="42">
        <v>54380.777523500001</v>
      </c>
      <c r="AE626" s="60">
        <v>22.525243272616716</v>
      </c>
      <c r="AF626" s="60">
        <v>26.250488423295373</v>
      </c>
      <c r="AG626" s="60">
        <v>3.2350778176956059</v>
      </c>
      <c r="AH626" s="60">
        <v>32.934372020673287</v>
      </c>
      <c r="AI626" s="60">
        <v>3.1490285626462056</v>
      </c>
      <c r="AJ626" s="48" t="s">
        <v>506</v>
      </c>
      <c r="AK626" s="48" t="s">
        <v>507</v>
      </c>
      <c r="AL626" s="48" t="s">
        <v>608</v>
      </c>
      <c r="AM626" s="48" t="s">
        <v>583</v>
      </c>
      <c r="AN626" s="46">
        <v>0.2062079</v>
      </c>
      <c r="AO626" s="46">
        <v>0.19462589999999999</v>
      </c>
      <c r="AP626" s="46">
        <v>3.0116150000000001E-2</v>
      </c>
      <c r="AQ626" t="s">
        <v>4124</v>
      </c>
      <c r="AR626" t="s">
        <v>3844</v>
      </c>
      <c r="AS626" t="str">
        <f t="shared" si="123"/>
        <v>01/06/1983</v>
      </c>
      <c r="AT626" s="63" t="s">
        <v>3443</v>
      </c>
      <c r="AU626" s="63">
        <f t="shared" si="124"/>
        <v>0</v>
      </c>
      <c r="AV626" s="63">
        <f t="shared" si="121"/>
        <v>-7.4266291478440646E-2</v>
      </c>
      <c r="AW626" s="63">
        <f t="shared" si="120"/>
        <v>-7.4266291478440646E-2</v>
      </c>
      <c r="AX626" s="63">
        <v>23.00667805251252</v>
      </c>
      <c r="AY626" s="63">
        <f t="shared" si="125"/>
        <v>-2.9420304414977636</v>
      </c>
      <c r="AZ626" s="63">
        <v>20.064647611014756</v>
      </c>
      <c r="BA626" s="63">
        <f>_xll.BDP($G626,BA$1)</f>
        <v>320.54000000000002</v>
      </c>
      <c r="BB626" s="63">
        <f t="shared" si="122"/>
        <v>54380.777523500001</v>
      </c>
      <c r="BC626">
        <v>3158.5259999999998</v>
      </c>
      <c r="BD626">
        <v>3333.3809999999999</v>
      </c>
      <c r="BE626">
        <v>3447.2730000000001</v>
      </c>
      <c r="BF626">
        <v>3043.5030000000002</v>
      </c>
      <c r="BG626">
        <v>3240.3110000000001</v>
      </c>
      <c r="BH626">
        <v>3868.3380000000002</v>
      </c>
      <c r="BI626" s="47">
        <f t="shared" si="126"/>
        <v>5.8081663114049456E-2</v>
      </c>
      <c r="BJ626" s="47">
        <f t="shared" si="127"/>
        <v>6.1297045606961378E-2</v>
      </c>
      <c r="BK626" s="47">
        <f t="shared" si="128"/>
        <v>6.3391388593337095E-2</v>
      </c>
      <c r="BL626" s="47">
        <f t="shared" si="129"/>
        <v>5.5966522337507714E-2</v>
      </c>
      <c r="BM626" s="47">
        <f t="shared" si="130"/>
        <v>5.9585595270309231E-2</v>
      </c>
      <c r="BN626" s="47">
        <f t="shared" si="131"/>
        <v>7.1134290022395213E-2</v>
      </c>
      <c r="BO626" s="30">
        <f t="shared" si="132"/>
        <v>7.1134290022395213E-2</v>
      </c>
    </row>
    <row r="627" spans="1:67" x14ac:dyDescent="0.3">
      <c r="A627">
        <v>15</v>
      </c>
      <c r="B627" t="s">
        <v>3422</v>
      </c>
      <c r="C627">
        <v>1</v>
      </c>
      <c r="D627">
        <v>1</v>
      </c>
      <c r="E627" s="33">
        <v>0.1</v>
      </c>
      <c r="F627" t="s">
        <v>3045</v>
      </c>
      <c r="G627" s="1" t="s">
        <v>2225</v>
      </c>
      <c r="H627" s="6" t="s">
        <v>2226</v>
      </c>
      <c r="I627" s="2" t="e">
        <v>#N/A</v>
      </c>
      <c r="J627" s="2" t="e">
        <v>#N/A</v>
      </c>
      <c r="K627" s="2" t="e">
        <v>#N/A</v>
      </c>
      <c r="L627" s="2" t="e">
        <v>#N/A</v>
      </c>
      <c r="M627" s="3">
        <v>2.098382587641646</v>
      </c>
      <c r="N627" s="3">
        <v>1.6619696448296892</v>
      </c>
      <c r="O627" s="3">
        <v>15.636950496438971</v>
      </c>
      <c r="P627" s="7" t="e">
        <v>#N/A</v>
      </c>
      <c r="Q627" s="7" t="e">
        <v>#N/A</v>
      </c>
      <c r="R627" s="2">
        <v>0.23946898009090667</v>
      </c>
      <c r="S627" s="8" t="e">
        <v>#N/A</v>
      </c>
      <c r="T627" s="2">
        <v>4.664763087109456E-2</v>
      </c>
      <c r="U627" s="4" t="e">
        <v>#N/A</v>
      </c>
      <c r="V627" s="8">
        <v>7.5886842076881083</v>
      </c>
      <c r="W627" s="8">
        <v>10.767541704767748</v>
      </c>
      <c r="X627" s="8">
        <v>168894000000</v>
      </c>
      <c r="Y627" s="8">
        <v>171156000000</v>
      </c>
      <c r="Z627" s="8" t="e">
        <v>#N/A</v>
      </c>
      <c r="AA627" s="5" t="e">
        <v>#N/A</v>
      </c>
      <c r="AB627" s="2">
        <v>0</v>
      </c>
      <c r="AC627" s="42">
        <v>411639.25820159999</v>
      </c>
      <c r="AD627" s="42" t="s">
        <v>3443</v>
      </c>
      <c r="AE627" s="60" t="s">
        <v>3443</v>
      </c>
      <c r="AF627" s="60" t="s">
        <v>3443</v>
      </c>
      <c r="AG627" s="60" t="s">
        <v>3443</v>
      </c>
      <c r="AH627" s="60">
        <v>8.1161758357910454</v>
      </c>
      <c r="AI627" s="60">
        <v>1.2774119212268833</v>
      </c>
      <c r="AJ627" s="1" t="s">
        <v>502</v>
      </c>
      <c r="AK627" s="1" t="s">
        <v>2227</v>
      </c>
      <c r="AL627" s="1" t="s">
        <v>2228</v>
      </c>
      <c r="AM627" s="1" t="s">
        <v>2229</v>
      </c>
      <c r="AN627" s="46">
        <v>0.11802650000000001</v>
      </c>
      <c r="AO627" s="46">
        <v>9.2070869999999999E-2</v>
      </c>
      <c r="AP627" s="46">
        <v>0.1173969</v>
      </c>
      <c r="AQ627" t="s">
        <v>4253</v>
      </c>
      <c r="AR627" t="s">
        <v>3443</v>
      </c>
      <c r="AS627" t="str">
        <f t="shared" si="123"/>
        <v>01/10/2018</v>
      </c>
      <c r="AT627" s="63">
        <v>7.9114545513552432</v>
      </c>
      <c r="AU627" s="63">
        <f t="shared" si="124"/>
        <v>7.9114545513552432</v>
      </c>
      <c r="AV627" s="63">
        <f t="shared" si="121"/>
        <v>1.3909193665698224E-15</v>
      </c>
      <c r="AW627" s="63">
        <f t="shared" si="120"/>
        <v>7.911454551355245</v>
      </c>
      <c r="AX627" s="63">
        <v>80.830373001776195</v>
      </c>
      <c r="AY627" s="63">
        <f t="shared" si="125"/>
        <v>1.4210854715202004E-14</v>
      </c>
      <c r="AZ627" s="63">
        <v>80.830373001776209</v>
      </c>
      <c r="BA627" s="63">
        <f>_xll.BDP($G627,BA$1)</f>
        <v>2912.48</v>
      </c>
      <c r="BB627" s="63">
        <f t="shared" si="122"/>
        <v>411639.25820159999</v>
      </c>
      <c r="BC627">
        <v>4783.1900000000005</v>
      </c>
      <c r="BD627">
        <v>4691.4290000000001</v>
      </c>
      <c r="BE627">
        <v>4693.2860000000001</v>
      </c>
      <c r="BF627" t="s">
        <v>3443</v>
      </c>
      <c r="BG627" t="s">
        <v>3443</v>
      </c>
      <c r="BH627" t="s">
        <v>3443</v>
      </c>
      <c r="BI627" s="47">
        <f t="shared" si="126"/>
        <v>1.1619858661919552E-2</v>
      </c>
      <c r="BJ627" s="47">
        <f t="shared" si="127"/>
        <v>1.1396942605756948E-2</v>
      </c>
      <c r="BK627" s="47">
        <f t="shared" si="128"/>
        <v>1.1401453837285526E-2</v>
      </c>
      <c r="BL627" s="47">
        <f t="shared" si="129"/>
        <v>0</v>
      </c>
      <c r="BM627" s="47">
        <f t="shared" si="130"/>
        <v>0</v>
      </c>
      <c r="BN627" s="47">
        <f t="shared" si="131"/>
        <v>0</v>
      </c>
      <c r="BO627" s="30">
        <f t="shared" si="132"/>
        <v>1.1401453837285526E-2</v>
      </c>
    </row>
    <row r="628" spans="1:67" x14ac:dyDescent="0.3">
      <c r="A628">
        <v>15</v>
      </c>
      <c r="B628" t="s">
        <v>3422</v>
      </c>
      <c r="C628">
        <v>1</v>
      </c>
      <c r="D628">
        <v>1</v>
      </c>
      <c r="E628" s="33">
        <v>0.3</v>
      </c>
      <c r="F628" t="s">
        <v>3035</v>
      </c>
      <c r="G628" s="6" t="s">
        <v>96</v>
      </c>
      <c r="H628" s="6" t="s">
        <v>740</v>
      </c>
      <c r="I628" s="2">
        <v>0.76805267738035687</v>
      </c>
      <c r="J628" s="2">
        <v>1.4391068107116467</v>
      </c>
      <c r="K628" s="2">
        <v>0.70951767859974724</v>
      </c>
      <c r="L628" s="2">
        <v>0.85652136825044789</v>
      </c>
      <c r="M628" s="3">
        <v>28.231151019335105</v>
      </c>
      <c r="N628" s="3">
        <v>24.234788547760125</v>
      </c>
      <c r="O628" s="3">
        <v>75.69340737467094</v>
      </c>
      <c r="P628" s="7">
        <v>17.552993382082725</v>
      </c>
      <c r="Q628" s="7">
        <v>22.259747826224991</v>
      </c>
      <c r="R628" s="2">
        <v>-0.14564894973777784</v>
      </c>
      <c r="S628" s="8">
        <v>-0.73744979919678721</v>
      </c>
      <c r="T628" s="2">
        <v>0.28693734983449443</v>
      </c>
      <c r="U628" s="4">
        <v>6.7252232314021915E-3</v>
      </c>
      <c r="V628" s="8">
        <v>58.317573925380614</v>
      </c>
      <c r="W628" s="8" t="e">
        <v>#N/A</v>
      </c>
      <c r="X628" s="8">
        <v>313976000</v>
      </c>
      <c r="Y628" s="8">
        <v>527535000</v>
      </c>
      <c r="Z628" s="8">
        <v>228660000</v>
      </c>
      <c r="AA628" s="5">
        <v>832062000</v>
      </c>
      <c r="AB628" s="2">
        <v>0.27481125204612156</v>
      </c>
      <c r="AC628" s="42">
        <v>24954.29206734</v>
      </c>
      <c r="AD628" s="42">
        <v>24493.026067340001</v>
      </c>
      <c r="AE628" s="60">
        <v>38.898854936555693</v>
      </c>
      <c r="AF628" s="60">
        <v>43.760407043458017</v>
      </c>
      <c r="AG628" s="60">
        <v>3.3602166433235805</v>
      </c>
      <c r="AH628" s="60">
        <v>52.890183491416529</v>
      </c>
      <c r="AI628" s="60">
        <v>25.72001196900186</v>
      </c>
      <c r="AJ628" s="1" t="s">
        <v>519</v>
      </c>
      <c r="AK628" s="1" t="s">
        <v>606</v>
      </c>
      <c r="AL628" s="1" t="s">
        <v>606</v>
      </c>
      <c r="AM628" s="1" t="s">
        <v>583</v>
      </c>
      <c r="AN628" s="46" t="e">
        <v>#VALUE!</v>
      </c>
      <c r="AO628" s="46">
        <v>0.36517760000000005</v>
      </c>
      <c r="AP628" s="46">
        <v>0.97813839999999996</v>
      </c>
      <c r="AQ628" t="s">
        <v>3845</v>
      </c>
      <c r="AR628" t="s">
        <v>3845</v>
      </c>
      <c r="AS628" t="str">
        <f t="shared" si="123"/>
        <v>30/03/2012</v>
      </c>
      <c r="AT628" s="63" t="s">
        <v>3443</v>
      </c>
      <c r="AU628" s="63">
        <f t="shared" si="124"/>
        <v>0</v>
      </c>
      <c r="AV628" s="63">
        <f t="shared" si="121"/>
        <v>-4.1555977512871142E-2</v>
      </c>
      <c r="AW628" s="63">
        <f t="shared" si="120"/>
        <v>-4.1555977512871142E-2</v>
      </c>
      <c r="AX628" s="63">
        <v>0</v>
      </c>
      <c r="AY628" s="63">
        <f t="shared" si="125"/>
        <v>-2.5880182958238427</v>
      </c>
      <c r="AZ628" s="63">
        <v>-2.5880182958238427</v>
      </c>
      <c r="BA628" s="63">
        <f>_xll.BDP($G628,BA$1)</f>
        <v>-10.37</v>
      </c>
      <c r="BB628" s="63">
        <f t="shared" si="122"/>
        <v>24493.026067340001</v>
      </c>
      <c r="BC628">
        <v>774.30000000000007</v>
      </c>
      <c r="BD628">
        <v>1042.9000000000001</v>
      </c>
      <c r="BE628">
        <v>1345.3</v>
      </c>
      <c r="BF628">
        <v>809.32900000000006</v>
      </c>
      <c r="BG628">
        <v>943.40300000000002</v>
      </c>
      <c r="BH628">
        <v>1234.0230000000001</v>
      </c>
      <c r="BI628" s="47">
        <f t="shared" si="126"/>
        <v>3.1613080305846052E-2</v>
      </c>
      <c r="BJ628" s="47">
        <f t="shared" si="127"/>
        <v>4.2579467197425863E-2</v>
      </c>
      <c r="BK628" s="47">
        <f t="shared" si="128"/>
        <v>5.4925838738802378E-2</v>
      </c>
      <c r="BL628" s="47">
        <f t="shared" si="129"/>
        <v>3.3043242504003714E-2</v>
      </c>
      <c r="BM628" s="47">
        <f t="shared" si="130"/>
        <v>3.8517208833496158E-2</v>
      </c>
      <c r="BN628" s="47">
        <f t="shared" si="131"/>
        <v>5.0382627144854787E-2</v>
      </c>
      <c r="BO628" s="30">
        <f t="shared" si="132"/>
        <v>5.4925838738802378E-2</v>
      </c>
    </row>
    <row r="629" spans="1:67" x14ac:dyDescent="0.3">
      <c r="A629">
        <v>15</v>
      </c>
      <c r="B629" t="s">
        <v>3422</v>
      </c>
      <c r="C629">
        <v>1</v>
      </c>
      <c r="D629">
        <v>1</v>
      </c>
      <c r="E629" s="33">
        <v>0.12</v>
      </c>
      <c r="F629" t="s">
        <v>3336</v>
      </c>
      <c r="G629" s="6" t="s">
        <v>47</v>
      </c>
      <c r="H629" s="6" t="s">
        <v>663</v>
      </c>
      <c r="I629" s="2">
        <v>1.5239538419187801</v>
      </c>
      <c r="J629" s="2">
        <v>1.0086206896551724</v>
      </c>
      <c r="K629" s="2">
        <v>0.22443184756979789</v>
      </c>
      <c r="L629" s="2">
        <v>0.19390926041019266</v>
      </c>
      <c r="M629" s="3">
        <v>12.133422878889636</v>
      </c>
      <c r="N629" s="3">
        <v>9.8010322041526514</v>
      </c>
      <c r="O629" s="3">
        <v>14.076246334310852</v>
      </c>
      <c r="P629" s="7">
        <v>20.613884493968385</v>
      </c>
      <c r="Q629" s="7">
        <v>20.550077841203944</v>
      </c>
      <c r="R629" s="2">
        <v>0.61553506566079907</v>
      </c>
      <c r="S629" s="8">
        <v>2.9850948509485096</v>
      </c>
      <c r="T629" s="2">
        <v>0.38680759967888678</v>
      </c>
      <c r="U629" s="4" t="e">
        <v>#N/A</v>
      </c>
      <c r="V629" s="8">
        <v>8.6787583049155099</v>
      </c>
      <c r="W629" s="8">
        <v>29.357782594175429</v>
      </c>
      <c r="X629" s="8">
        <v>928000000</v>
      </c>
      <c r="Y629" s="8">
        <v>4827000000</v>
      </c>
      <c r="Z629" s="8">
        <v>102000000</v>
      </c>
      <c r="AA629" s="5">
        <v>281000000</v>
      </c>
      <c r="AB629" s="2">
        <v>0.36298932384341637</v>
      </c>
      <c r="AC629" s="42">
        <v>14275.004615280001</v>
      </c>
      <c r="AD629" s="42">
        <v>16478.004615279999</v>
      </c>
      <c r="AE629" s="60">
        <v>14.08479188917463</v>
      </c>
      <c r="AF629" s="60">
        <v>16.975492632921465</v>
      </c>
      <c r="AG629" s="60">
        <v>1.987907748666903</v>
      </c>
      <c r="AH629" s="60">
        <v>21.093532513243666</v>
      </c>
      <c r="AI629" s="60">
        <v>4.8450824307569977</v>
      </c>
      <c r="AJ629" s="1" t="s">
        <v>506</v>
      </c>
      <c r="AK629" s="1" t="s">
        <v>664</v>
      </c>
      <c r="AL629" s="1" t="s">
        <v>665</v>
      </c>
      <c r="AM629" s="1" t="s">
        <v>583</v>
      </c>
      <c r="AN629" s="46">
        <v>0.11015359999999999</v>
      </c>
      <c r="AO629" s="46">
        <v>0.1910481</v>
      </c>
      <c r="AP629" s="46">
        <v>0.11325879999999999</v>
      </c>
      <c r="AQ629" t="s">
        <v>4124</v>
      </c>
      <c r="AR629" t="s">
        <v>3846</v>
      </c>
      <c r="AS629" t="str">
        <f t="shared" si="123"/>
        <v>15/08/1991</v>
      </c>
      <c r="AT629" s="63" t="s">
        <v>3443</v>
      </c>
      <c r="AU629" s="63">
        <f t="shared" si="124"/>
        <v>0</v>
      </c>
      <c r="AV629" s="63">
        <f t="shared" si="121"/>
        <v>5.264156369956174</v>
      </c>
      <c r="AW629" s="63">
        <f t="shared" si="120"/>
        <v>5.264156369956174</v>
      </c>
      <c r="AX629" s="63">
        <v>0</v>
      </c>
      <c r="AY629" s="63">
        <f t="shared" si="125"/>
        <v>88.396490385460524</v>
      </c>
      <c r="AZ629" s="63">
        <v>88.396490385460524</v>
      </c>
      <c r="BA629" s="63">
        <f>_xll.BDP($G629,BA$1)</f>
        <v>751.45856476680001</v>
      </c>
      <c r="BB629" s="63">
        <f t="shared" si="122"/>
        <v>14275.004615280001</v>
      </c>
      <c r="BC629">
        <v>817.75</v>
      </c>
      <c r="BD629">
        <v>930.41700000000003</v>
      </c>
      <c r="BE629">
        <v>1030.8330000000001</v>
      </c>
      <c r="BF629">
        <v>511.06600000000003</v>
      </c>
      <c r="BG629">
        <v>915.84</v>
      </c>
      <c r="BH629">
        <v>1096.1859999999999</v>
      </c>
      <c r="BI629" s="47">
        <f t="shared" si="126"/>
        <v>5.728544557699676E-2</v>
      </c>
      <c r="BJ629" s="47">
        <f t="shared" si="127"/>
        <v>6.5178052482314397E-2</v>
      </c>
      <c r="BK629" s="47">
        <f t="shared" si="128"/>
        <v>7.22124460048576E-2</v>
      </c>
      <c r="BL629" s="47">
        <f t="shared" si="129"/>
        <v>3.5801459528283001E-2</v>
      </c>
      <c r="BM629" s="47">
        <f t="shared" si="130"/>
        <v>6.4156896945566144E-2</v>
      </c>
      <c r="BN629" s="47">
        <f t="shared" si="131"/>
        <v>7.6790588132394699E-2</v>
      </c>
      <c r="BO629" s="30">
        <f t="shared" si="132"/>
        <v>7.6790588132394699E-2</v>
      </c>
    </row>
    <row r="630" spans="1:67" x14ac:dyDescent="0.3">
      <c r="A630">
        <v>15</v>
      </c>
      <c r="B630" t="s">
        <v>3422</v>
      </c>
      <c r="C630">
        <v>1</v>
      </c>
      <c r="D630">
        <v>1</v>
      </c>
      <c r="E630" s="33">
        <v>0.12</v>
      </c>
      <c r="G630" s="1" t="s">
        <v>2246</v>
      </c>
      <c r="H630" s="6" t="s">
        <v>2247</v>
      </c>
      <c r="I630" s="2">
        <v>0.53901280019854769</v>
      </c>
      <c r="J630" s="2">
        <v>0.53496984446090357</v>
      </c>
      <c r="K630" s="2">
        <v>0.53901280019854769</v>
      </c>
      <c r="L630" s="2">
        <v>0.53496984446090357</v>
      </c>
      <c r="M630" s="3">
        <v>28.709993348591421</v>
      </c>
      <c r="N630" s="3">
        <v>22.405504735920719</v>
      </c>
      <c r="O630" s="3">
        <v>32.055988253319711</v>
      </c>
      <c r="P630" s="7">
        <v>22.776791584984725</v>
      </c>
      <c r="Q630" s="7">
        <v>24.014052788037109</v>
      </c>
      <c r="R630" s="2">
        <v>5.0518464617063809E-2</v>
      </c>
      <c r="S630" s="8">
        <v>0.15054346352966674</v>
      </c>
      <c r="T630" s="2">
        <v>0.5277424049481535</v>
      </c>
      <c r="U630" s="4" t="e">
        <v>#N/A</v>
      </c>
      <c r="V630" s="8">
        <v>10.041767315449647</v>
      </c>
      <c r="W630" s="8">
        <v>28.628241390592301</v>
      </c>
      <c r="X630" s="8">
        <v>56706000</v>
      </c>
      <c r="Y630" s="8">
        <v>56706000</v>
      </c>
      <c r="Z630" s="8" t="e">
        <v>#N/A</v>
      </c>
      <c r="AA630" s="5">
        <v>20109000</v>
      </c>
      <c r="AB630" s="2">
        <v>0</v>
      </c>
      <c r="AC630" s="42">
        <v>376.41131420000011</v>
      </c>
      <c r="AD630" s="42">
        <v>381.96531420000008</v>
      </c>
      <c r="AE630" s="60">
        <v>10.366101092534574</v>
      </c>
      <c r="AF630" s="60">
        <v>13.935894221132898</v>
      </c>
      <c r="AG630" s="60">
        <v>5.3682133706065542</v>
      </c>
      <c r="AH630" s="60">
        <v>18.610000610351563</v>
      </c>
      <c r="AI630" s="60">
        <v>6.494189371038658</v>
      </c>
      <c r="AJ630" s="1" t="s">
        <v>534</v>
      </c>
      <c r="AK630" s="1" t="s">
        <v>2248</v>
      </c>
      <c r="AL630" s="1" t="s">
        <v>2249</v>
      </c>
      <c r="AM630" s="1" t="s">
        <v>2229</v>
      </c>
      <c r="AN630" s="46">
        <v>0.1433102</v>
      </c>
      <c r="AO630" s="46">
        <v>0.1904381</v>
      </c>
      <c r="AP630" s="46">
        <v>0.27967900000000001</v>
      </c>
      <c r="AQ630" t="s">
        <v>4254</v>
      </c>
      <c r="AR630" t="s">
        <v>3847</v>
      </c>
      <c r="AS630" t="str">
        <f t="shared" si="123"/>
        <v>12/03/1999</v>
      </c>
      <c r="AT630" s="63">
        <v>3.6559140169492328</v>
      </c>
      <c r="AU630" s="63">
        <f t="shared" si="124"/>
        <v>3.6559140169492328</v>
      </c>
      <c r="AV630" s="63">
        <f t="shared" si="121"/>
        <v>0</v>
      </c>
      <c r="AW630" s="63">
        <f t="shared" si="120"/>
        <v>3.6559140169492328</v>
      </c>
      <c r="AX630" s="63">
        <v>60.416976478848518</v>
      </c>
      <c r="AY630" s="63">
        <f t="shared" si="125"/>
        <v>0</v>
      </c>
      <c r="AZ630" s="63">
        <v>60.416976478848518</v>
      </c>
      <c r="BA630" s="63">
        <f>_xll.BDP($G630,BA$1)</f>
        <v>13.7678206</v>
      </c>
      <c r="BB630" s="63">
        <f t="shared" si="122"/>
        <v>376.41131420000011</v>
      </c>
      <c r="BC630">
        <v>23.22</v>
      </c>
      <c r="BD630">
        <v>26.88</v>
      </c>
      <c r="BE630">
        <v>28.82</v>
      </c>
      <c r="BF630">
        <v>27.7</v>
      </c>
      <c r="BG630">
        <v>28.775000000000002</v>
      </c>
      <c r="BH630">
        <v>29.225000000000001</v>
      </c>
      <c r="BI630" s="47">
        <f t="shared" si="126"/>
        <v>6.1687837543752538E-2</v>
      </c>
      <c r="BJ630" s="47">
        <f t="shared" si="127"/>
        <v>7.1411243461501642E-2</v>
      </c>
      <c r="BK630" s="47">
        <f t="shared" si="128"/>
        <v>7.6565179931565377E-2</v>
      </c>
      <c r="BL630" s="47">
        <f t="shared" si="129"/>
        <v>7.358971145400281E-2</v>
      </c>
      <c r="BM630" s="47">
        <f t="shared" si="130"/>
        <v>7.644562985880618E-2</v>
      </c>
      <c r="BN630" s="47">
        <f t="shared" si="131"/>
        <v>7.764113058639828E-2</v>
      </c>
      <c r="BO630" s="30">
        <f t="shared" si="132"/>
        <v>7.764113058639828E-2</v>
      </c>
    </row>
    <row r="631" spans="1:67" x14ac:dyDescent="0.3">
      <c r="A631">
        <v>15</v>
      </c>
      <c r="B631" t="s">
        <v>3422</v>
      </c>
      <c r="C631">
        <v>1</v>
      </c>
      <c r="D631">
        <v>1</v>
      </c>
      <c r="E631" s="33">
        <v>0.15</v>
      </c>
      <c r="F631" t="s">
        <v>3090</v>
      </c>
      <c r="G631" s="1" t="s">
        <v>1817</v>
      </c>
      <c r="H631" s="6" t="s">
        <v>1818</v>
      </c>
      <c r="I631" s="2" t="e">
        <v>#N/A</v>
      </c>
      <c r="J631" s="2">
        <v>0.45665848143364229</v>
      </c>
      <c r="K631" s="2" t="e">
        <v>#N/A</v>
      </c>
      <c r="L631" s="2">
        <v>0.45665848143364229</v>
      </c>
      <c r="M631" s="3">
        <v>12.873335309456502</v>
      </c>
      <c r="N631" s="3">
        <v>12.873335309456502</v>
      </c>
      <c r="O631" s="3">
        <v>12.869825915246876</v>
      </c>
      <c r="P631" s="7" t="e">
        <v>#N/A</v>
      </c>
      <c r="Q631" s="7" t="e">
        <v>#N/A</v>
      </c>
      <c r="R631" s="2">
        <v>-1.5641470556338792E-2</v>
      </c>
      <c r="S631" s="8">
        <v>-6.8927120669056152E-2</v>
      </c>
      <c r="T631" s="2">
        <v>0.99832773018110832</v>
      </c>
      <c r="U631" s="4" t="e">
        <v>#N/A</v>
      </c>
      <c r="V631" s="8" t="e">
        <v>#N/A</v>
      </c>
      <c r="W631" s="8" t="e">
        <v>#N/A</v>
      </c>
      <c r="X631" s="8">
        <v>915877000</v>
      </c>
      <c r="Y631" s="8">
        <v>915877000</v>
      </c>
      <c r="Z631" s="8">
        <v>34000</v>
      </c>
      <c r="AA631" s="5">
        <v>-170550000</v>
      </c>
      <c r="AB631" s="2">
        <v>-1.9935502785107007E-4</v>
      </c>
      <c r="AC631" s="42">
        <v>836.92682303999993</v>
      </c>
      <c r="AD631" s="42">
        <v>1028.848131260512</v>
      </c>
      <c r="AE631" s="60" t="s">
        <v>3443</v>
      </c>
      <c r="AF631" s="60">
        <v>9.9575951608425051</v>
      </c>
      <c r="AG631" s="60" t="s">
        <v>3443</v>
      </c>
      <c r="AH631" s="60">
        <v>8.8120420850024352</v>
      </c>
      <c r="AI631" s="60">
        <v>1.0450557648447176</v>
      </c>
      <c r="AJ631" s="1" t="s">
        <v>502</v>
      </c>
      <c r="AK631" s="1" t="s">
        <v>548</v>
      </c>
      <c r="AL631" s="1" t="s">
        <v>1819</v>
      </c>
      <c r="AM631" s="1" t="s">
        <v>1706</v>
      </c>
      <c r="AN631" s="46" t="e">
        <v>#VALUE!</v>
      </c>
      <c r="AO631" s="46" t="e">
        <v>#VALUE!</v>
      </c>
      <c r="AP631" s="46" t="e">
        <v>#VALUE!</v>
      </c>
      <c r="AQ631" t="s">
        <v>3848</v>
      </c>
      <c r="AR631" t="s">
        <v>3848</v>
      </c>
      <c r="AS631" t="str">
        <f t="shared" si="123"/>
        <v>05/07/2018</v>
      </c>
      <c r="AT631" s="63" t="s">
        <v>3443</v>
      </c>
      <c r="AU631" s="63">
        <f t="shared" si="124"/>
        <v>0</v>
      </c>
      <c r="AV631" s="63">
        <f t="shared" si="121"/>
        <v>-28.267345900167555</v>
      </c>
      <c r="AW631" s="63">
        <f t="shared" ref="AW631:AW694" si="133">IFERROR(AV631+AU631,0)</f>
        <v>-28.267345900167555</v>
      </c>
      <c r="AX631" s="63">
        <v>0</v>
      </c>
      <c r="AY631" s="63">
        <f t="shared" si="125"/>
        <v>-27.996582333456804</v>
      </c>
      <c r="AZ631" s="63">
        <v>-27.996582333456804</v>
      </c>
      <c r="BA631" s="63">
        <f>_xll.BDP($G631,BA$1)</f>
        <v>-236.577</v>
      </c>
      <c r="BB631" s="63">
        <f t="shared" si="122"/>
        <v>836.92682303999993</v>
      </c>
      <c r="BC631">
        <v>-56.105000000000004</v>
      </c>
      <c r="BD631">
        <v>91.894999999999996</v>
      </c>
      <c r="BE631">
        <v>-7.47</v>
      </c>
      <c r="BF631">
        <v>-12.329000000000001</v>
      </c>
      <c r="BG631">
        <v>-9.1650000000000009</v>
      </c>
      <c r="BH631">
        <v>-7.2590000000000003</v>
      </c>
      <c r="BI631" s="47">
        <f t="shared" si="126"/>
        <v>-6.7036924203489806E-2</v>
      </c>
      <c r="BJ631" s="47">
        <f t="shared" si="127"/>
        <v>0.10980051955582738</v>
      </c>
      <c r="BK631" s="47">
        <f t="shared" si="128"/>
        <v>-8.9255115194736452E-3</v>
      </c>
      <c r="BL631" s="47">
        <f t="shared" si="129"/>
        <v>-1.4731275973706904E-2</v>
      </c>
      <c r="BM631" s="47">
        <f t="shared" si="130"/>
        <v>-1.0950778189555015E-2</v>
      </c>
      <c r="BN631" s="47">
        <f t="shared" si="131"/>
        <v>-8.6733986773573218E-3</v>
      </c>
      <c r="BO631" s="30">
        <f t="shared" si="132"/>
        <v>-8.6733986773573218E-3</v>
      </c>
    </row>
    <row r="632" spans="1:67" x14ac:dyDescent="0.3">
      <c r="A632">
        <v>15</v>
      </c>
      <c r="B632" t="s">
        <v>3422</v>
      </c>
      <c r="C632">
        <v>1</v>
      </c>
      <c r="D632">
        <v>1</v>
      </c>
      <c r="E632" t="s">
        <v>2595</v>
      </c>
      <c r="G632" s="1" t="s">
        <v>1835</v>
      </c>
      <c r="H632" s="6" t="s">
        <v>1836</v>
      </c>
      <c r="I632" s="2">
        <v>0.39840274394563946</v>
      </c>
      <c r="J632" s="2">
        <v>0.18439974147681371</v>
      </c>
      <c r="K632" s="2">
        <v>0.37710990452240828</v>
      </c>
      <c r="L632" s="2">
        <v>0.17635015066058873</v>
      </c>
      <c r="M632" s="3">
        <v>20.162153893223191</v>
      </c>
      <c r="N632" s="3">
        <v>15.495318528658721</v>
      </c>
      <c r="O632" s="3">
        <v>15.882228041616534</v>
      </c>
      <c r="P632" s="7">
        <v>24.717964235239272</v>
      </c>
      <c r="Q632" s="7">
        <v>12.377483096598354</v>
      </c>
      <c r="R632" s="2">
        <v>-0.17286785474792221</v>
      </c>
      <c r="S632" s="8">
        <v>-1.1485081679492375</v>
      </c>
      <c r="T632" s="2">
        <v>0.68320057209828966</v>
      </c>
      <c r="U632" s="4">
        <v>4.5871559633027525E-2</v>
      </c>
      <c r="V632" s="8">
        <v>1.3784388508598597</v>
      </c>
      <c r="W632" s="8">
        <v>-6.4373560961775489</v>
      </c>
      <c r="X632" s="8">
        <v>2475600000</v>
      </c>
      <c r="Y632" s="8">
        <v>2588600000</v>
      </c>
      <c r="Z632" s="8">
        <v>9000000</v>
      </c>
      <c r="AA632" s="5">
        <v>371800000</v>
      </c>
      <c r="AB632" s="2">
        <v>2.4206562668101131E-2</v>
      </c>
      <c r="AC632" s="42">
        <v>3927.2324453249998</v>
      </c>
      <c r="AD632" s="42">
        <v>3076.5324453249996</v>
      </c>
      <c r="AE632" s="60">
        <v>6.429399356235443</v>
      </c>
      <c r="AF632" s="60">
        <v>6.6519284029572834</v>
      </c>
      <c r="AG632" s="60">
        <v>9.5709693296511613</v>
      </c>
      <c r="AH632" s="60">
        <v>6.9227102439046595</v>
      </c>
      <c r="AI632" s="60">
        <v>1.1296157588724449</v>
      </c>
      <c r="AJ632" s="1" t="s">
        <v>534</v>
      </c>
      <c r="AK632" s="1" t="s">
        <v>1514</v>
      </c>
      <c r="AL632" s="1" t="s">
        <v>1515</v>
      </c>
      <c r="AM632" s="1" t="s">
        <v>1706</v>
      </c>
      <c r="AN632" s="46">
        <v>0.10272080000000001</v>
      </c>
      <c r="AO632" s="46">
        <v>7.0551929999999999E-2</v>
      </c>
      <c r="AP632" s="46">
        <v>-8.2268329999999987E-2</v>
      </c>
      <c r="AQ632" t="s">
        <v>4124</v>
      </c>
      <c r="AR632" t="s">
        <v>3443</v>
      </c>
      <c r="AS632" t="str">
        <f t="shared" si="123"/>
        <v>#N/A N/A</v>
      </c>
      <c r="AT632" s="63">
        <v>13.957307060755337</v>
      </c>
      <c r="AU632" s="63">
        <f t="shared" si="124"/>
        <v>13.957307060755337</v>
      </c>
      <c r="AV632" s="63">
        <f t="shared" si="121"/>
        <v>-1.8671166835291117E-15</v>
      </c>
      <c r="AW632" s="63">
        <f t="shared" si="133"/>
        <v>13.957307060755335</v>
      </c>
      <c r="AX632" s="63">
        <v>212.46156129991505</v>
      </c>
      <c r="AY632" s="63">
        <f t="shared" si="125"/>
        <v>-2.8421709430404007E-14</v>
      </c>
      <c r="AZ632" s="63">
        <v>212.46156129991502</v>
      </c>
      <c r="BA632" s="63">
        <f>_xll.BDP($G632,BA$1)</f>
        <v>750.20177295000008</v>
      </c>
      <c r="BB632" s="63">
        <f t="shared" si="122"/>
        <v>3076.5324453249996</v>
      </c>
      <c r="BC632">
        <v>270.06299999999999</v>
      </c>
      <c r="BD632">
        <v>328.471</v>
      </c>
      <c r="BE632">
        <v>380.286</v>
      </c>
      <c r="BF632">
        <v>142.41800000000001</v>
      </c>
      <c r="BG632">
        <v>307.99200000000002</v>
      </c>
      <c r="BH632">
        <v>270.75900000000001</v>
      </c>
      <c r="BI632" s="47">
        <f t="shared" si="126"/>
        <v>8.7781619339129383E-2</v>
      </c>
      <c r="BJ632" s="47">
        <f t="shared" si="127"/>
        <v>0.10676662958621939</v>
      </c>
      <c r="BK632" s="47">
        <f t="shared" si="128"/>
        <v>0.12360864276853978</v>
      </c>
      <c r="BL632" s="47">
        <f t="shared" si="129"/>
        <v>4.6291726978668422E-2</v>
      </c>
      <c r="BM632" s="47">
        <f t="shared" si="130"/>
        <v>0.1001101095059195</v>
      </c>
      <c r="BN632" s="47">
        <f t="shared" si="131"/>
        <v>8.8007848060057597E-2</v>
      </c>
      <c r="BO632" s="30">
        <f t="shared" si="132"/>
        <v>0.12360864276853978</v>
      </c>
    </row>
    <row r="633" spans="1:67" x14ac:dyDescent="0.3">
      <c r="A633">
        <v>15</v>
      </c>
      <c r="B633" t="s">
        <v>3422</v>
      </c>
      <c r="C633">
        <v>1</v>
      </c>
      <c r="D633">
        <v>1</v>
      </c>
      <c r="E633" s="33">
        <v>0.19</v>
      </c>
      <c r="F633" t="s">
        <v>571</v>
      </c>
      <c r="G633" s="6" t="s">
        <v>2351</v>
      </c>
      <c r="H633" s="6" t="s">
        <v>2352</v>
      </c>
      <c r="I633" s="2">
        <v>0.6734471862683542</v>
      </c>
      <c r="J633" s="2">
        <v>0.41325543180573304</v>
      </c>
      <c r="K633" s="2">
        <v>0.65632716987932793</v>
      </c>
      <c r="L633" s="2">
        <v>0.40873302513724358</v>
      </c>
      <c r="M633" s="3">
        <v>31.017376527983338</v>
      </c>
      <c r="N633" s="3">
        <v>27.447417044796378</v>
      </c>
      <c r="O633" s="3">
        <v>37.815157672913372</v>
      </c>
      <c r="P633" s="7">
        <v>66.436658496467743</v>
      </c>
      <c r="Q633" s="7">
        <v>64.623187606814042</v>
      </c>
      <c r="R633" s="2">
        <v>7.7542400844717224E-2</v>
      </c>
      <c r="S633" s="8">
        <v>0.30071660126258315</v>
      </c>
      <c r="T633" s="2">
        <v>0.52801450985533849</v>
      </c>
      <c r="U633" s="4">
        <v>6.2720848056537102E-3</v>
      </c>
      <c r="V633" s="8">
        <v>14.61217870364877</v>
      </c>
      <c r="W633" s="8">
        <v>6.8323511157307726</v>
      </c>
      <c r="X633" s="8">
        <v>2738500000</v>
      </c>
      <c r="Y633" s="8">
        <v>2768800000</v>
      </c>
      <c r="Z633" s="8">
        <v>57900000</v>
      </c>
      <c r="AA633" s="5">
        <v>997000000</v>
      </c>
      <c r="AB633" s="2">
        <v>5.8074222668004015E-2</v>
      </c>
      <c r="AC633" s="42">
        <v>22305.18</v>
      </c>
      <c r="AD633" s="42">
        <v>22657.68</v>
      </c>
      <c r="AE633" s="60">
        <v>19.274526531308652</v>
      </c>
      <c r="AF633" s="60">
        <v>19.964301493328623</v>
      </c>
      <c r="AG633" s="60">
        <v>4.7441109046258259</v>
      </c>
      <c r="AH633" s="60">
        <v>21.059294123809742</v>
      </c>
      <c r="AI633" s="60">
        <v>8.9321990493730077</v>
      </c>
      <c r="AJ633" s="1" t="s">
        <v>502</v>
      </c>
      <c r="AK633" s="1" t="s">
        <v>571</v>
      </c>
      <c r="AL633" s="1" t="s">
        <v>571</v>
      </c>
      <c r="AM633" s="1" t="s">
        <v>2471</v>
      </c>
      <c r="AN633" s="46" t="e">
        <v>#VALUE!</v>
      </c>
      <c r="AO633" s="46">
        <v>0.163214</v>
      </c>
      <c r="AP633" s="46">
        <v>6.2347359999999998E-2</v>
      </c>
      <c r="AQ633" t="s">
        <v>3849</v>
      </c>
      <c r="AR633" t="s">
        <v>3849</v>
      </c>
      <c r="AS633" t="str">
        <f t="shared" si="123"/>
        <v>24/03/2006</v>
      </c>
      <c r="AT633" s="63">
        <v>4.437887565518813</v>
      </c>
      <c r="AU633" s="63">
        <f t="shared" si="124"/>
        <v>4.437887565518813</v>
      </c>
      <c r="AV633" s="63">
        <f t="shared" si="121"/>
        <v>0</v>
      </c>
      <c r="AW633" s="63">
        <f t="shared" si="133"/>
        <v>4.437887565518813</v>
      </c>
      <c r="AX633" s="63">
        <v>98.30828938202805</v>
      </c>
      <c r="AY633" s="63">
        <f t="shared" si="125"/>
        <v>0</v>
      </c>
      <c r="AZ633" s="63" t="s">
        <v>3443</v>
      </c>
      <c r="BA633" s="63" t="str">
        <f>_xll.BDP($G633,BA$1)</f>
        <v>#N/A N/A</v>
      </c>
      <c r="BB633" s="63">
        <f t="shared" si="122"/>
        <v>22305.18</v>
      </c>
      <c r="BC633">
        <v>1099.2</v>
      </c>
      <c r="BD633">
        <v>1324.5</v>
      </c>
      <c r="BE633">
        <v>1459</v>
      </c>
      <c r="BF633">
        <v>616.86300000000006</v>
      </c>
      <c r="BG633">
        <v>766.63800000000003</v>
      </c>
      <c r="BH633">
        <v>892.18200000000002</v>
      </c>
      <c r="BI633" s="47">
        <f t="shared" si="126"/>
        <v>4.928003270989071E-2</v>
      </c>
      <c r="BJ633" s="47">
        <f t="shared" si="127"/>
        <v>5.9380825440547888E-2</v>
      </c>
      <c r="BK633" s="47">
        <f t="shared" si="128"/>
        <v>6.5410814886945542E-2</v>
      </c>
      <c r="BL633" s="47">
        <f t="shared" si="129"/>
        <v>2.7655593902402943E-2</v>
      </c>
      <c r="BM633" s="47">
        <f t="shared" si="130"/>
        <v>3.4370401852843152E-2</v>
      </c>
      <c r="BN633" s="47">
        <f t="shared" si="131"/>
        <v>3.9998870217590715E-2</v>
      </c>
      <c r="BO633" s="30">
        <f t="shared" si="132"/>
        <v>6.5410814886945542E-2</v>
      </c>
    </row>
    <row r="634" spans="1:67" x14ac:dyDescent="0.3">
      <c r="A634">
        <v>15</v>
      </c>
      <c r="B634" t="s">
        <v>3422</v>
      </c>
      <c r="C634">
        <v>1</v>
      </c>
      <c r="D634">
        <v>1</v>
      </c>
      <c r="E634" s="33">
        <v>0.15</v>
      </c>
      <c r="G634" s="6" t="s">
        <v>306</v>
      </c>
      <c r="H634" s="6" t="s">
        <v>1028</v>
      </c>
      <c r="I634" s="2">
        <v>0.29543700266156614</v>
      </c>
      <c r="J634" s="2">
        <v>0.11814345991561181</v>
      </c>
      <c r="K634" s="2">
        <v>0.15528062679986279</v>
      </c>
      <c r="L634" s="2">
        <v>6.8038231005993849E-2</v>
      </c>
      <c r="M634" s="3">
        <v>8.3640111912825805</v>
      </c>
      <c r="N634" s="3">
        <v>4.7706450338579263</v>
      </c>
      <c r="O634" s="3">
        <v>17.791699295223179</v>
      </c>
      <c r="P634" s="7">
        <v>9.1197347236830542</v>
      </c>
      <c r="Q634" s="7">
        <v>7.9336830273510675</v>
      </c>
      <c r="R634" s="2">
        <v>0.34066334588749847</v>
      </c>
      <c r="S634" s="8">
        <v>3.0280777537796975</v>
      </c>
      <c r="T634" s="2">
        <v>0.3284173656558208</v>
      </c>
      <c r="U634" s="4">
        <v>3.2030749519538756E-2</v>
      </c>
      <c r="V634" s="8">
        <v>7.2915977319349734</v>
      </c>
      <c r="W634" s="8">
        <v>4.5223545092690776</v>
      </c>
      <c r="X634" s="8">
        <v>3555000000</v>
      </c>
      <c r="Y634" s="8">
        <v>6173000000</v>
      </c>
      <c r="Z634" s="8">
        <v>67000000</v>
      </c>
      <c r="AA634" s="5">
        <v>568000000</v>
      </c>
      <c r="AB634" s="2">
        <v>0.11795774647887323</v>
      </c>
      <c r="AC634" s="42">
        <v>8557.7458641599987</v>
      </c>
      <c r="AD634" s="42">
        <v>11361.745864159999</v>
      </c>
      <c r="AE634" s="60">
        <v>14.214465444605755</v>
      </c>
      <c r="AF634" s="60">
        <v>25.75364600961451</v>
      </c>
      <c r="AG634" s="60">
        <v>6.6029701562153917</v>
      </c>
      <c r="AH634" s="60">
        <v>17.074229274280377</v>
      </c>
      <c r="AI634" s="60">
        <v>2.4011669736011556</v>
      </c>
      <c r="AJ634" s="1" t="s">
        <v>498</v>
      </c>
      <c r="AK634" s="1" t="s">
        <v>1029</v>
      </c>
      <c r="AL634" s="1" t="s">
        <v>1029</v>
      </c>
      <c r="AM634" s="1" t="s">
        <v>583</v>
      </c>
      <c r="AN634" s="46" t="e">
        <v>#VALUE!</v>
      </c>
      <c r="AO634" s="46">
        <v>0.15662979999999999</v>
      </c>
      <c r="AP634" s="46">
        <v>2.156682E-3</v>
      </c>
      <c r="AQ634" t="s">
        <v>3850</v>
      </c>
      <c r="AR634" t="s">
        <v>3850</v>
      </c>
      <c r="AS634" t="str">
        <f t="shared" si="123"/>
        <v>22/03/2011</v>
      </c>
      <c r="AT634" s="63">
        <v>2.3172156216524047</v>
      </c>
      <c r="AU634" s="63">
        <f t="shared" si="124"/>
        <v>2.3172156216524047</v>
      </c>
      <c r="AV634" s="63">
        <f t="shared" si="121"/>
        <v>0.62863350163255538</v>
      </c>
      <c r="AW634" s="63">
        <f t="shared" si="133"/>
        <v>2.94584912328496</v>
      </c>
      <c r="AX634" s="63">
        <v>30.72993987975952</v>
      </c>
      <c r="AY634" s="63">
        <f t="shared" si="125"/>
        <v>8.3366733466933809</v>
      </c>
      <c r="AZ634" s="63">
        <v>39.066613226452901</v>
      </c>
      <c r="BA634" s="63">
        <f>_xll.BDP($G634,BA$1)</f>
        <v>243.678</v>
      </c>
      <c r="BB634" s="63">
        <f t="shared" si="122"/>
        <v>8557.7458641599987</v>
      </c>
      <c r="BC634">
        <v>548.4</v>
      </c>
      <c r="BD634">
        <v>626.20000000000005</v>
      </c>
      <c r="BE634">
        <v>671.42899999999997</v>
      </c>
      <c r="BF634">
        <v>438.35500000000002</v>
      </c>
      <c r="BG634">
        <v>753.31799999999998</v>
      </c>
      <c r="BH634">
        <v>670.45299999999997</v>
      </c>
      <c r="BI634" s="47">
        <f t="shared" si="126"/>
        <v>6.4082295584016999E-2</v>
      </c>
      <c r="BJ634" s="47">
        <f t="shared" si="127"/>
        <v>7.3173474643893954E-2</v>
      </c>
      <c r="BK634" s="47">
        <f t="shared" si="128"/>
        <v>7.8458628084757384E-2</v>
      </c>
      <c r="BL634" s="47">
        <f t="shared" si="129"/>
        <v>5.1223185048745026E-2</v>
      </c>
      <c r="BM634" s="47">
        <f t="shared" si="130"/>
        <v>8.8027619884683647E-2</v>
      </c>
      <c r="BN634" s="47">
        <f t="shared" si="131"/>
        <v>7.8344579360304423E-2</v>
      </c>
      <c r="BO634" s="30">
        <f t="shared" si="132"/>
        <v>7.8458628084757384E-2</v>
      </c>
    </row>
    <row r="635" spans="1:67" x14ac:dyDescent="0.3">
      <c r="A635">
        <v>15</v>
      </c>
      <c r="B635" t="s">
        <v>3422</v>
      </c>
      <c r="C635">
        <v>1</v>
      </c>
      <c r="D635">
        <v>1</v>
      </c>
      <c r="G635" s="1" t="s">
        <v>485</v>
      </c>
      <c r="H635" s="6" t="s">
        <v>565</v>
      </c>
      <c r="I635" s="2">
        <v>5.640014088299837E-2</v>
      </c>
      <c r="J635" s="2">
        <v>7.21444545680444E-2</v>
      </c>
      <c r="K635" s="2">
        <v>4.8140869944554833E-2</v>
      </c>
      <c r="L635" s="2">
        <v>6.1036071547450117E-2</v>
      </c>
      <c r="M635" s="3">
        <v>5.4549464925424216</v>
      </c>
      <c r="N635" s="3">
        <v>4.0232552700564383</v>
      </c>
      <c r="O635" s="3">
        <v>1.0763435073422003</v>
      </c>
      <c r="P635" s="7">
        <v>43.156884590714817</v>
      </c>
      <c r="Q635" s="7">
        <v>39.107229500242603</v>
      </c>
      <c r="R635" s="2">
        <v>0.49122779682143969</v>
      </c>
      <c r="S635" s="8">
        <v>6.1829164256086919</v>
      </c>
      <c r="T635" s="2">
        <v>0.35020351108004771</v>
      </c>
      <c r="U635" s="4">
        <v>6.1391208925196609E-2</v>
      </c>
      <c r="V635" s="8">
        <v>31.457316539912846</v>
      </c>
      <c r="W635" s="8">
        <v>-14.29352656083076</v>
      </c>
      <c r="X635" s="8">
        <v>48292000000</v>
      </c>
      <c r="Y635" s="8">
        <v>57081000000</v>
      </c>
      <c r="Z635" s="8" t="e">
        <v>#N/A</v>
      </c>
      <c r="AA635" s="5">
        <v>-157297841.97021377</v>
      </c>
      <c r="AB635" s="2">
        <v>0</v>
      </c>
      <c r="AC635" s="42">
        <v>21879.734181109998</v>
      </c>
      <c r="AD635" s="42">
        <v>77573.73418110999</v>
      </c>
      <c r="AE635" s="60">
        <v>13.281155636561243</v>
      </c>
      <c r="AF635" s="60">
        <v>21.66117088235529</v>
      </c>
      <c r="AG635" s="60">
        <v>-1.5832752039802733</v>
      </c>
      <c r="AH635" s="60">
        <v>75.077747422450315</v>
      </c>
      <c r="AI635" s="60">
        <v>2.7763218521382766</v>
      </c>
      <c r="AJ635" s="1" t="s">
        <v>566</v>
      </c>
      <c r="AK635" s="1" t="s">
        <v>567</v>
      </c>
      <c r="AL635" s="1" t="s">
        <v>568</v>
      </c>
      <c r="AM635" s="1" t="s">
        <v>496</v>
      </c>
      <c r="AN635" s="46" t="e">
        <v>#VALUE!</v>
      </c>
      <c r="AO635" s="46">
        <v>0.144652</v>
      </c>
      <c r="AP635" s="46">
        <v>0.1407823</v>
      </c>
      <c r="AQ635" t="s">
        <v>4255</v>
      </c>
      <c r="AR635" t="s">
        <v>3851</v>
      </c>
      <c r="AS635" t="str">
        <f t="shared" si="123"/>
        <v>10/01/2008</v>
      </c>
      <c r="AT635" s="63">
        <v>4.1757641140550508</v>
      </c>
      <c r="AU635" s="63">
        <f t="shared" si="124"/>
        <v>4.1757641140550508</v>
      </c>
      <c r="AV635" s="63">
        <f t="shared" si="121"/>
        <v>-8.2291793220056794E-2</v>
      </c>
      <c r="AW635" s="63">
        <f t="shared" si="133"/>
        <v>4.0934723208349943</v>
      </c>
      <c r="AX635" s="63">
        <v>422.86153846153843</v>
      </c>
      <c r="AY635" s="63">
        <f t="shared" si="125"/>
        <v>-8.3333333333333144</v>
      </c>
      <c r="AZ635" s="63">
        <v>414.52820512820512</v>
      </c>
      <c r="BA635" s="63">
        <f>_xll.BDP($G635,BA$1)</f>
        <v>646.66399999999999</v>
      </c>
      <c r="BB635" s="63">
        <f t="shared" si="122"/>
        <v>21879.734181109998</v>
      </c>
      <c r="BC635">
        <v>550</v>
      </c>
      <c r="BD635">
        <v>790</v>
      </c>
      <c r="BE635">
        <v>1083.6669999999999</v>
      </c>
      <c r="BF635">
        <v>-1245.453</v>
      </c>
      <c r="BG635">
        <v>1661.63</v>
      </c>
      <c r="BH635">
        <v>1537.32</v>
      </c>
      <c r="BI635" s="47">
        <f t="shared" si="126"/>
        <v>2.5137416910432388E-2</v>
      </c>
      <c r="BJ635" s="47">
        <f t="shared" si="127"/>
        <v>3.6106471562257429E-2</v>
      </c>
      <c r="BK635" s="47">
        <f t="shared" si="128"/>
        <v>4.9528343947413699E-2</v>
      </c>
      <c r="BL635" s="47">
        <f t="shared" si="129"/>
        <v>-5.6922675096997721E-2</v>
      </c>
      <c r="BM635" s="47">
        <f t="shared" si="130"/>
        <v>7.5943792837966859E-2</v>
      </c>
      <c r="BN635" s="47">
        <f t="shared" si="131"/>
        <v>7.0262279572265302E-2</v>
      </c>
      <c r="BO635" s="30">
        <f t="shared" si="132"/>
        <v>7.0262279572265302E-2</v>
      </c>
    </row>
    <row r="636" spans="1:67" x14ac:dyDescent="0.3">
      <c r="A636">
        <v>15</v>
      </c>
      <c r="B636" t="s">
        <v>3422</v>
      </c>
      <c r="C636">
        <v>2</v>
      </c>
      <c r="D636">
        <v>2</v>
      </c>
      <c r="E636" s="33">
        <v>0.08</v>
      </c>
      <c r="F636" t="s">
        <v>2591</v>
      </c>
      <c r="G636" s="1" t="s">
        <v>1503</v>
      </c>
      <c r="H636" s="6" t="s">
        <v>1504</v>
      </c>
      <c r="I636" s="2">
        <v>-3.419069994641684</v>
      </c>
      <c r="J636" s="2">
        <v>0.82314588427057866</v>
      </c>
      <c r="K636" s="2">
        <v>0.12201469641015014</v>
      </c>
      <c r="L636" s="2">
        <v>0.12885940290890532</v>
      </c>
      <c r="M636" s="3">
        <v>10.66169787311398</v>
      </c>
      <c r="N636" s="3">
        <v>7.7998226478468062</v>
      </c>
      <c r="O636" s="3">
        <v>20.697704577875761</v>
      </c>
      <c r="P636" s="7">
        <v>6.7141928408483604</v>
      </c>
      <c r="Q636" s="7">
        <v>7.2568047337278108</v>
      </c>
      <c r="R636" s="2">
        <v>0.27357367868393417</v>
      </c>
      <c r="S636" s="8">
        <v>2.2988235294117647</v>
      </c>
      <c r="T636" s="2">
        <v>0.19930970784113558</v>
      </c>
      <c r="U636" s="4">
        <v>1.8195602729340409E-2</v>
      </c>
      <c r="V636" s="8">
        <v>4.0826481923017903</v>
      </c>
      <c r="W636" s="8">
        <v>1.6839778026894292</v>
      </c>
      <c r="X636" s="8">
        <v>1227000000</v>
      </c>
      <c r="Y636" s="8">
        <v>7838000000</v>
      </c>
      <c r="Z636" s="8">
        <v>40000000</v>
      </c>
      <c r="AA636" s="5">
        <v>671000000</v>
      </c>
      <c r="AB636" s="2">
        <v>5.9612518628912071E-2</v>
      </c>
      <c r="AC636" s="42">
        <v>15018.280240949998</v>
      </c>
      <c r="AD636" s="42">
        <v>18930.28024095</v>
      </c>
      <c r="AE636" s="60">
        <v>11.137581263756612</v>
      </c>
      <c r="AF636" s="60">
        <v>16.13715990600511</v>
      </c>
      <c r="AG636" s="60">
        <v>4.4993606338256917</v>
      </c>
      <c r="AH636" s="60">
        <v>18.682251081809973</v>
      </c>
      <c r="AI636" s="60">
        <v>3.633507872179877</v>
      </c>
      <c r="AJ636" s="1" t="s">
        <v>534</v>
      </c>
      <c r="AK636" s="1" t="s">
        <v>1505</v>
      </c>
      <c r="AL636" s="1" t="s">
        <v>1506</v>
      </c>
      <c r="AM636" s="1" t="s">
        <v>1480</v>
      </c>
      <c r="AN636" s="46">
        <v>0.1082166</v>
      </c>
      <c r="AO636" s="46">
        <v>6.8382070000000003E-2</v>
      </c>
      <c r="AP636" s="46">
        <v>6.378723E-2</v>
      </c>
      <c r="AQ636" t="s">
        <v>4124</v>
      </c>
      <c r="AR636" t="s">
        <v>3443</v>
      </c>
      <c r="AS636" t="str">
        <f t="shared" si="123"/>
        <v>#N/A N/A</v>
      </c>
      <c r="AT636" s="63">
        <v>1.9617459538989701</v>
      </c>
      <c r="AU636" s="63">
        <f t="shared" si="124"/>
        <v>1.9617459538989701</v>
      </c>
      <c r="AV636" s="63">
        <f t="shared" si="121"/>
        <v>0</v>
      </c>
      <c r="AW636" s="63">
        <f t="shared" si="133"/>
        <v>1.9617459538989701</v>
      </c>
      <c r="AX636" s="63">
        <v>52.635583119424147</v>
      </c>
      <c r="AY636" s="63">
        <f t="shared" si="125"/>
        <v>0</v>
      </c>
      <c r="AZ636" s="63" t="s">
        <v>3443</v>
      </c>
      <c r="BA636" s="63" t="str">
        <f>_xll.BDP($G636,BA$1)</f>
        <v>#N/A N/A</v>
      </c>
      <c r="BB636" s="63">
        <f t="shared" si="122"/>
        <v>15018.280240949998</v>
      </c>
      <c r="BC636">
        <v>856.66700000000003</v>
      </c>
      <c r="BD636">
        <v>939.83299999999997</v>
      </c>
      <c r="BE636">
        <v>1032.2940000000001</v>
      </c>
      <c r="BF636">
        <v>786.96</v>
      </c>
      <c r="BG636">
        <v>826.13800000000003</v>
      </c>
      <c r="BH636">
        <v>882.89</v>
      </c>
      <c r="BI636" s="47">
        <f t="shared" si="126"/>
        <v>5.7041617698952364E-2</v>
      </c>
      <c r="BJ636" s="47">
        <f t="shared" si="127"/>
        <v>6.2579269058875259E-2</v>
      </c>
      <c r="BK636" s="47">
        <f t="shared" si="128"/>
        <v>6.8735832827600846E-2</v>
      </c>
      <c r="BL636" s="47">
        <f t="shared" si="129"/>
        <v>5.2400140853292532E-2</v>
      </c>
      <c r="BM636" s="47">
        <f t="shared" si="130"/>
        <v>5.5008828357549798E-2</v>
      </c>
      <c r="BN636" s="47">
        <f t="shared" si="131"/>
        <v>5.8787689791048391E-2</v>
      </c>
      <c r="BO636" s="30">
        <f t="shared" si="132"/>
        <v>6.8735832827600846E-2</v>
      </c>
    </row>
    <row r="637" spans="1:67" x14ac:dyDescent="0.3">
      <c r="A637">
        <v>15</v>
      </c>
      <c r="B637" t="s">
        <v>3422</v>
      </c>
      <c r="C637">
        <v>2</v>
      </c>
      <c r="D637">
        <v>2</v>
      </c>
      <c r="E637" t="s">
        <v>2594</v>
      </c>
      <c r="G637" s="1" t="s">
        <v>1512</v>
      </c>
      <c r="H637" s="6" t="s">
        <v>1513</v>
      </c>
      <c r="I637" s="2">
        <v>0.6356606509575069</v>
      </c>
      <c r="J637" s="2">
        <v>0.32629973686308905</v>
      </c>
      <c r="K637" s="2">
        <v>0.45238523867398772</v>
      </c>
      <c r="L637" s="2">
        <v>0.26569005397070161</v>
      </c>
      <c r="M637" s="3">
        <v>24.654111287201875</v>
      </c>
      <c r="N637" s="3">
        <v>19.902699004411136</v>
      </c>
      <c r="O637" s="3">
        <v>28.662699107299144</v>
      </c>
      <c r="P637" s="7">
        <v>8.986822836632216</v>
      </c>
      <c r="Q637" s="7">
        <v>9.4698519558468544</v>
      </c>
      <c r="R637" s="2">
        <v>-4.7149275304729649E-2</v>
      </c>
      <c r="S637" s="8">
        <v>-0.60123788228572084</v>
      </c>
      <c r="T637" s="2">
        <v>0.15473101688889629</v>
      </c>
      <c r="U637" s="4" t="e">
        <v>#N/A</v>
      </c>
      <c r="V637" s="8">
        <v>3.8620707598694777</v>
      </c>
      <c r="W637" s="8">
        <v>-0.21327779893623999</v>
      </c>
      <c r="X637" s="8">
        <v>300984000</v>
      </c>
      <c r="Y637" s="8">
        <v>369645000</v>
      </c>
      <c r="Z637" s="8" t="e">
        <v>#N/A</v>
      </c>
      <c r="AA637" s="5">
        <v>38382413.263717502</v>
      </c>
      <c r="AB637" s="2">
        <v>0</v>
      </c>
      <c r="AC637" s="42">
        <v>570.05159399999991</v>
      </c>
      <c r="AD637" s="42">
        <v>509.76059399999986</v>
      </c>
      <c r="AE637" s="60" t="s">
        <v>3443</v>
      </c>
      <c r="AF637" s="60">
        <v>4.0123432811452444</v>
      </c>
      <c r="AG637" s="60" t="s">
        <v>3443</v>
      </c>
      <c r="AH637" s="60">
        <v>8.3131624542859228</v>
      </c>
      <c r="AI637" s="60">
        <v>2.08031749383197</v>
      </c>
      <c r="AJ637" s="1" t="s">
        <v>534</v>
      </c>
      <c r="AK637" s="1" t="s">
        <v>1514</v>
      </c>
      <c r="AL637" s="1" t="s">
        <v>1515</v>
      </c>
      <c r="AM637" s="1" t="s">
        <v>1480</v>
      </c>
      <c r="AN637" s="46">
        <v>0.10590880000000001</v>
      </c>
      <c r="AO637" s="46">
        <v>0.1055016</v>
      </c>
      <c r="AP637" s="46">
        <v>-2.211401E-2</v>
      </c>
      <c r="AQ637" t="s">
        <v>3852</v>
      </c>
      <c r="AR637" t="s">
        <v>3852</v>
      </c>
      <c r="AS637" t="str">
        <f t="shared" si="123"/>
        <v>07/02/2000</v>
      </c>
      <c r="AT637" s="63">
        <v>8.9053806878197825</v>
      </c>
      <c r="AU637" s="63">
        <f t="shared" si="124"/>
        <v>8.9053806878197825</v>
      </c>
      <c r="AV637" s="63">
        <f t="shared" si="121"/>
        <v>-2.3637205610356844</v>
      </c>
      <c r="AW637" s="63">
        <f t="shared" si="133"/>
        <v>6.5416601267840981</v>
      </c>
      <c r="AX637" s="63">
        <v>100.87403180666934</v>
      </c>
      <c r="AY637" s="63">
        <f t="shared" si="125"/>
        <v>-26.774601941735341</v>
      </c>
      <c r="AZ637" s="63">
        <v>74.099429864933995</v>
      </c>
      <c r="BA637" s="63">
        <f>_xll.BDP($G637,BA$1)</f>
        <v>36.246299200000003</v>
      </c>
      <c r="BB637" s="63">
        <f t="shared" si="122"/>
        <v>509.76059399999986</v>
      </c>
      <c r="BC637">
        <v>67.266999999999996</v>
      </c>
      <c r="BD637">
        <v>58.7</v>
      </c>
      <c r="BE637">
        <v>67.22</v>
      </c>
      <c r="BF637">
        <v>149.04</v>
      </c>
      <c r="BG637">
        <v>50.492000000000004</v>
      </c>
      <c r="BH637">
        <v>64.676000000000002</v>
      </c>
      <c r="BI637" s="47">
        <f t="shared" si="126"/>
        <v>0.13195802263209072</v>
      </c>
      <c r="BJ637" s="47">
        <f t="shared" si="127"/>
        <v>0.11515209431822032</v>
      </c>
      <c r="BK637" s="47">
        <f t="shared" si="128"/>
        <v>0.13186582248842879</v>
      </c>
      <c r="BL637" s="47">
        <f t="shared" si="129"/>
        <v>0.29237254066759039</v>
      </c>
      <c r="BM637" s="47">
        <f t="shared" si="130"/>
        <v>9.9050418165512452E-2</v>
      </c>
      <c r="BN637" s="47">
        <f t="shared" si="131"/>
        <v>0.12687524449957782</v>
      </c>
      <c r="BO637" s="30">
        <f t="shared" si="132"/>
        <v>0.13186582248842879</v>
      </c>
    </row>
    <row r="638" spans="1:67" x14ac:dyDescent="0.3">
      <c r="A638">
        <v>15</v>
      </c>
      <c r="B638" t="s">
        <v>3422</v>
      </c>
      <c r="C638">
        <v>2</v>
      </c>
      <c r="D638">
        <v>2</v>
      </c>
      <c r="E638" s="33">
        <v>0.12</v>
      </c>
      <c r="G638" s="6" t="s">
        <v>280</v>
      </c>
      <c r="H638" s="6" t="s">
        <v>992</v>
      </c>
      <c r="I638" s="2">
        <v>0.32690811415246446</v>
      </c>
      <c r="J638" s="2">
        <v>0.39569739309388979</v>
      </c>
      <c r="K638" s="2">
        <v>0.19368651408114626</v>
      </c>
      <c r="L638" s="2">
        <v>0.18271643672977153</v>
      </c>
      <c r="M638" s="3">
        <v>4.2998044264347923</v>
      </c>
      <c r="N638" s="3">
        <v>3.1759004621951306</v>
      </c>
      <c r="O638" s="3">
        <v>4.1614734801274063</v>
      </c>
      <c r="P638" s="7">
        <v>20.641740660485858</v>
      </c>
      <c r="Q638" s="7">
        <v>25.68837637646644</v>
      </c>
      <c r="R638" s="2">
        <v>0.6833834531318761</v>
      </c>
      <c r="S638" s="8">
        <v>5.9336092978825024</v>
      </c>
      <c r="T638" s="2">
        <v>0.30914306845815076</v>
      </c>
      <c r="U638" s="4">
        <v>4.2717171962753153E-2</v>
      </c>
      <c r="V638" s="8">
        <v>3.0068982048892083</v>
      </c>
      <c r="W638" s="8">
        <v>-12.534288380473379</v>
      </c>
      <c r="X638" s="8">
        <v>2977000000</v>
      </c>
      <c r="Y638" s="8">
        <v>6447100000</v>
      </c>
      <c r="Z638" s="8">
        <v>143100000</v>
      </c>
      <c r="AA638" s="5">
        <v>128800000</v>
      </c>
      <c r="AB638" s="2">
        <v>1.1110248447204969</v>
      </c>
      <c r="AC638" s="42">
        <v>8474.5408703399989</v>
      </c>
      <c r="AD638" s="42">
        <v>12229.340870339998</v>
      </c>
      <c r="AE638" s="60">
        <v>8.5128080208369283</v>
      </c>
      <c r="AF638" s="60">
        <v>10.940734567661888</v>
      </c>
      <c r="AG638" s="60">
        <v>1.53436187713751</v>
      </c>
      <c r="AH638" s="60">
        <v>11.167379353782492</v>
      </c>
      <c r="AI638" s="60">
        <v>3.0828003762099145</v>
      </c>
      <c r="AJ638" s="1" t="s">
        <v>534</v>
      </c>
      <c r="AK638" s="1" t="s">
        <v>993</v>
      </c>
      <c r="AL638" s="1" t="s">
        <v>994</v>
      </c>
      <c r="AM638" s="1" t="s">
        <v>583</v>
      </c>
      <c r="AN638" s="46">
        <v>9.6235470000000004E-2</v>
      </c>
      <c r="AO638" s="46">
        <v>5.9913899999999999E-2</v>
      </c>
      <c r="AP638" s="46">
        <v>-4.3150630000000002E-2</v>
      </c>
      <c r="AQ638" t="s">
        <v>4124</v>
      </c>
      <c r="AR638" t="s">
        <v>3853</v>
      </c>
      <c r="AS638" t="str">
        <f t="shared" si="123"/>
        <v>10/10/1968</v>
      </c>
      <c r="AT638" s="63">
        <v>4.6151309581610089</v>
      </c>
      <c r="AU638" s="63">
        <f t="shared" si="124"/>
        <v>4.6151309581610089</v>
      </c>
      <c r="AV638" s="63">
        <f t="shared" si="121"/>
        <v>0.60126393007423351</v>
      </c>
      <c r="AW638" s="63">
        <f t="shared" si="133"/>
        <v>5.2163948882352429</v>
      </c>
      <c r="AX638" s="63">
        <v>47.745501576107841</v>
      </c>
      <c r="AY638" s="63">
        <f t="shared" si="125"/>
        <v>6.2203322465317967</v>
      </c>
      <c r="AZ638" s="63">
        <v>53.965833822639638</v>
      </c>
      <c r="BA638" s="63">
        <f>_xll.BDP($G638,BA$1)</f>
        <v>438.95593367999999</v>
      </c>
      <c r="BB638" s="63">
        <f t="shared" si="122"/>
        <v>8474.5408703399989</v>
      </c>
      <c r="BC638">
        <v>615.81799999999998</v>
      </c>
      <c r="BD638">
        <v>690.66700000000003</v>
      </c>
      <c r="BE638">
        <v>798.14300000000003</v>
      </c>
      <c r="BF638">
        <v>466.99299999999999</v>
      </c>
      <c r="BG638">
        <v>642.87400000000002</v>
      </c>
      <c r="BH638">
        <v>923.56000000000006</v>
      </c>
      <c r="BI638" s="47">
        <f t="shared" si="126"/>
        <v>7.266682755113002E-2</v>
      </c>
      <c r="BJ638" s="47">
        <f t="shared" si="127"/>
        <v>8.1499046445956957E-2</v>
      </c>
      <c r="BK638" s="47">
        <f t="shared" si="128"/>
        <v>9.4181267423397122E-2</v>
      </c>
      <c r="BL638" s="47">
        <f t="shared" si="129"/>
        <v>5.5105404191798324E-2</v>
      </c>
      <c r="BM638" s="47">
        <f t="shared" si="130"/>
        <v>7.5859448887666742E-2</v>
      </c>
      <c r="BN638" s="47">
        <f t="shared" si="131"/>
        <v>0.10898053524437681</v>
      </c>
      <c r="BO638" s="30">
        <f t="shared" si="132"/>
        <v>0.10898053524437681</v>
      </c>
    </row>
    <row r="639" spans="1:67" x14ac:dyDescent="0.3">
      <c r="A639">
        <v>15</v>
      </c>
      <c r="B639" t="s">
        <v>3422</v>
      </c>
      <c r="C639">
        <v>2</v>
      </c>
      <c r="D639">
        <v>2</v>
      </c>
      <c r="E639" t="s">
        <v>2480</v>
      </c>
      <c r="G639" s="1" t="s">
        <v>1417</v>
      </c>
      <c r="H639" s="6" t="s">
        <v>1418</v>
      </c>
      <c r="I639" s="2">
        <v>0.17462111382461473</v>
      </c>
      <c r="J639" s="2">
        <v>0.28307844767495571</v>
      </c>
      <c r="K639" s="2">
        <v>0.17400944291518733</v>
      </c>
      <c r="L639" s="2">
        <v>0.28307844767495571</v>
      </c>
      <c r="M639" s="3">
        <v>19.561525624762709</v>
      </c>
      <c r="N639" s="3">
        <v>16.256590989104318</v>
      </c>
      <c r="O639" s="3">
        <v>23.822119194801079</v>
      </c>
      <c r="P639" s="7">
        <v>10.075997697559622</v>
      </c>
      <c r="Q639" s="7">
        <v>14.955233096634764</v>
      </c>
      <c r="R639" s="2">
        <v>2.9430670071465697E-2</v>
      </c>
      <c r="S639" s="8">
        <v>0.23359847869947345</v>
      </c>
      <c r="T639" s="2">
        <v>0.3184694765997978</v>
      </c>
      <c r="U639" s="4">
        <v>4.2619076276657439E-2</v>
      </c>
      <c r="V639" s="8">
        <v>38.255179079899023</v>
      </c>
      <c r="W639" s="8" t="e">
        <v>#N/A</v>
      </c>
      <c r="X639" s="8">
        <v>119073000</v>
      </c>
      <c r="Y639" s="8">
        <v>119073000</v>
      </c>
      <c r="Z639" s="8" t="e">
        <v>#N/A</v>
      </c>
      <c r="AA639" s="5">
        <v>45016000</v>
      </c>
      <c r="AB639" s="2">
        <v>0</v>
      </c>
      <c r="AC639" s="42">
        <v>429.29999999999995</v>
      </c>
      <c r="AD639" s="42">
        <v>439.37299999999993</v>
      </c>
      <c r="AE639" s="60">
        <v>9.9445591338654911</v>
      </c>
      <c r="AF639" s="60">
        <v>12.862105794048714</v>
      </c>
      <c r="AG639" s="60" t="s">
        <v>3443</v>
      </c>
      <c r="AH639" s="60">
        <v>17.755555046929253</v>
      </c>
      <c r="AI639" s="60">
        <v>3.8850457602684645</v>
      </c>
      <c r="AJ639" s="1" t="s">
        <v>498</v>
      </c>
      <c r="AK639" s="1" t="s">
        <v>1029</v>
      </c>
      <c r="AL639" s="1" t="s">
        <v>1029</v>
      </c>
      <c r="AM639" s="1" t="s">
        <v>1380</v>
      </c>
      <c r="AN639" s="46" t="e">
        <v>#VALUE!</v>
      </c>
      <c r="AO639" s="46" t="e">
        <v>#VALUE!</v>
      </c>
      <c r="AP639" s="46" t="e">
        <v>#VALUE!</v>
      </c>
      <c r="AQ639" t="s">
        <v>3854</v>
      </c>
      <c r="AR639" t="s">
        <v>3854</v>
      </c>
      <c r="AS639" t="str">
        <f t="shared" si="123"/>
        <v>08/06/2021</v>
      </c>
      <c r="AT639" s="63">
        <v>3.4042555041545923</v>
      </c>
      <c r="AU639" s="63">
        <f t="shared" si="124"/>
        <v>3.4042555041545923</v>
      </c>
      <c r="AV639" s="63">
        <f t="shared" si="121"/>
        <v>-4.6587467971115779E-2</v>
      </c>
      <c r="AW639" s="63">
        <f t="shared" si="133"/>
        <v>3.3576680361834765</v>
      </c>
      <c r="AX639" s="63">
        <v>0</v>
      </c>
      <c r="AY639" s="63">
        <f t="shared" si="125"/>
        <v>-0.8194034742707309</v>
      </c>
      <c r="AZ639" s="63">
        <v>-0.8194034742707309</v>
      </c>
      <c r="BA639" s="63">
        <f>_xll.BDP($G639,BA$1)</f>
        <v>-0.2</v>
      </c>
      <c r="BB639" s="63">
        <f t="shared" si="122"/>
        <v>429.29999999999995</v>
      </c>
      <c r="BC639">
        <v>31.933</v>
      </c>
      <c r="BD639">
        <v>40.700000000000003</v>
      </c>
      <c r="BE639">
        <v>46.800000000000004</v>
      </c>
      <c r="BF639">
        <v>38.200000000000003</v>
      </c>
      <c r="BG639">
        <v>55.1</v>
      </c>
      <c r="BH639">
        <v>60.4</v>
      </c>
      <c r="BI639" s="47">
        <f t="shared" si="126"/>
        <v>7.4383880736082E-2</v>
      </c>
      <c r="BJ639" s="47">
        <f t="shared" si="127"/>
        <v>9.4805497321220608E-2</v>
      </c>
      <c r="BK639" s="47">
        <f t="shared" si="128"/>
        <v>0.10901467505241093</v>
      </c>
      <c r="BL639" s="47">
        <f t="shared" si="129"/>
        <v>8.8982063824831134E-2</v>
      </c>
      <c r="BM639" s="47">
        <f t="shared" si="130"/>
        <v>0.12834847426042395</v>
      </c>
      <c r="BN639" s="47">
        <f t="shared" si="131"/>
        <v>0.14069415327276963</v>
      </c>
      <c r="BO639" s="30">
        <f t="shared" si="132"/>
        <v>0.14069415327276963</v>
      </c>
    </row>
    <row r="640" spans="1:67" x14ac:dyDescent="0.3">
      <c r="A640">
        <v>15</v>
      </c>
      <c r="B640" t="s">
        <v>3422</v>
      </c>
      <c r="C640">
        <v>2</v>
      </c>
      <c r="D640">
        <v>2</v>
      </c>
      <c r="G640" s="1" t="s">
        <v>1943</v>
      </c>
      <c r="H640" s="6" t="s">
        <v>1944</v>
      </c>
      <c r="I640" s="2">
        <v>0.17727423024527011</v>
      </c>
      <c r="J640" s="2">
        <v>0.18928223687836424</v>
      </c>
      <c r="K640" s="2">
        <v>0.17419496041924595</v>
      </c>
      <c r="L640" s="2">
        <v>0.18671508877991497</v>
      </c>
      <c r="M640" s="3">
        <v>18.437289030133581</v>
      </c>
      <c r="N640" s="3">
        <v>19.410504441118302</v>
      </c>
      <c r="O640" s="3">
        <v>21.797042718961816</v>
      </c>
      <c r="P640" s="7">
        <v>7.5084295859074075</v>
      </c>
      <c r="Q640" s="7">
        <v>7.4729722885202365</v>
      </c>
      <c r="R640" s="2">
        <v>3.8182948431388967E-2</v>
      </c>
      <c r="S640" s="8">
        <v>0.25145981186073063</v>
      </c>
      <c r="T640" s="2">
        <v>0.40649019255063329</v>
      </c>
      <c r="U640" s="4">
        <v>3.1937820525612115E-2</v>
      </c>
      <c r="V640" s="8">
        <v>9.6543502619613726</v>
      </c>
      <c r="W640" s="8">
        <v>-13.605390152728681</v>
      </c>
      <c r="X640" s="8">
        <v>272165000</v>
      </c>
      <c r="Y640" s="8">
        <v>275907000</v>
      </c>
      <c r="Z640" s="8">
        <v>1116000</v>
      </c>
      <c r="AA640" s="5">
        <v>101305000.00000001</v>
      </c>
      <c r="AB640" s="2">
        <v>1.1016238092887813E-2</v>
      </c>
      <c r="AC640" s="42">
        <v>1196.7964081800001</v>
      </c>
      <c r="AD640" s="42">
        <v>1216.3904081800001</v>
      </c>
      <c r="AE640" s="60">
        <v>15.441717443540302</v>
      </c>
      <c r="AF640" s="60">
        <v>21.047001560369591</v>
      </c>
      <c r="AG640" s="60">
        <v>8.5286557548998196</v>
      </c>
      <c r="AH640" s="60">
        <v>26.28341056048588</v>
      </c>
      <c r="AI640" s="60">
        <v>5.6867904903957811</v>
      </c>
      <c r="AJ640" s="1" t="s">
        <v>566</v>
      </c>
      <c r="AK640" s="1" t="s">
        <v>567</v>
      </c>
      <c r="AL640" s="1" t="s">
        <v>1945</v>
      </c>
      <c r="AM640" s="1" t="s">
        <v>1706</v>
      </c>
      <c r="AN640" s="46">
        <v>0.1476509</v>
      </c>
      <c r="AO640" s="46">
        <v>5.1846800000000005E-2</v>
      </c>
      <c r="AP640" s="46">
        <v>0.12210509999999999</v>
      </c>
      <c r="AQ640" t="s">
        <v>4256</v>
      </c>
      <c r="AR640" t="s">
        <v>3443</v>
      </c>
      <c r="AS640" t="str">
        <f t="shared" si="123"/>
        <v>26/07/2000</v>
      </c>
      <c r="AT640" s="63">
        <v>4.2496679946879148</v>
      </c>
      <c r="AU640" s="63">
        <f t="shared" si="124"/>
        <v>4.2496679946879148</v>
      </c>
      <c r="AV640" s="63">
        <f t="shared" si="121"/>
        <v>-0.19280874729733768</v>
      </c>
      <c r="AW640" s="63">
        <f t="shared" si="133"/>
        <v>4.0568592473905767</v>
      </c>
      <c r="AX640" s="63">
        <v>120.5111694886933</v>
      </c>
      <c r="AY640" s="63">
        <f t="shared" si="125"/>
        <v>-5.4676289191288845</v>
      </c>
      <c r="AZ640" s="63">
        <v>115.04354056956441</v>
      </c>
      <c r="BA640" s="63">
        <f>_xll.BDP($G640,BA$1)</f>
        <v>42.754999999999995</v>
      </c>
      <c r="BB640" s="63">
        <f t="shared" si="122"/>
        <v>1196.7964081800001</v>
      </c>
      <c r="BC640">
        <v>76.900000000000006</v>
      </c>
      <c r="BD640">
        <v>86.25</v>
      </c>
      <c r="BE640">
        <v>101.5</v>
      </c>
      <c r="BF640">
        <v>40.9</v>
      </c>
      <c r="BG640">
        <v>54.7</v>
      </c>
      <c r="BH640">
        <v>72.8</v>
      </c>
      <c r="BI640" s="47">
        <f t="shared" si="126"/>
        <v>6.4254871985239215E-2</v>
      </c>
      <c r="BJ640" s="47">
        <f t="shared" si="127"/>
        <v>7.2067395432079087E-2</v>
      </c>
      <c r="BK640" s="47">
        <f t="shared" si="128"/>
        <v>8.4809746508475684E-2</v>
      </c>
      <c r="BL640" s="47">
        <f t="shared" si="129"/>
        <v>3.4174567804893155E-2</v>
      </c>
      <c r="BM640" s="47">
        <f t="shared" si="130"/>
        <v>4.5705351074025811E-2</v>
      </c>
      <c r="BN640" s="47">
        <f t="shared" si="131"/>
        <v>6.0829059564699799E-2</v>
      </c>
      <c r="BO640" s="30">
        <f t="shared" si="132"/>
        <v>8.4809746508475684E-2</v>
      </c>
    </row>
    <row r="641" spans="1:67" x14ac:dyDescent="0.3">
      <c r="A641">
        <v>15</v>
      </c>
      <c r="B641" t="s">
        <v>3422</v>
      </c>
      <c r="C641">
        <v>2</v>
      </c>
      <c r="D641">
        <v>2</v>
      </c>
      <c r="E641" t="s">
        <v>2489</v>
      </c>
      <c r="F641" t="s">
        <v>3337</v>
      </c>
      <c r="G641" s="1" t="s">
        <v>1449</v>
      </c>
      <c r="H641" s="6" t="s">
        <v>1450</v>
      </c>
      <c r="I641" s="2">
        <v>0.26634364761328716</v>
      </c>
      <c r="J641" s="2">
        <v>0.15610714273028548</v>
      </c>
      <c r="K641" s="2">
        <v>0.13906636896912522</v>
      </c>
      <c r="L641" s="2">
        <v>8.9042372572299189E-2</v>
      </c>
      <c r="M641" s="3">
        <v>7.4993593339538904</v>
      </c>
      <c r="N641" s="3">
        <v>7.2305903542093501</v>
      </c>
      <c r="O641" s="3">
        <v>7.2229825924881528</v>
      </c>
      <c r="P641" s="7">
        <v>14.193422239911616</v>
      </c>
      <c r="Q641" s="7">
        <v>12.278501509244887</v>
      </c>
      <c r="R641" s="2">
        <v>5.4080219647000771E-2</v>
      </c>
      <c r="S641" s="8">
        <v>0.39802201668844878</v>
      </c>
      <c r="T641" s="2">
        <v>0.56703165834965685</v>
      </c>
      <c r="U641" s="4" t="e">
        <v>#N/A</v>
      </c>
      <c r="V641" s="8">
        <v>2.6745522782738655</v>
      </c>
      <c r="W641" s="8">
        <v>-11.591641266527652</v>
      </c>
      <c r="X641" s="8">
        <v>281531000</v>
      </c>
      <c r="Y641" s="8">
        <v>493574000</v>
      </c>
      <c r="Z641" s="8" t="e">
        <v>#N/A</v>
      </c>
      <c r="AA641" s="5">
        <v>75404000</v>
      </c>
      <c r="AB641" s="2">
        <v>0</v>
      </c>
      <c r="AC641" s="42">
        <v>413.21669136999998</v>
      </c>
      <c r="AD641" s="42">
        <v>448.21369136999999</v>
      </c>
      <c r="AE641" s="60">
        <v>6.5921237445409986</v>
      </c>
      <c r="AF641" s="60">
        <v>14.574867989656976</v>
      </c>
      <c r="AG641" s="60">
        <v>18.408124400458888</v>
      </c>
      <c r="AH641" s="60">
        <v>12.621563421426295</v>
      </c>
      <c r="AI641" s="60">
        <v>0.89150248752970396</v>
      </c>
      <c r="AJ641" s="1" t="s">
        <v>506</v>
      </c>
      <c r="AK641" s="1" t="s">
        <v>664</v>
      </c>
      <c r="AL641" s="1" t="s">
        <v>665</v>
      </c>
      <c r="AM641" s="1" t="s">
        <v>1380</v>
      </c>
      <c r="AN641" s="46">
        <v>7.796923E-2</v>
      </c>
      <c r="AO641" s="46">
        <v>2.8834659999999998E-2</v>
      </c>
      <c r="AP641" s="46">
        <v>-0.23442350000000001</v>
      </c>
      <c r="AQ641" t="s">
        <v>3855</v>
      </c>
      <c r="AR641" t="s">
        <v>3855</v>
      </c>
      <c r="AS641" t="str">
        <f t="shared" si="123"/>
        <v>28/03/2001</v>
      </c>
      <c r="AT641" s="63">
        <v>4.2704628031448957</v>
      </c>
      <c r="AU641" s="63">
        <f t="shared" si="124"/>
        <v>4.2704628031448957</v>
      </c>
      <c r="AV641" s="63">
        <f t="shared" si="121"/>
        <v>0</v>
      </c>
      <c r="AW641" s="63">
        <f t="shared" si="133"/>
        <v>4.2704628031448957</v>
      </c>
      <c r="AX641" s="63">
        <v>53.695365905986328</v>
      </c>
      <c r="AY641" s="63">
        <f t="shared" si="125"/>
        <v>0</v>
      </c>
      <c r="AZ641" s="63">
        <v>53.695365905986328</v>
      </c>
      <c r="BA641" s="63">
        <f>_xll.BDP($G641,BA$1)</f>
        <v>17.033831399999997</v>
      </c>
      <c r="BB641" s="63">
        <f t="shared" si="122"/>
        <v>413.21669136999998</v>
      </c>
      <c r="BC641">
        <v>30.98</v>
      </c>
      <c r="BD641">
        <v>38.9</v>
      </c>
      <c r="BE641">
        <v>44.4</v>
      </c>
      <c r="BF641">
        <v>39.749000000000002</v>
      </c>
      <c r="BG641">
        <v>32.064999999999998</v>
      </c>
      <c r="BH641">
        <v>30.414999999999999</v>
      </c>
      <c r="BI641" s="47">
        <f t="shared" si="126"/>
        <v>7.497277009137096E-2</v>
      </c>
      <c r="BJ641" s="47">
        <f t="shared" si="127"/>
        <v>9.4139469223832484E-2</v>
      </c>
      <c r="BK641" s="47">
        <f t="shared" si="128"/>
        <v>0.10744967695470854</v>
      </c>
      <c r="BL641" s="47">
        <f t="shared" si="129"/>
        <v>9.6194081289925903E-2</v>
      </c>
      <c r="BM641" s="47">
        <f t="shared" si="130"/>
        <v>7.7598511071007417E-2</v>
      </c>
      <c r="BN641" s="47">
        <f t="shared" si="131"/>
        <v>7.3605448751744601E-2</v>
      </c>
      <c r="BO641" s="30">
        <f t="shared" si="132"/>
        <v>0.10744967695470854</v>
      </c>
    </row>
    <row r="642" spans="1:67" x14ac:dyDescent="0.3">
      <c r="A642">
        <v>15</v>
      </c>
      <c r="B642" t="s">
        <v>3422</v>
      </c>
      <c r="C642">
        <v>2</v>
      </c>
      <c r="D642">
        <v>2</v>
      </c>
      <c r="E642" s="33" t="s">
        <v>2480</v>
      </c>
      <c r="F642" t="s">
        <v>3040</v>
      </c>
      <c r="G642" s="6" t="s">
        <v>11</v>
      </c>
      <c r="H642" s="6" t="s">
        <v>605</v>
      </c>
      <c r="I642" s="2" t="e">
        <v>#N/A</v>
      </c>
      <c r="J642" s="2">
        <v>0.14386630395907618</v>
      </c>
      <c r="K642" s="2" t="e">
        <v>#N/A</v>
      </c>
      <c r="L642" s="2">
        <v>0.12492706376603185</v>
      </c>
      <c r="M642" s="3">
        <v>16.041376760117942</v>
      </c>
      <c r="N642" s="3">
        <v>15.017987715246766</v>
      </c>
      <c r="O642" s="3">
        <v>54.193184360802782</v>
      </c>
      <c r="P642" s="7" t="e">
        <v>#N/A</v>
      </c>
      <c r="Q642" s="7">
        <v>23.515323912644522</v>
      </c>
      <c r="R642" s="2">
        <v>0.31052987842850566</v>
      </c>
      <c r="S642" s="8">
        <v>2.4731899293762467</v>
      </c>
      <c r="T642" s="2">
        <v>0.625871103300639</v>
      </c>
      <c r="U642" s="4">
        <v>8.7764378636001283E-2</v>
      </c>
      <c r="V642" s="8" t="e">
        <v>#N/A</v>
      </c>
      <c r="W642" s="8" t="e">
        <v>#N/A</v>
      </c>
      <c r="X642" s="8">
        <v>461345000</v>
      </c>
      <c r="Y642" s="8">
        <v>531286000</v>
      </c>
      <c r="Z642" s="8">
        <v>19798000</v>
      </c>
      <c r="AA642" s="5">
        <v>70952000</v>
      </c>
      <c r="AB642" s="2">
        <v>0.27903371293268686</v>
      </c>
      <c r="AC642" s="42">
        <v>4144.0006647599994</v>
      </c>
      <c r="AD642" s="42">
        <v>4373.3766647599996</v>
      </c>
      <c r="AE642" s="60">
        <v>47.615131245971952</v>
      </c>
      <c r="AF642" s="60">
        <v>53.575034049839331</v>
      </c>
      <c r="AG642" s="60">
        <v>2.4403909697270323</v>
      </c>
      <c r="AH642" s="60">
        <v>62.501444789281138</v>
      </c>
      <c r="AI642" s="60">
        <v>8.1776072184416648</v>
      </c>
      <c r="AJ642" s="1" t="s">
        <v>519</v>
      </c>
      <c r="AK642" s="1" t="s">
        <v>606</v>
      </c>
      <c r="AL642" s="1" t="s">
        <v>606</v>
      </c>
      <c r="AM642" s="1" t="s">
        <v>583</v>
      </c>
      <c r="AN642" s="46" t="e">
        <v>#VALUE!</v>
      </c>
      <c r="AO642" s="46" t="e">
        <v>#VALUE!</v>
      </c>
      <c r="AP642" s="46" t="e">
        <v>#VALUE!</v>
      </c>
      <c r="AQ642" t="s">
        <v>3856</v>
      </c>
      <c r="AR642" t="s">
        <v>3856</v>
      </c>
      <c r="AS642" t="str">
        <f t="shared" si="123"/>
        <v>27/01/2021</v>
      </c>
      <c r="AT642" s="63" t="s">
        <v>3443</v>
      </c>
      <c r="AU642" s="63">
        <f t="shared" si="124"/>
        <v>0</v>
      </c>
      <c r="AV642" s="63">
        <f t="shared" si="121"/>
        <v>-1.0362691387861314</v>
      </c>
      <c r="AW642" s="63">
        <f t="shared" si="133"/>
        <v>-1.0362691387861314</v>
      </c>
      <c r="AX642" s="63">
        <v>0</v>
      </c>
      <c r="AY642" s="63">
        <f t="shared" si="125"/>
        <v>-107.2149193867224</v>
      </c>
      <c r="AZ642" s="63">
        <v>-107.2149193867224</v>
      </c>
      <c r="BA642" s="63">
        <f>_xll.BDP($G642,BA$1)</f>
        <v>-42.942999999999998</v>
      </c>
      <c r="BB642" s="63">
        <f t="shared" si="122"/>
        <v>4144.0006647599994</v>
      </c>
      <c r="BC642">
        <v>101.154</v>
      </c>
      <c r="BD642">
        <v>156.76900000000001</v>
      </c>
      <c r="BE642">
        <v>192</v>
      </c>
      <c r="BF642">
        <v>90.165000000000006</v>
      </c>
      <c r="BG642">
        <v>126.396</v>
      </c>
      <c r="BH642">
        <v>214.66400000000002</v>
      </c>
      <c r="BI642" s="47">
        <f t="shared" si="126"/>
        <v>2.440974511905836E-2</v>
      </c>
      <c r="BJ642" s="47">
        <f t="shared" si="127"/>
        <v>3.783035107429919E-2</v>
      </c>
      <c r="BK642" s="47">
        <f t="shared" si="128"/>
        <v>4.6332038899689634E-2</v>
      </c>
      <c r="BL642" s="47">
        <f t="shared" si="129"/>
        <v>2.1757959830158938E-2</v>
      </c>
      <c r="BM642" s="47">
        <f t="shared" si="130"/>
        <v>3.0500960358151932E-2</v>
      </c>
      <c r="BN642" s="47">
        <f t="shared" si="131"/>
        <v>5.1801149991473838E-2</v>
      </c>
      <c r="BO642" s="30">
        <f t="shared" si="132"/>
        <v>5.1801149991473838E-2</v>
      </c>
    </row>
    <row r="643" spans="1:67" x14ac:dyDescent="0.3">
      <c r="A643">
        <v>15</v>
      </c>
      <c r="B643" t="s">
        <v>3422</v>
      </c>
      <c r="C643">
        <v>2</v>
      </c>
      <c r="D643">
        <v>2</v>
      </c>
      <c r="E643" s="33">
        <v>0.12</v>
      </c>
      <c r="F643" t="s">
        <v>3093</v>
      </c>
      <c r="G643" s="1" t="s">
        <v>487</v>
      </c>
      <c r="H643" s="6" t="s">
        <v>570</v>
      </c>
      <c r="I643" s="2">
        <v>4.0175160338722551E-2</v>
      </c>
      <c r="J643" s="2">
        <v>4.3700725734871819E-2</v>
      </c>
      <c r="K643" s="2">
        <v>3.7770172388398936E-2</v>
      </c>
      <c r="L643" s="2">
        <v>4.0165075099572914E-2</v>
      </c>
      <c r="M643" s="3">
        <v>3.4867596066925506</v>
      </c>
      <c r="N643" s="3">
        <v>2.5098250661059809</v>
      </c>
      <c r="O643" s="3">
        <v>1.5859115392459124</v>
      </c>
      <c r="P643" s="7">
        <v>22.709920724853511</v>
      </c>
      <c r="Q643" s="7">
        <v>23.619959253629982</v>
      </c>
      <c r="R643" s="2">
        <v>0.50310388061527167</v>
      </c>
      <c r="S643" s="8">
        <v>9.5034881137524998</v>
      </c>
      <c r="T643" s="2">
        <v>0.32165642747984641</v>
      </c>
      <c r="U643" s="4">
        <v>4.3919223541886827E-2</v>
      </c>
      <c r="V643" s="8">
        <v>15.589403420098602</v>
      </c>
      <c r="W643" s="8">
        <v>-23.124010504706259</v>
      </c>
      <c r="X643" s="8">
        <v>325601000000</v>
      </c>
      <c r="Y643" s="8">
        <v>354263000000</v>
      </c>
      <c r="Z643" s="8">
        <v>233000000</v>
      </c>
      <c r="AA643" s="5">
        <v>2199000000</v>
      </c>
      <c r="AB643" s="2">
        <v>0.10595725329695316</v>
      </c>
      <c r="AC643" s="42">
        <v>69874.58831471765</v>
      </c>
      <c r="AD643" s="42">
        <v>373184.24149611132</v>
      </c>
      <c r="AE643" s="60">
        <v>16.536499733571556</v>
      </c>
      <c r="AF643" s="60">
        <v>25.763511699828861</v>
      </c>
      <c r="AG643" s="60">
        <v>4.477564623155307</v>
      </c>
      <c r="AH643" s="60">
        <v>19.864100348189737</v>
      </c>
      <c r="AI643" s="60">
        <v>1.2852250123634092</v>
      </c>
      <c r="AJ643" s="1" t="s">
        <v>502</v>
      </c>
      <c r="AK643" s="1" t="s">
        <v>571</v>
      </c>
      <c r="AL643" s="1" t="s">
        <v>571</v>
      </c>
      <c r="AM643" s="1" t="s">
        <v>496</v>
      </c>
      <c r="AN643" s="46">
        <v>0.1551931</v>
      </c>
      <c r="AO643" s="46">
        <v>0.13745309999999999</v>
      </c>
      <c r="AP643" s="46">
        <v>9.2742290000000005E-2</v>
      </c>
      <c r="AQ643" t="s">
        <v>4257</v>
      </c>
      <c r="AR643" t="s">
        <v>3443</v>
      </c>
      <c r="AS643" t="str">
        <f t="shared" si="123"/>
        <v>11/08/1997</v>
      </c>
      <c r="AT643" s="63">
        <v>0.90814602457518456</v>
      </c>
      <c r="AU643" s="63">
        <f t="shared" si="124"/>
        <v>0.90814602457518456</v>
      </c>
      <c r="AV643" s="63">
        <f t="shared" ref="AV643:AV706" si="134">IFERROR(IFERROR((AY643/AX643)*AT643,(BA643/AC643)*(AY643/AZ643)*100),0)</f>
        <v>-1.4483987632778075E-2</v>
      </c>
      <c r="AW643" s="63">
        <f t="shared" si="133"/>
        <v>0.89366203694240653</v>
      </c>
      <c r="AX643" s="63">
        <v>46.98489503602282</v>
      </c>
      <c r="AY643" s="63">
        <f t="shared" si="125"/>
        <v>-0.74936036740068346</v>
      </c>
      <c r="AZ643" s="63">
        <v>46.235534668622137</v>
      </c>
      <c r="BA643" s="63">
        <f>_xll.BDP($G643,BA$1)</f>
        <v>863.8</v>
      </c>
      <c r="BB643" s="63">
        <f t="shared" ref="BB643:BB706" si="135">IF(AD643&lt;AC643,AD643,AC643)</f>
        <v>69874.58831471765</v>
      </c>
      <c r="BC643">
        <v>3793</v>
      </c>
      <c r="BD643">
        <v>4697.2</v>
      </c>
      <c r="BE643">
        <v>6865</v>
      </c>
      <c r="BF643">
        <v>-13142.68</v>
      </c>
      <c r="BG643">
        <v>-10273.200000000001</v>
      </c>
      <c r="BH643">
        <v>-9381.67</v>
      </c>
      <c r="BI643" s="47">
        <f t="shared" si="126"/>
        <v>5.4282967406064593E-2</v>
      </c>
      <c r="BJ643" s="47">
        <f t="shared" si="127"/>
        <v>6.7223294094322858E-2</v>
      </c>
      <c r="BK643" s="47">
        <f t="shared" si="128"/>
        <v>9.8247448258010392E-2</v>
      </c>
      <c r="BL643" s="47">
        <f t="shared" si="129"/>
        <v>-0.18808955182397497</v>
      </c>
      <c r="BM643" s="47">
        <f t="shared" si="130"/>
        <v>-0.14702340647402656</v>
      </c>
      <c r="BN643" s="47">
        <f t="shared" si="131"/>
        <v>-0.13426440464657369</v>
      </c>
      <c r="BO643" s="30">
        <f t="shared" si="132"/>
        <v>9.8247448258010392E-2</v>
      </c>
    </row>
    <row r="644" spans="1:67" x14ac:dyDescent="0.3">
      <c r="A644">
        <v>15</v>
      </c>
      <c r="B644" t="s">
        <v>3422</v>
      </c>
      <c r="C644">
        <v>2</v>
      </c>
      <c r="D644">
        <v>2</v>
      </c>
      <c r="E644" s="33">
        <v>0.15</v>
      </c>
      <c r="F644" t="s">
        <v>3089</v>
      </c>
      <c r="G644" s="6" t="s">
        <v>488</v>
      </c>
      <c r="H644" s="6" t="s">
        <v>572</v>
      </c>
      <c r="I644" s="2" t="e">
        <v>#N/A</v>
      </c>
      <c r="J644" s="2">
        <v>-4.1973410337110996E-4</v>
      </c>
      <c r="K644" s="2">
        <v>-4.7166104060775333E-4</v>
      </c>
      <c r="L644" s="2">
        <v>-4.1973410337110996E-4</v>
      </c>
      <c r="M644" s="3">
        <v>-3.0533350053438154E-2</v>
      </c>
      <c r="N644" s="3">
        <v>4.5458998341587611</v>
      </c>
      <c r="O644" s="3">
        <v>20.821527342039154</v>
      </c>
      <c r="P644" s="7" t="e">
        <v>#N/A</v>
      </c>
      <c r="Q644" s="7" t="e">
        <v>#N/A</v>
      </c>
      <c r="R644" s="2">
        <v>0.17021887529261703</v>
      </c>
      <c r="S644" s="8" t="e">
        <v>#N/A</v>
      </c>
      <c r="T644" s="2">
        <v>0.79913300888333416</v>
      </c>
      <c r="U644" s="4">
        <v>2.9797376800760451E-3</v>
      </c>
      <c r="V644" s="8" t="e">
        <v>#N/A</v>
      </c>
      <c r="W644" s="8">
        <v>61.119030331844826</v>
      </c>
      <c r="X644" s="8">
        <v>7316549097</v>
      </c>
      <c r="Y644" s="8">
        <v>7316549097</v>
      </c>
      <c r="Z644" s="8" t="e">
        <v>#N/A</v>
      </c>
      <c r="AA644" s="5">
        <v>-9411970.1178321708</v>
      </c>
      <c r="AB644" s="2">
        <v>0</v>
      </c>
      <c r="AC644" s="42">
        <v>4804.5512878100008</v>
      </c>
      <c r="AD644" s="42">
        <v>6395.7513104100008</v>
      </c>
      <c r="AE644" s="60" t="s">
        <v>3443</v>
      </c>
      <c r="AF644" s="60" t="s">
        <v>3443</v>
      </c>
      <c r="AG644" s="60">
        <v>-0.23181278531019681</v>
      </c>
      <c r="AH644" s="60">
        <v>2.7269449242902621</v>
      </c>
      <c r="AI644" s="60">
        <v>0.69667545993904867</v>
      </c>
      <c r="AJ644" s="1" t="s">
        <v>502</v>
      </c>
      <c r="AK644" s="1" t="s">
        <v>548</v>
      </c>
      <c r="AL644" s="1" t="s">
        <v>548</v>
      </c>
      <c r="AM644" s="1" t="s">
        <v>496</v>
      </c>
      <c r="AN644" s="46" t="e">
        <v>#VALUE!</v>
      </c>
      <c r="AO644" s="46" t="e">
        <v>#VALUE!</v>
      </c>
      <c r="AP644" s="46">
        <v>0.1313589</v>
      </c>
      <c r="AQ644" t="s">
        <v>4258</v>
      </c>
      <c r="AR644" t="s">
        <v>3443</v>
      </c>
      <c r="AS644" t="str">
        <f t="shared" ref="AS644:AS707" si="136">IF(AQ644=$AQ$1,AR644,AQ644)</f>
        <v>30/06/2016</v>
      </c>
      <c r="AT644" s="63" t="s">
        <v>3443</v>
      </c>
      <c r="AU644" s="63">
        <f t="shared" ref="AU644:AU707" si="137">IF(AT644=$AV$1,0,AT644)</f>
        <v>0</v>
      </c>
      <c r="AV644" s="63">
        <f t="shared" si="134"/>
        <v>0</v>
      </c>
      <c r="AW644" s="63">
        <f t="shared" si="133"/>
        <v>0</v>
      </c>
      <c r="AX644" s="63">
        <v>0</v>
      </c>
      <c r="AY644" s="63">
        <f t="shared" ref="AY644:AY707" si="138">IFERROR(AZ644-AX644,0)</f>
        <v>0</v>
      </c>
      <c r="AZ644" s="63">
        <v>0</v>
      </c>
      <c r="BA644" s="63">
        <f>_xll.BDP($G644,BA$1)</f>
        <v>0</v>
      </c>
      <c r="BB644" s="63">
        <f t="shared" si="135"/>
        <v>4804.5512878100008</v>
      </c>
      <c r="BC644" t="s">
        <v>3443</v>
      </c>
      <c r="BD644" t="s">
        <v>3443</v>
      </c>
      <c r="BE644" t="s">
        <v>3443</v>
      </c>
      <c r="BF644" t="s">
        <v>3443</v>
      </c>
      <c r="BG644" t="s">
        <v>3443</v>
      </c>
      <c r="BH644" t="s">
        <v>3443</v>
      </c>
      <c r="BI644" s="47">
        <f t="shared" ref="BI644:BI707" si="139">IFERROR(BC644/$BB644,0)</f>
        <v>0</v>
      </c>
      <c r="BJ644" s="47">
        <f t="shared" ref="BJ644:BJ707" si="140">IFERROR(BD644/$BB644,0)</f>
        <v>0</v>
      </c>
      <c r="BK644" s="47">
        <f t="shared" ref="BK644:BK707" si="141">IFERROR(BE644/$BB644,0)</f>
        <v>0</v>
      </c>
      <c r="BL644" s="47">
        <f t="shared" ref="BL644:BL707" si="142">IFERROR(BF644/$BB644,0)</f>
        <v>0</v>
      </c>
      <c r="BM644" s="47">
        <f t="shared" ref="BM644:BM707" si="143">IFERROR(BG644/$BB644,0)</f>
        <v>0</v>
      </c>
      <c r="BN644" s="47">
        <f t="shared" ref="BN644:BN707" si="144">IFERROR(BH644/$BB644,0)</f>
        <v>0</v>
      </c>
      <c r="BO644" s="30">
        <f t="shared" si="132"/>
        <v>0</v>
      </c>
    </row>
    <row r="645" spans="1:67" x14ac:dyDescent="0.3">
      <c r="A645">
        <v>15</v>
      </c>
      <c r="B645" t="s">
        <v>3422</v>
      </c>
      <c r="C645">
        <v>3</v>
      </c>
      <c r="D645">
        <v>3</v>
      </c>
      <c r="E645" t="s">
        <v>3210</v>
      </c>
      <c r="F645" t="s">
        <v>3209</v>
      </c>
      <c r="G645" s="6" t="s">
        <v>65</v>
      </c>
      <c r="H645" s="6" t="s">
        <v>695</v>
      </c>
      <c r="I645" s="2">
        <v>1.0667648731655095</v>
      </c>
      <c r="J645" s="2">
        <v>1.0345226336457154</v>
      </c>
      <c r="K645" s="2">
        <v>0.96563663647214182</v>
      </c>
      <c r="L645" s="2">
        <v>0.9584626029506953</v>
      </c>
      <c r="M645" s="3">
        <v>55.700946657620108</v>
      </c>
      <c r="N645" s="3">
        <v>42.483217544630776</v>
      </c>
      <c r="O645" s="3">
        <v>40.73407465099384</v>
      </c>
      <c r="P645" s="7">
        <v>31.962380749491196</v>
      </c>
      <c r="Q645" s="7">
        <v>33.478553783965872</v>
      </c>
      <c r="R645" s="2">
        <v>-0.33776398424193027</v>
      </c>
      <c r="S645" s="8">
        <v>-0.72017735395035865</v>
      </c>
      <c r="T645" s="2">
        <v>0.7791213342627108</v>
      </c>
      <c r="U645" s="4">
        <v>1.308139534883721E-2</v>
      </c>
      <c r="V645" s="8">
        <v>10.936709157792318</v>
      </c>
      <c r="W645" s="8">
        <v>10.756634324829006</v>
      </c>
      <c r="X645" s="8">
        <v>41509000</v>
      </c>
      <c r="Y645" s="8">
        <v>44803000</v>
      </c>
      <c r="Z645" s="8">
        <v>1165000</v>
      </c>
      <c r="AA645" s="5">
        <v>22435000</v>
      </c>
      <c r="AB645" s="2">
        <v>5.1927791397370179E-2</v>
      </c>
      <c r="AC645" s="42">
        <v>181.367186</v>
      </c>
      <c r="AD645" s="42">
        <v>193.76026570830001</v>
      </c>
      <c r="AE645" s="60">
        <v>4.3550648857414354</v>
      </c>
      <c r="AF645" s="60">
        <v>4.5357906466838989</v>
      </c>
      <c r="AG645" s="60">
        <v>9.9505390569169609</v>
      </c>
      <c r="AH645" s="60">
        <v>7.2866941101056071</v>
      </c>
      <c r="AI645" s="60">
        <v>2.9449177177707582</v>
      </c>
      <c r="AJ645" s="1" t="s">
        <v>498</v>
      </c>
      <c r="AK645" s="1" t="s">
        <v>696</v>
      </c>
      <c r="AL645" s="1" t="s">
        <v>696</v>
      </c>
      <c r="AM645" s="1" t="s">
        <v>583</v>
      </c>
      <c r="AN645" s="46" t="e">
        <v>#VALUE!</v>
      </c>
      <c r="AO645" s="46">
        <v>0.25265149999999997</v>
      </c>
      <c r="AP645" s="46">
        <v>3.5996689999999998E-2</v>
      </c>
      <c r="AQ645" t="s">
        <v>3857</v>
      </c>
      <c r="AR645" t="s">
        <v>3857</v>
      </c>
      <c r="AS645" t="str">
        <f t="shared" si="136"/>
        <v>01/11/2006</v>
      </c>
      <c r="AT645" s="63">
        <v>7.17556645320012</v>
      </c>
      <c r="AU645" s="63">
        <f t="shared" si="137"/>
        <v>7.17556645320012</v>
      </c>
      <c r="AV645" s="63">
        <f t="shared" si="134"/>
        <v>0</v>
      </c>
      <c r="AW645" s="63">
        <f t="shared" si="133"/>
        <v>7.17556645320012</v>
      </c>
      <c r="AX645" s="63">
        <v>64.286875629553677</v>
      </c>
      <c r="AY645" s="63">
        <f t="shared" si="138"/>
        <v>0</v>
      </c>
      <c r="AZ645" s="63">
        <v>64.286875629553677</v>
      </c>
      <c r="BA645" s="63">
        <f>_xll.BDP($G645,BA$1)</f>
        <v>19.925189949</v>
      </c>
      <c r="BB645" s="63">
        <f t="shared" si="135"/>
        <v>181.367186</v>
      </c>
      <c r="BC645">
        <v>29.8</v>
      </c>
      <c r="BD645" t="s">
        <v>3443</v>
      </c>
      <c r="BE645" t="s">
        <v>3443</v>
      </c>
      <c r="BF645">
        <v>19.100000000000001</v>
      </c>
      <c r="BG645" t="s">
        <v>3443</v>
      </c>
      <c r="BH645" t="s">
        <v>3443</v>
      </c>
      <c r="BI645" s="47">
        <f t="shared" si="139"/>
        <v>0.16430756112629988</v>
      </c>
      <c r="BJ645" s="47">
        <f t="shared" si="140"/>
        <v>0</v>
      </c>
      <c r="BK645" s="47">
        <f t="shared" si="141"/>
        <v>0</v>
      </c>
      <c r="BL645" s="47">
        <f t="shared" si="142"/>
        <v>0.10531122206417208</v>
      </c>
      <c r="BM645" s="47">
        <f t="shared" si="143"/>
        <v>0</v>
      </c>
      <c r="BN645" s="47">
        <f t="shared" si="144"/>
        <v>0</v>
      </c>
      <c r="BO645" s="30">
        <f t="shared" si="132"/>
        <v>0</v>
      </c>
    </row>
    <row r="646" spans="1:67" x14ac:dyDescent="0.3">
      <c r="A646">
        <v>15</v>
      </c>
      <c r="B646" t="s">
        <v>3422</v>
      </c>
      <c r="C646">
        <v>3</v>
      </c>
      <c r="D646">
        <v>1</v>
      </c>
      <c r="E646" s="33">
        <v>0.2</v>
      </c>
      <c r="F646" t="s">
        <v>3245</v>
      </c>
      <c r="G646" s="6" t="s">
        <v>392</v>
      </c>
      <c r="H646" s="6" t="s">
        <v>1129</v>
      </c>
      <c r="I646" s="2">
        <v>0.24530263951406547</v>
      </c>
      <c r="J646" s="2">
        <v>0.47860739266861424</v>
      </c>
      <c r="K646" s="2">
        <v>0.17744443130565496</v>
      </c>
      <c r="L646" s="2">
        <v>0.34080788685944335</v>
      </c>
      <c r="M646" s="3">
        <v>29.803715862209557</v>
      </c>
      <c r="N646" s="3">
        <v>23.174157368712915</v>
      </c>
      <c r="O646" s="3">
        <v>59.060113464703299</v>
      </c>
      <c r="P646" s="7">
        <v>19.149421162046853</v>
      </c>
      <c r="Q646" s="7">
        <v>29.167069613994368</v>
      </c>
      <c r="R646" s="2">
        <v>0.50821506296548968</v>
      </c>
      <c r="S646" s="8">
        <v>1.3158657076953817</v>
      </c>
      <c r="T646" s="2">
        <v>0.34292214227239431</v>
      </c>
      <c r="U646" s="4">
        <v>5.0992057149001839E-2</v>
      </c>
      <c r="V646" s="8">
        <v>18.797831670331799</v>
      </c>
      <c r="W646" s="8">
        <v>43.765168247518261</v>
      </c>
      <c r="X646" s="8">
        <v>1533871000</v>
      </c>
      <c r="Y646" s="8">
        <v>2154064000</v>
      </c>
      <c r="Z646" s="8">
        <v>24238000</v>
      </c>
      <c r="AA646" s="5">
        <v>540896999.99999988</v>
      </c>
      <c r="AB646" s="2">
        <v>4.4810749551208465E-2</v>
      </c>
      <c r="AC646" s="42">
        <v>8556.8994141599997</v>
      </c>
      <c r="AD646" s="42">
        <v>9886.8164141599991</v>
      </c>
      <c r="AE646" s="60">
        <v>10.904574896690617</v>
      </c>
      <c r="AF646" s="60">
        <v>13.263360793242049</v>
      </c>
      <c r="AG646" s="60">
        <v>6.137127289513888</v>
      </c>
      <c r="AH646" s="60">
        <v>17.264185910102885</v>
      </c>
      <c r="AI646" s="60">
        <v>8.9733077340123923</v>
      </c>
      <c r="AJ646" s="1" t="s">
        <v>498</v>
      </c>
      <c r="AK646" s="1" t="s">
        <v>681</v>
      </c>
      <c r="AL646" s="1" t="s">
        <v>682</v>
      </c>
      <c r="AM646" s="1" t="s">
        <v>583</v>
      </c>
      <c r="AN646" s="46" t="e">
        <v>#VALUE!</v>
      </c>
      <c r="AO646" s="46" t="e">
        <v>#VALUE!</v>
      </c>
      <c r="AP646" s="46">
        <v>0.29066790000000003</v>
      </c>
      <c r="AQ646" t="s">
        <v>3858</v>
      </c>
      <c r="AR646" t="s">
        <v>3858</v>
      </c>
      <c r="AS646" t="str">
        <f t="shared" si="136"/>
        <v>25/07/2014</v>
      </c>
      <c r="AT646" s="63">
        <v>0.53065479236632784</v>
      </c>
      <c r="AU646" s="63">
        <f t="shared" si="137"/>
        <v>0.53065479236632784</v>
      </c>
      <c r="AV646" s="63">
        <f t="shared" si="134"/>
        <v>7.6459781857840401</v>
      </c>
      <c r="AW646" s="63">
        <f t="shared" si="133"/>
        <v>8.1766329781503675</v>
      </c>
      <c r="AX646" s="63">
        <v>7.6160666020698891</v>
      </c>
      <c r="AY646" s="63">
        <f t="shared" si="138"/>
        <v>109.7366497742004</v>
      </c>
      <c r="AZ646" s="63">
        <v>117.35271637627029</v>
      </c>
      <c r="BA646" s="63">
        <f>_xll.BDP($G646,BA$1)</f>
        <v>608.81119999999999</v>
      </c>
      <c r="BB646" s="63">
        <f t="shared" si="135"/>
        <v>8556.8994141599997</v>
      </c>
      <c r="BC646">
        <v>423.14300000000003</v>
      </c>
      <c r="BD646">
        <v>479.57100000000003</v>
      </c>
      <c r="BE646">
        <v>550.33299999999997</v>
      </c>
      <c r="BF646">
        <v>425.86099999999999</v>
      </c>
      <c r="BG646">
        <v>446.93200000000002</v>
      </c>
      <c r="BH646">
        <v>501.702</v>
      </c>
      <c r="BI646" s="47">
        <f t="shared" si="139"/>
        <v>4.9450505319693354E-2</v>
      </c>
      <c r="BJ646" s="47">
        <f t="shared" si="140"/>
        <v>5.6044950020845585E-2</v>
      </c>
      <c r="BK646" s="47">
        <f t="shared" si="141"/>
        <v>6.4314534197901896E-2</v>
      </c>
      <c r="BL646" s="47">
        <f t="shared" si="142"/>
        <v>4.9768143738523223E-2</v>
      </c>
      <c r="BM646" s="47">
        <f t="shared" si="143"/>
        <v>5.2230601105397442E-2</v>
      </c>
      <c r="BN646" s="47">
        <f t="shared" si="144"/>
        <v>5.8631284033768244E-2</v>
      </c>
      <c r="BO646" s="30">
        <f t="shared" si="132"/>
        <v>6.4314534197901896E-2</v>
      </c>
    </row>
    <row r="647" spans="1:67" x14ac:dyDescent="0.3">
      <c r="A647">
        <v>15</v>
      </c>
      <c r="B647" t="s">
        <v>3422</v>
      </c>
      <c r="C647">
        <v>3</v>
      </c>
      <c r="D647">
        <v>3</v>
      </c>
      <c r="E647" t="s">
        <v>2480</v>
      </c>
      <c r="F647" t="s">
        <v>3105</v>
      </c>
      <c r="G647" s="6" t="s">
        <v>138</v>
      </c>
      <c r="H647" s="6" t="s">
        <v>806</v>
      </c>
      <c r="I647" s="2">
        <v>0.61498268112867416</v>
      </c>
      <c r="J647" s="2">
        <v>0.62567368936795686</v>
      </c>
      <c r="K647" s="2">
        <v>0.18266214084616908</v>
      </c>
      <c r="L647" s="2">
        <v>0.18166299167792874</v>
      </c>
      <c r="M647" s="3">
        <v>18.095433615860632</v>
      </c>
      <c r="N647" s="3">
        <v>14.90898384694726</v>
      </c>
      <c r="O647" s="3">
        <v>33.186741056777159</v>
      </c>
      <c r="P647" s="7">
        <v>15.261621318856911</v>
      </c>
      <c r="Q647" s="7">
        <v>14.367562802996915</v>
      </c>
      <c r="R647" s="2">
        <v>0.36586702386751097</v>
      </c>
      <c r="S647" s="8">
        <v>1.7061328790459966</v>
      </c>
      <c r="T647" s="2">
        <v>0.32062398243156259</v>
      </c>
      <c r="U647" s="4">
        <v>3.0568619067977768E-2</v>
      </c>
      <c r="V647" s="8">
        <v>3.1985410179318032</v>
      </c>
      <c r="W647" s="8" t="e">
        <v>#N/A</v>
      </c>
      <c r="X647" s="8">
        <v>4082000000</v>
      </c>
      <c r="Y647" s="8">
        <v>14059000000</v>
      </c>
      <c r="Z647" s="8">
        <v>79000000</v>
      </c>
      <c r="AA647" s="5">
        <v>1698000000</v>
      </c>
      <c r="AB647" s="2">
        <v>4.6525323910482919E-2</v>
      </c>
      <c r="AC647" s="42">
        <v>38068.6174512</v>
      </c>
      <c r="AD647" s="42">
        <v>44411.6174512</v>
      </c>
      <c r="AE647" s="60">
        <v>11.871112588190941</v>
      </c>
      <c r="AF647" s="60">
        <v>13.46732065004923</v>
      </c>
      <c r="AG647" s="60">
        <v>4.5251310969424701</v>
      </c>
      <c r="AH647" s="60">
        <v>20.017611671323014</v>
      </c>
      <c r="AI647" s="60">
        <v>4.6008408032087384</v>
      </c>
      <c r="AJ647" s="1" t="s">
        <v>498</v>
      </c>
      <c r="AK647" s="1" t="s">
        <v>745</v>
      </c>
      <c r="AL647" s="1" t="s">
        <v>775</v>
      </c>
      <c r="AM647" s="1" t="s">
        <v>583</v>
      </c>
      <c r="AN647" s="46" t="e">
        <v>#VALUE!</v>
      </c>
      <c r="AO647" s="46" t="e">
        <v>#VALUE!</v>
      </c>
      <c r="AP647" s="46" t="e">
        <v>#VALUE!</v>
      </c>
      <c r="AQ647" t="s">
        <v>4152</v>
      </c>
      <c r="AR647" t="s">
        <v>3443</v>
      </c>
      <c r="AS647" t="str">
        <f t="shared" si="136"/>
        <v>18/03/2020</v>
      </c>
      <c r="AT647" s="63">
        <v>1.6528925832851087</v>
      </c>
      <c r="AU647" s="63">
        <f t="shared" si="137"/>
        <v>1.6528925832851087</v>
      </c>
      <c r="AV647" s="63">
        <f t="shared" si="134"/>
        <v>3.6991462622273392</v>
      </c>
      <c r="AW647" s="63">
        <f t="shared" si="133"/>
        <v>5.3520388455124479</v>
      </c>
      <c r="AX647" s="63">
        <v>26.123675948190929</v>
      </c>
      <c r="AY647" s="63">
        <f t="shared" si="138"/>
        <v>58.46435468137134</v>
      </c>
      <c r="AZ647" s="63">
        <v>84.588030629562269</v>
      </c>
      <c r="BA647" s="63">
        <f>_xll.BDP($G647,BA$1)</f>
        <v>1638.5491500000001</v>
      </c>
      <c r="BB647" s="63">
        <f t="shared" si="135"/>
        <v>38068.6174512</v>
      </c>
      <c r="BC647">
        <v>2190.0450000000001</v>
      </c>
      <c r="BD647">
        <v>2366.5239999999999</v>
      </c>
      <c r="BE647">
        <v>2589.4169999999999</v>
      </c>
      <c r="BF647">
        <v>1929.6849999999999</v>
      </c>
      <c r="BG647">
        <v>2414.62</v>
      </c>
      <c r="BH647">
        <v>2682.1970000000001</v>
      </c>
      <c r="BI647" s="47">
        <f t="shared" si="139"/>
        <v>5.752888196707983E-2</v>
      </c>
      <c r="BJ647" s="47">
        <f t="shared" si="140"/>
        <v>6.2164695185834819E-2</v>
      </c>
      <c r="BK647" s="47">
        <f t="shared" si="141"/>
        <v>6.8019727885294562E-2</v>
      </c>
      <c r="BL647" s="47">
        <f t="shared" si="142"/>
        <v>5.0689652769072981E-2</v>
      </c>
      <c r="BM647" s="47">
        <f t="shared" si="143"/>
        <v>6.3428098041524383E-2</v>
      </c>
      <c r="BN647" s="47">
        <f t="shared" si="144"/>
        <v>7.0456905965610578E-2</v>
      </c>
      <c r="BO647" s="30">
        <f t="shared" si="132"/>
        <v>7.0456905965610578E-2</v>
      </c>
    </row>
    <row r="648" spans="1:67" x14ac:dyDescent="0.3">
      <c r="A648">
        <v>15</v>
      </c>
      <c r="B648" t="s">
        <v>3422</v>
      </c>
      <c r="C648">
        <v>3</v>
      </c>
      <c r="D648">
        <v>1</v>
      </c>
      <c r="E648" s="33">
        <v>0.12</v>
      </c>
      <c r="F648" s="33"/>
      <c r="G648" s="1" t="s">
        <v>1814</v>
      </c>
      <c r="H648" s="6" t="s">
        <v>1815</v>
      </c>
      <c r="I648" s="2">
        <v>0.24354930914938949</v>
      </c>
      <c r="J648" s="2">
        <v>0.28522525347548866</v>
      </c>
      <c r="K648" s="2">
        <v>0.23135094501580422</v>
      </c>
      <c r="L648" s="2">
        <v>0.27329176994917248</v>
      </c>
      <c r="M648" s="3">
        <v>17.313041442285179</v>
      </c>
      <c r="N648" s="3">
        <v>11.45661437602435</v>
      </c>
      <c r="O648" s="3">
        <v>16.359221541695355</v>
      </c>
      <c r="P648" s="7">
        <v>34.035965688175089</v>
      </c>
      <c r="Q648" s="7">
        <v>38.046016287943502</v>
      </c>
      <c r="R648" s="2">
        <v>8.9981136667883654E-2</v>
      </c>
      <c r="S648" s="8">
        <v>0.50603131148943448</v>
      </c>
      <c r="T648" s="2">
        <v>0.50475469906686254</v>
      </c>
      <c r="U648" s="4">
        <v>5.3115210581273928E-2</v>
      </c>
      <c r="V648" s="8">
        <v>9.278986304433376</v>
      </c>
      <c r="W648" s="8">
        <v>8.4766705092612185</v>
      </c>
      <c r="X648" s="8">
        <v>38268000000</v>
      </c>
      <c r="Y648" s="8">
        <v>39939000000</v>
      </c>
      <c r="Z648" s="8">
        <v>215000000</v>
      </c>
      <c r="AA648" s="5">
        <v>3335000000</v>
      </c>
      <c r="AB648" s="2">
        <v>6.4467766116941536E-2</v>
      </c>
      <c r="AC648" s="42">
        <v>30356.257098599999</v>
      </c>
      <c r="AD648" s="42">
        <v>50418.592286259831</v>
      </c>
      <c r="AE648" s="60">
        <v>3.7771011750492578</v>
      </c>
      <c r="AF648" s="60">
        <v>4.6235317269659308</v>
      </c>
      <c r="AG648" s="60">
        <v>8.8731604413595697</v>
      </c>
      <c r="AH648" s="60">
        <v>8.3190661920884814</v>
      </c>
      <c r="AI648" s="60">
        <v>1.3708182112632481</v>
      </c>
      <c r="AJ648" s="1" t="s">
        <v>552</v>
      </c>
      <c r="AK648" s="1" t="s">
        <v>553</v>
      </c>
      <c r="AL648" s="1" t="s">
        <v>1816</v>
      </c>
      <c r="AM648" s="1" t="s">
        <v>1706</v>
      </c>
      <c r="AN648" s="46">
        <v>7.7742610000000004E-2</v>
      </c>
      <c r="AO648" s="46">
        <v>8.6132550000000002E-2</v>
      </c>
      <c r="AP648" s="46">
        <v>0.1062646</v>
      </c>
      <c r="AQ648" t="s">
        <v>4259</v>
      </c>
      <c r="AR648" t="s">
        <v>3443</v>
      </c>
      <c r="AS648" t="str">
        <f t="shared" si="136"/>
        <v>24/05/1999</v>
      </c>
      <c r="AT648" s="63">
        <v>6.6736265670421515</v>
      </c>
      <c r="AU648" s="63">
        <f t="shared" si="137"/>
        <v>6.6736265670421515</v>
      </c>
      <c r="AV648" s="63">
        <f t="shared" si="134"/>
        <v>0.36123815900891815</v>
      </c>
      <c r="AW648" s="63">
        <f t="shared" si="133"/>
        <v>7.0348647260510697</v>
      </c>
      <c r="AX648" s="63">
        <v>39.197985964093355</v>
      </c>
      <c r="AY648" s="63">
        <f t="shared" si="138"/>
        <v>2.1217561612534652</v>
      </c>
      <c r="AZ648" s="63">
        <v>41.319742125346821</v>
      </c>
      <c r="BA648" s="63">
        <f>_xll.BDP($G648,BA$1)</f>
        <v>2531.6606000199999</v>
      </c>
      <c r="BB648" s="63">
        <f t="shared" si="135"/>
        <v>30356.257098599999</v>
      </c>
      <c r="BC648">
        <v>4753.2349999999997</v>
      </c>
      <c r="BD648">
        <v>4435.7650000000003</v>
      </c>
      <c r="BE648">
        <v>4202.9290000000001</v>
      </c>
      <c r="BF648">
        <v>3652.1990000000001</v>
      </c>
      <c r="BG648">
        <v>2595.4929999999999</v>
      </c>
      <c r="BH648">
        <v>2574.527</v>
      </c>
      <c r="BI648" s="47">
        <f t="shared" si="139"/>
        <v>0.15658172167145121</v>
      </c>
      <c r="BJ648" s="47">
        <f t="shared" si="140"/>
        <v>0.14612358123045985</v>
      </c>
      <c r="BK648" s="47">
        <f t="shared" si="141"/>
        <v>0.13845346566767069</v>
      </c>
      <c r="BL648" s="47">
        <f t="shared" si="142"/>
        <v>0.12031124219752494</v>
      </c>
      <c r="BM648" s="47">
        <f t="shared" si="143"/>
        <v>8.5501087685797131E-2</v>
      </c>
      <c r="BN648" s="47">
        <f t="shared" si="144"/>
        <v>8.4810422827744952E-2</v>
      </c>
      <c r="BO648" s="30">
        <f t="shared" si="132"/>
        <v>0.13845346566767069</v>
      </c>
    </row>
    <row r="649" spans="1:67" x14ac:dyDescent="0.3">
      <c r="A649">
        <v>15</v>
      </c>
      <c r="B649" t="s">
        <v>3422</v>
      </c>
      <c r="C649">
        <v>3</v>
      </c>
      <c r="D649">
        <v>1</v>
      </c>
      <c r="E649" s="33">
        <v>0.1</v>
      </c>
      <c r="F649" t="s">
        <v>3134</v>
      </c>
      <c r="G649" s="1" t="s">
        <v>1528</v>
      </c>
      <c r="H649" s="6" t="s">
        <v>1529</v>
      </c>
      <c r="I649" s="2" t="e">
        <v>#N/A</v>
      </c>
      <c r="J649" s="2">
        <v>0.7563218390804598</v>
      </c>
      <c r="K649" s="2" t="e">
        <v>#N/A</v>
      </c>
      <c r="L649" s="2">
        <v>0.17192831453075527</v>
      </c>
      <c r="M649" s="3">
        <v>12.14247033919165</v>
      </c>
      <c r="N649" s="3">
        <v>9.1808559544610517</v>
      </c>
      <c r="O649" s="3">
        <v>13.941739008400328</v>
      </c>
      <c r="P649" s="7" t="e">
        <v>#N/A</v>
      </c>
      <c r="Q649" s="7">
        <v>20.701661985018728</v>
      </c>
      <c r="R649" s="2">
        <v>0.1936988444872412</v>
      </c>
      <c r="S649" s="8">
        <v>1.0034294621979736</v>
      </c>
      <c r="T649" s="2">
        <v>0.44706003289473684</v>
      </c>
      <c r="U649" s="4">
        <v>1.24712202609363E-2</v>
      </c>
      <c r="V649" s="8">
        <v>7.0696474918673546</v>
      </c>
      <c r="W649" s="8">
        <v>10.458897127957933</v>
      </c>
      <c r="X649" s="8">
        <v>7395000000</v>
      </c>
      <c r="Y649" s="8">
        <v>32531000000</v>
      </c>
      <c r="Z649" s="8">
        <v>184000000</v>
      </c>
      <c r="AA649" s="5">
        <v>3647000000</v>
      </c>
      <c r="AB649" s="2">
        <v>5.0452426652042776E-2</v>
      </c>
      <c r="AC649" s="42">
        <v>93579.286035059995</v>
      </c>
      <c r="AD649" s="42">
        <v>100671.28603505999</v>
      </c>
      <c r="AE649" s="60">
        <v>14.217856258108831</v>
      </c>
      <c r="AF649" s="60">
        <v>17.985219564834612</v>
      </c>
      <c r="AG649" s="60">
        <v>4.0228859573179818</v>
      </c>
      <c r="AH649" s="60">
        <v>26.070723959524315</v>
      </c>
      <c r="AI649" s="60">
        <v>3.6754332582701759</v>
      </c>
      <c r="AJ649" s="1" t="s">
        <v>498</v>
      </c>
      <c r="AK649" s="1" t="s">
        <v>802</v>
      </c>
      <c r="AL649" s="1" t="s">
        <v>1530</v>
      </c>
      <c r="AM649" s="1" t="s">
        <v>1480</v>
      </c>
      <c r="AN649" s="46">
        <v>0.14604060000000002</v>
      </c>
      <c r="AO649" s="46">
        <v>0.1320008</v>
      </c>
      <c r="AP649" s="46">
        <v>0.19851970000000002</v>
      </c>
      <c r="AQ649" t="s">
        <v>4124</v>
      </c>
      <c r="AR649" t="s">
        <v>3443</v>
      </c>
      <c r="AS649" t="str">
        <f t="shared" si="136"/>
        <v>#N/A N/A</v>
      </c>
      <c r="AT649" s="63">
        <v>1.9237816632267202</v>
      </c>
      <c r="AU649" s="63">
        <f t="shared" si="137"/>
        <v>1.9237816632267202</v>
      </c>
      <c r="AV649" s="63">
        <f t="shared" si="134"/>
        <v>0</v>
      </c>
      <c r="AW649" s="63">
        <f t="shared" si="133"/>
        <v>1.9237816632267202</v>
      </c>
      <c r="AX649" s="63">
        <v>45.163032672059288</v>
      </c>
      <c r="AY649" s="63">
        <f t="shared" si="138"/>
        <v>0</v>
      </c>
      <c r="AZ649" s="63" t="s">
        <v>3443</v>
      </c>
      <c r="BA649" s="63" t="str">
        <f>_xll.BDP($G649,BA$1)</f>
        <v>#N/A N/A</v>
      </c>
      <c r="BB649" s="63">
        <f t="shared" si="135"/>
        <v>93579.286035059995</v>
      </c>
      <c r="BC649">
        <v>4405.2780000000002</v>
      </c>
      <c r="BD649">
        <v>4725.2</v>
      </c>
      <c r="BE649">
        <v>5083.7060000000001</v>
      </c>
      <c r="BF649">
        <v>3987.4990000000003</v>
      </c>
      <c r="BG649">
        <v>4581.0720000000001</v>
      </c>
      <c r="BH649">
        <v>5017.0349999999999</v>
      </c>
      <c r="BI649" s="47">
        <f t="shared" si="139"/>
        <v>4.7075353816543743E-2</v>
      </c>
      <c r="BJ649" s="47">
        <f t="shared" si="140"/>
        <v>5.0494080476631092E-2</v>
      </c>
      <c r="BK649" s="47">
        <f t="shared" si="141"/>
        <v>5.4325120605166421E-2</v>
      </c>
      <c r="BL649" s="47">
        <f t="shared" si="142"/>
        <v>4.2610914967934913E-2</v>
      </c>
      <c r="BM649" s="47">
        <f t="shared" si="143"/>
        <v>4.8953910572513623E-2</v>
      </c>
      <c r="BN649" s="47">
        <f t="shared" si="144"/>
        <v>5.3612665928230531E-2</v>
      </c>
      <c r="BO649" s="30">
        <f t="shared" si="132"/>
        <v>5.4325120605166421E-2</v>
      </c>
    </row>
    <row r="650" spans="1:67" x14ac:dyDescent="0.3">
      <c r="A650">
        <v>15</v>
      </c>
      <c r="B650" t="s">
        <v>3422</v>
      </c>
      <c r="C650">
        <v>3</v>
      </c>
      <c r="D650">
        <v>2</v>
      </c>
      <c r="E650" s="33">
        <v>0.08</v>
      </c>
      <c r="G650" s="1" t="s">
        <v>1862</v>
      </c>
      <c r="H650" s="6" t="s">
        <v>1863</v>
      </c>
      <c r="I650" s="2">
        <v>0.27816849090409501</v>
      </c>
      <c r="J650" s="2">
        <v>0.28644082406689081</v>
      </c>
      <c r="K650" s="2">
        <v>0.18165371578891781</v>
      </c>
      <c r="L650" s="2">
        <v>0.19308541545613014</v>
      </c>
      <c r="M650" s="3">
        <v>15.44421733136854</v>
      </c>
      <c r="N650" s="3">
        <v>12.115835345859722</v>
      </c>
      <c r="O650" s="3">
        <v>27.668922930768318</v>
      </c>
      <c r="P650" s="7">
        <v>28.936953573528701</v>
      </c>
      <c r="Q650" s="7">
        <v>27.191586521829379</v>
      </c>
      <c r="R650" s="2">
        <v>0.33402498595080621</v>
      </c>
      <c r="S650" s="8">
        <v>2.0038900414937761</v>
      </c>
      <c r="T650" s="2">
        <v>0.32993528634054692</v>
      </c>
      <c r="U650" s="4">
        <v>2.6226924808644754E-2</v>
      </c>
      <c r="V650" s="8">
        <v>4.9439138762521342</v>
      </c>
      <c r="W650" s="8">
        <v>-17.850954807755915</v>
      </c>
      <c r="X650" s="8">
        <v>11601000000</v>
      </c>
      <c r="Y650" s="8">
        <v>17210000000</v>
      </c>
      <c r="Z650" s="8">
        <v>78000000</v>
      </c>
      <c r="AA650" s="5">
        <v>2035000000</v>
      </c>
      <c r="AB650" s="2">
        <v>3.8329238329238333E-2</v>
      </c>
      <c r="AC650" s="42">
        <v>43995.908368439996</v>
      </c>
      <c r="AD650" s="42">
        <v>51762.908368439996</v>
      </c>
      <c r="AE650" s="60">
        <v>13.101848792106869</v>
      </c>
      <c r="AF650" s="60">
        <v>15.495114581095395</v>
      </c>
      <c r="AG650" s="60">
        <v>4.6677645570536574</v>
      </c>
      <c r="AH650" s="60">
        <v>18.6491000753431</v>
      </c>
      <c r="AI650" s="60">
        <v>4.6191523973355917</v>
      </c>
      <c r="AJ650" s="1" t="s">
        <v>493</v>
      </c>
      <c r="AK650" s="1" t="s">
        <v>579</v>
      </c>
      <c r="AL650" s="1" t="s">
        <v>1002</v>
      </c>
      <c r="AM650" s="1" t="s">
        <v>1706</v>
      </c>
      <c r="AN650" s="46">
        <v>0.11673170000000001</v>
      </c>
      <c r="AO650" s="46">
        <v>5.7686760000000004E-2</v>
      </c>
      <c r="AP650" s="46">
        <v>4.4803160000000002E-2</v>
      </c>
      <c r="AQ650" t="s">
        <v>4124</v>
      </c>
      <c r="AR650" t="s">
        <v>3859</v>
      </c>
      <c r="AS650" t="str">
        <f t="shared" si="136"/>
        <v>29/09/1994</v>
      </c>
      <c r="AT650" s="63">
        <v>3.0088641341391629</v>
      </c>
      <c r="AU650" s="63">
        <f t="shared" si="137"/>
        <v>3.0088641341391629</v>
      </c>
      <c r="AV650" s="63">
        <f t="shared" si="134"/>
        <v>-0.12384044454536179</v>
      </c>
      <c r="AW650" s="63">
        <f t="shared" si="133"/>
        <v>2.8850236895938011</v>
      </c>
      <c r="AX650" s="63">
        <v>54.489128768568797</v>
      </c>
      <c r="AY650" s="63">
        <f t="shared" si="138"/>
        <v>-2.2426927999258481</v>
      </c>
      <c r="AZ650" s="63">
        <v>52.246435968642949</v>
      </c>
      <c r="BA650" s="63">
        <f>_xll.BDP($G650,BA$1)</f>
        <v>1258</v>
      </c>
      <c r="BB650" s="63">
        <f t="shared" si="135"/>
        <v>43995.908368439996</v>
      </c>
      <c r="BC650">
        <v>2448.5500000000002</v>
      </c>
      <c r="BD650">
        <v>2630.4500000000003</v>
      </c>
      <c r="BE650">
        <v>2822.2110000000002</v>
      </c>
      <c r="BF650">
        <v>2467.4670000000001</v>
      </c>
      <c r="BG650">
        <v>2822.8940000000002</v>
      </c>
      <c r="BH650">
        <v>3009.4270000000001</v>
      </c>
      <c r="BI650" s="47">
        <f t="shared" si="139"/>
        <v>5.5654038995963585E-2</v>
      </c>
      <c r="BJ650" s="47">
        <f t="shared" si="140"/>
        <v>5.9788514376644307E-2</v>
      </c>
      <c r="BK650" s="47">
        <f t="shared" si="141"/>
        <v>6.4147124236318381E-2</v>
      </c>
      <c r="BL650" s="47">
        <f t="shared" si="142"/>
        <v>5.6084010797922558E-2</v>
      </c>
      <c r="BM650" s="47">
        <f t="shared" si="143"/>
        <v>6.4162648407209019E-2</v>
      </c>
      <c r="BN650" s="47">
        <f t="shared" si="144"/>
        <v>6.840242903494137E-2</v>
      </c>
      <c r="BO650" s="30">
        <f t="shared" si="132"/>
        <v>6.840242903494137E-2</v>
      </c>
    </row>
    <row r="651" spans="1:67" x14ac:dyDescent="0.3">
      <c r="A651">
        <v>15</v>
      </c>
      <c r="B651" t="s">
        <v>3422</v>
      </c>
      <c r="C651">
        <v>3</v>
      </c>
      <c r="D651">
        <v>3</v>
      </c>
      <c r="G651" s="6" t="s">
        <v>2403</v>
      </c>
      <c r="H651" s="6" t="s">
        <v>2404</v>
      </c>
      <c r="I651" s="2">
        <v>0.32153069540934603</v>
      </c>
      <c r="J651" s="2">
        <v>0.33890169098917461</v>
      </c>
      <c r="K651" s="2">
        <v>0.32153069540934603</v>
      </c>
      <c r="L651" s="2">
        <v>0.33890169098917461</v>
      </c>
      <c r="M651" s="3">
        <v>25.917199230511173</v>
      </c>
      <c r="N651" s="3">
        <v>20.678453201796486</v>
      </c>
      <c r="O651" s="3">
        <v>28.689850119431092</v>
      </c>
      <c r="P651" s="7">
        <v>20.921543939645236</v>
      </c>
      <c r="Q651" s="7">
        <v>21.679009038948326</v>
      </c>
      <c r="R651" s="2">
        <v>-1.6555763380571843E-2</v>
      </c>
      <c r="S651" s="8">
        <v>-0.12342882670343891</v>
      </c>
      <c r="T651" s="2">
        <v>0.38918288122726036</v>
      </c>
      <c r="U651" s="4" t="e">
        <v>#N/A</v>
      </c>
      <c r="V651" s="8">
        <v>16.415387173605648</v>
      </c>
      <c r="W651" s="8">
        <v>14.673742518120857</v>
      </c>
      <c r="X651" s="8">
        <v>1498886000</v>
      </c>
      <c r="Y651" s="8">
        <v>1498886000</v>
      </c>
      <c r="Z651" s="8">
        <v>6104000</v>
      </c>
      <c r="AA651" s="5">
        <v>275438000</v>
      </c>
      <c r="AB651" s="2">
        <v>2.2161067100400091E-2</v>
      </c>
      <c r="AC651" s="42">
        <v>3659.4552927999998</v>
      </c>
      <c r="AD651" s="42">
        <v>3592.6502928</v>
      </c>
      <c r="AE651" s="60">
        <v>6.5541491324439161</v>
      </c>
      <c r="AF651" s="60">
        <v>6.7608668843352042</v>
      </c>
      <c r="AG651" s="60">
        <v>7.5699694868454142</v>
      </c>
      <c r="AH651" s="60">
        <v>8.5234802075374354</v>
      </c>
      <c r="AI651" s="60">
        <v>2.3192566706090414</v>
      </c>
      <c r="AJ651" s="1" t="s">
        <v>534</v>
      </c>
      <c r="AK651" s="1" t="s">
        <v>1514</v>
      </c>
      <c r="AL651" s="1" t="s">
        <v>1515</v>
      </c>
      <c r="AM651" s="1" t="s">
        <v>2392</v>
      </c>
      <c r="AN651" s="46" t="e">
        <v>#VALUE!</v>
      </c>
      <c r="AO651" s="46">
        <v>0.21386410000000003</v>
      </c>
      <c r="AP651" s="46">
        <v>0.22577539999999999</v>
      </c>
      <c r="AQ651" t="s">
        <v>4124</v>
      </c>
      <c r="AR651" t="s">
        <v>3860</v>
      </c>
      <c r="AS651" t="str">
        <f t="shared" si="136"/>
        <v>24/10/2006</v>
      </c>
      <c r="AT651" s="63">
        <v>7.7247191011235952</v>
      </c>
      <c r="AU651" s="63">
        <f t="shared" si="137"/>
        <v>7.7247191011235952</v>
      </c>
      <c r="AV651" s="63">
        <f t="shared" si="134"/>
        <v>-0.2336387399423534</v>
      </c>
      <c r="AW651" s="63">
        <f t="shared" si="133"/>
        <v>7.4910803611812415</v>
      </c>
      <c r="AX651" s="63">
        <v>67.640936507797448</v>
      </c>
      <c r="AY651" s="63">
        <f t="shared" si="138"/>
        <v>-2.0458404981876726</v>
      </c>
      <c r="AZ651" s="63">
        <v>65.595096009609776</v>
      </c>
      <c r="BA651" s="63">
        <f>_xll.BDP($G651,BA$1)</f>
        <v>272.53264200000001</v>
      </c>
      <c r="BB651" s="63">
        <f t="shared" si="135"/>
        <v>3592.6502928</v>
      </c>
      <c r="BC651">
        <v>373.40000000000003</v>
      </c>
      <c r="BD651">
        <v>345</v>
      </c>
      <c r="BE651">
        <v>407.25</v>
      </c>
      <c r="BF651">
        <v>321.66700000000003</v>
      </c>
      <c r="BG651">
        <v>279.96699999999998</v>
      </c>
      <c r="BH651">
        <v>312.10000000000002</v>
      </c>
      <c r="BI651" s="47">
        <f t="shared" si="139"/>
        <v>0.10393441319583145</v>
      </c>
      <c r="BJ651" s="47">
        <f t="shared" si="140"/>
        <v>9.602938551837667E-2</v>
      </c>
      <c r="BK651" s="47">
        <f t="shared" si="141"/>
        <v>0.11335642681843158</v>
      </c>
      <c r="BL651" s="47">
        <f t="shared" si="142"/>
        <v>8.9534737250839616E-2</v>
      </c>
      <c r="BM651" s="47">
        <f t="shared" si="143"/>
        <v>7.7927707175140165E-2</v>
      </c>
      <c r="BN651" s="47">
        <f t="shared" si="144"/>
        <v>8.6871800638508287E-2</v>
      </c>
      <c r="BO651" s="30">
        <f t="shared" si="132"/>
        <v>0.11335642681843158</v>
      </c>
    </row>
    <row r="652" spans="1:67" x14ac:dyDescent="0.3">
      <c r="A652">
        <v>15</v>
      </c>
      <c r="B652" t="s">
        <v>3422</v>
      </c>
      <c r="C652">
        <v>3</v>
      </c>
      <c r="D652">
        <v>2</v>
      </c>
      <c r="E652" s="33">
        <v>0.14000000000000001</v>
      </c>
      <c r="F652" t="s">
        <v>3037</v>
      </c>
      <c r="G652" s="6" t="s">
        <v>2048</v>
      </c>
      <c r="H652" s="6" t="s">
        <v>2049</v>
      </c>
      <c r="I652" s="2" t="e">
        <v>#N/A</v>
      </c>
      <c r="J652" s="2" t="e">
        <v>#N/A</v>
      </c>
      <c r="K652" s="2">
        <v>0.13976646585135422</v>
      </c>
      <c r="L652" s="2">
        <v>0.12849261938371606</v>
      </c>
      <c r="M652" s="3">
        <v>8.7480891939856509</v>
      </c>
      <c r="N652" s="3">
        <v>7.0299071021971509</v>
      </c>
      <c r="O652" s="3">
        <v>11.354968108748954</v>
      </c>
      <c r="P652" s="7">
        <v>4.4211815608082956</v>
      </c>
      <c r="Q652" s="7">
        <v>3.9421259665570298</v>
      </c>
      <c r="R652" s="2" t="e">
        <v>#N/A</v>
      </c>
      <c r="S652" s="8">
        <v>1.3993723414984309</v>
      </c>
      <c r="T652" s="2">
        <v>0.31077935317296118</v>
      </c>
      <c r="U652" s="4" t="e">
        <v>#N/A</v>
      </c>
      <c r="V652" s="8">
        <v>12.255247199073722</v>
      </c>
      <c r="W652" s="8">
        <v>2.9158749677724805</v>
      </c>
      <c r="X652" s="8" t="e">
        <v>#N/A</v>
      </c>
      <c r="Y652" s="8">
        <v>4237722000</v>
      </c>
      <c r="Z652" s="8">
        <v>7160000</v>
      </c>
      <c r="AA652" s="5">
        <v>443000000.00000006</v>
      </c>
      <c r="AB652" s="2">
        <v>1.6162528216704285E-2</v>
      </c>
      <c r="AC652" s="42">
        <v>4687.4441842199994</v>
      </c>
      <c r="AD652" s="42">
        <v>5947.0751842199998</v>
      </c>
      <c r="AE652" s="60">
        <v>6.7556314197291805</v>
      </c>
      <c r="AF652" s="60">
        <v>10.86009350292737</v>
      </c>
      <c r="AG652" s="60">
        <v>9.5220197538723781</v>
      </c>
      <c r="AH652" s="60">
        <v>13.926160611899892</v>
      </c>
      <c r="AI652" s="60">
        <v>1.5623963942001771</v>
      </c>
      <c r="AJ652" s="1" t="s">
        <v>519</v>
      </c>
      <c r="AK652" s="1" t="s">
        <v>520</v>
      </c>
      <c r="AL652" s="1" t="s">
        <v>523</v>
      </c>
      <c r="AM652" s="1" t="s">
        <v>2467</v>
      </c>
      <c r="AN652" s="46">
        <v>0.11915490000000001</v>
      </c>
      <c r="AO652" s="46">
        <v>8.7821979999999994E-2</v>
      </c>
      <c r="AP652" s="46">
        <v>-5.9897369999999998E-2</v>
      </c>
      <c r="AQ652" t="s">
        <v>4124</v>
      </c>
      <c r="AR652" t="s">
        <v>3443</v>
      </c>
      <c r="AS652" t="str">
        <f t="shared" si="136"/>
        <v>#N/A N/A</v>
      </c>
      <c r="AT652" s="63">
        <v>3.9738910361678452</v>
      </c>
      <c r="AU652" s="63">
        <f t="shared" si="137"/>
        <v>3.9738910361678452</v>
      </c>
      <c r="AV652" s="63">
        <f t="shared" si="134"/>
        <v>-7.4807001110512219E-3</v>
      </c>
      <c r="AW652" s="63">
        <f t="shared" si="133"/>
        <v>3.9664103360567942</v>
      </c>
      <c r="AX652" s="63">
        <v>50.941668558862915</v>
      </c>
      <c r="AY652" s="63">
        <f t="shared" si="138"/>
        <v>-9.5895771216945036E-2</v>
      </c>
      <c r="AZ652" s="63">
        <v>50.84577278764597</v>
      </c>
      <c r="BA652" s="63">
        <f>_xll.BDP($G652,BA$1)</f>
        <v>184.51625869999998</v>
      </c>
      <c r="BB652" s="63">
        <f t="shared" si="135"/>
        <v>4687.4441842199994</v>
      </c>
      <c r="BC652">
        <v>452.77800000000002</v>
      </c>
      <c r="BD652">
        <v>474.44400000000002</v>
      </c>
      <c r="BE652">
        <v>502.2</v>
      </c>
      <c r="BF652">
        <v>448.50900000000001</v>
      </c>
      <c r="BG652">
        <v>454.58699999999999</v>
      </c>
      <c r="BH652">
        <v>450.33600000000001</v>
      </c>
      <c r="BI652" s="47">
        <f t="shared" si="139"/>
        <v>9.6593790177651628E-2</v>
      </c>
      <c r="BJ652" s="47">
        <f t="shared" si="140"/>
        <v>0.10121592521510707</v>
      </c>
      <c r="BK652" s="47">
        <f t="shared" si="141"/>
        <v>0.10713727572279715</v>
      </c>
      <c r="BL652" s="47">
        <f t="shared" si="142"/>
        <v>9.5683059333245765E-2</v>
      </c>
      <c r="BM652" s="47">
        <f t="shared" si="143"/>
        <v>9.6979714772997175E-2</v>
      </c>
      <c r="BN652" s="47">
        <f t="shared" si="144"/>
        <v>9.6072823974316157E-2</v>
      </c>
      <c r="BO652" s="30">
        <f t="shared" si="132"/>
        <v>0.10713727572279715</v>
      </c>
    </row>
    <row r="653" spans="1:67" x14ac:dyDescent="0.3">
      <c r="A653">
        <v>15</v>
      </c>
      <c r="B653" t="s">
        <v>3422</v>
      </c>
      <c r="C653">
        <v>3</v>
      </c>
      <c r="D653">
        <v>2</v>
      </c>
      <c r="E653" s="33">
        <v>0.12</v>
      </c>
      <c r="F653" t="s">
        <v>3205</v>
      </c>
      <c r="G653" s="1" t="s">
        <v>2275</v>
      </c>
      <c r="H653" s="6" t="s">
        <v>2276</v>
      </c>
      <c r="I653" s="2">
        <v>0.26135306549541065</v>
      </c>
      <c r="J653" s="2">
        <v>0.2286334448765488</v>
      </c>
      <c r="K653" s="2">
        <v>0.12766066714109747</v>
      </c>
      <c r="L653" s="2">
        <v>0.11894791323577848</v>
      </c>
      <c r="M653" s="3">
        <v>13.981995786247845</v>
      </c>
      <c r="N653" s="3">
        <v>10.161334146982446</v>
      </c>
      <c r="O653" s="3">
        <v>15.637588808320515</v>
      </c>
      <c r="P653" s="7">
        <v>11.360997729092137</v>
      </c>
      <c r="Q653" s="7">
        <v>11.210175939134572</v>
      </c>
      <c r="R653" s="2">
        <v>0.17746639805153799</v>
      </c>
      <c r="S653" s="8">
        <v>1.3098091433644028</v>
      </c>
      <c r="T653" s="2">
        <v>0.31932037940878533</v>
      </c>
      <c r="U653" s="4" t="e">
        <v>#N/A</v>
      </c>
      <c r="V653" s="8">
        <v>3.0251154434650149</v>
      </c>
      <c r="W653" s="8">
        <v>41.156931344795609</v>
      </c>
      <c r="X653" s="8">
        <v>1105700000</v>
      </c>
      <c r="Y653" s="8">
        <v>2125300000</v>
      </c>
      <c r="Z653" s="8" t="e">
        <v>#N/A</v>
      </c>
      <c r="AA653" s="5">
        <v>133100000</v>
      </c>
      <c r="AB653" s="2">
        <v>0</v>
      </c>
      <c r="AC653" s="42">
        <v>2836.9364538599998</v>
      </c>
      <c r="AD653" s="42">
        <v>3427.1364538599996</v>
      </c>
      <c r="AE653" s="60">
        <v>7.4784166285091533</v>
      </c>
      <c r="AF653" s="60">
        <v>10.190369911375109</v>
      </c>
      <c r="AG653" s="60">
        <v>4.6459951531444705</v>
      </c>
      <c r="AH653" s="60">
        <v>13.281481707537615</v>
      </c>
      <c r="AI653" s="60">
        <v>2.0477236721998682</v>
      </c>
      <c r="AJ653" s="1" t="s">
        <v>498</v>
      </c>
      <c r="AK653" s="1" t="s">
        <v>930</v>
      </c>
      <c r="AL653" s="1" t="s">
        <v>1092</v>
      </c>
      <c r="AM653" s="1" t="s">
        <v>2229</v>
      </c>
      <c r="AN653" s="46">
        <v>0.14805120000000002</v>
      </c>
      <c r="AO653" s="46">
        <v>6.8491510000000005E-2</v>
      </c>
      <c r="AP653" s="46">
        <v>3.6157160000000001E-2</v>
      </c>
      <c r="AQ653" t="s">
        <v>4124</v>
      </c>
      <c r="AR653" t="s">
        <v>3861</v>
      </c>
      <c r="AS653" t="str">
        <f t="shared" si="136"/>
        <v>27/03/1996</v>
      </c>
      <c r="AT653" s="63">
        <v>3.4896705750977106</v>
      </c>
      <c r="AU653" s="63">
        <f t="shared" si="137"/>
        <v>3.4896705750977106</v>
      </c>
      <c r="AV653" s="63">
        <f t="shared" si="134"/>
        <v>0</v>
      </c>
      <c r="AW653" s="63">
        <f t="shared" si="133"/>
        <v>3.4896705750977106</v>
      </c>
      <c r="AX653" s="63">
        <v>53.055033642504824</v>
      </c>
      <c r="AY653" s="63">
        <f t="shared" si="138"/>
        <v>0</v>
      </c>
      <c r="AZ653" s="63">
        <v>53.055033642504824</v>
      </c>
      <c r="BA653" s="63">
        <f>_xll.BDP($G653,BA$1)</f>
        <v>98.958248749999996</v>
      </c>
      <c r="BB653" s="63">
        <f t="shared" si="135"/>
        <v>2836.9364538599998</v>
      </c>
      <c r="BC653">
        <v>266.83300000000003</v>
      </c>
      <c r="BD653">
        <v>278.66700000000003</v>
      </c>
      <c r="BE653">
        <v>302.33300000000003</v>
      </c>
      <c r="BF653">
        <v>331.75400000000002</v>
      </c>
      <c r="BG653">
        <v>278.279</v>
      </c>
      <c r="BH653">
        <v>311.69900000000001</v>
      </c>
      <c r="BI653" s="47">
        <f t="shared" si="139"/>
        <v>9.4056741960836313E-2</v>
      </c>
      <c r="BJ653" s="47">
        <f t="shared" si="140"/>
        <v>9.8228143115732969E-2</v>
      </c>
      <c r="BK653" s="47">
        <f t="shared" si="141"/>
        <v>0.10657024043969646</v>
      </c>
      <c r="BL653" s="47">
        <f t="shared" si="142"/>
        <v>0.11694093448889489</v>
      </c>
      <c r="BM653" s="47">
        <f t="shared" si="143"/>
        <v>9.8091375864752736E-2</v>
      </c>
      <c r="BN653" s="47">
        <f t="shared" si="144"/>
        <v>0.10987168908062615</v>
      </c>
      <c r="BO653" s="30">
        <f t="shared" si="132"/>
        <v>0.10987168908062615</v>
      </c>
    </row>
    <row r="654" spans="1:67" x14ac:dyDescent="0.3">
      <c r="A654">
        <v>15</v>
      </c>
      <c r="B654" t="s">
        <v>3422</v>
      </c>
      <c r="C654">
        <v>3</v>
      </c>
      <c r="D654">
        <v>3</v>
      </c>
      <c r="F654" t="s">
        <v>3092</v>
      </c>
      <c r="G654" s="6" t="s">
        <v>476</v>
      </c>
      <c r="H654" s="6" t="s">
        <v>547</v>
      </c>
      <c r="I654" s="2">
        <v>0.77266540443219667</v>
      </c>
      <c r="J654" s="2">
        <v>0.15416871038787425</v>
      </c>
      <c r="K654" s="2">
        <v>0.77266540443219667</v>
      </c>
      <c r="L654" s="2">
        <v>0.15416871038787425</v>
      </c>
      <c r="M654" s="3">
        <v>-1.7016388056545102</v>
      </c>
      <c r="N654" s="3">
        <v>-1.5072600336146336</v>
      </c>
      <c r="O654" s="3">
        <v>2.5211141316806298</v>
      </c>
      <c r="P654" s="7" t="e">
        <v>#N/A</v>
      </c>
      <c r="Q654" s="7" t="e">
        <v>#N/A</v>
      </c>
      <c r="R654" s="2">
        <v>-0.84816660443450875</v>
      </c>
      <c r="S654" s="8">
        <v>41.164797845244017</v>
      </c>
      <c r="T654" s="2">
        <v>0.81966900132768639</v>
      </c>
      <c r="U654" s="4">
        <v>5.1305092514413918E-2</v>
      </c>
      <c r="V654" s="8" t="e">
        <v>#N/A</v>
      </c>
      <c r="W654" s="8">
        <v>-23.667357640553121</v>
      </c>
      <c r="X654" s="8">
        <v>-103977000</v>
      </c>
      <c r="Y654" s="8">
        <v>-103977000</v>
      </c>
      <c r="Z654" s="8" t="e">
        <v>#N/A</v>
      </c>
      <c r="AA654" s="5">
        <v>126277000</v>
      </c>
      <c r="AB654" s="2">
        <v>0</v>
      </c>
      <c r="AC654" s="42">
        <v>1906.5088117999999</v>
      </c>
      <c r="AD654" s="42">
        <v>-786.24918820000039</v>
      </c>
      <c r="AE654" s="60" t="s">
        <v>3443</v>
      </c>
      <c r="AF654" s="60" t="s">
        <v>3443</v>
      </c>
      <c r="AG654" s="60">
        <v>6.8917411195384597</v>
      </c>
      <c r="AH654" s="60">
        <v>426.63655408695035</v>
      </c>
      <c r="AI654" s="60">
        <v>0.70173726235575085</v>
      </c>
      <c r="AJ654" s="1" t="s">
        <v>502</v>
      </c>
      <c r="AK654" s="1" t="s">
        <v>548</v>
      </c>
      <c r="AL654" s="1" t="s">
        <v>548</v>
      </c>
      <c r="AM654" s="1" t="s">
        <v>496</v>
      </c>
      <c r="AN654" s="46" t="e">
        <v>#VALUE!</v>
      </c>
      <c r="AO654" s="46" t="e">
        <v>#VALUE!</v>
      </c>
      <c r="AP654" s="46">
        <v>-5.4137740000000004E-2</v>
      </c>
      <c r="AQ654" t="s">
        <v>3862</v>
      </c>
      <c r="AR654" t="s">
        <v>3862</v>
      </c>
      <c r="AS654" t="str">
        <f t="shared" si="136"/>
        <v>30/01/2015</v>
      </c>
      <c r="AT654" s="63" t="s">
        <v>3443</v>
      </c>
      <c r="AU654" s="63">
        <f t="shared" si="137"/>
        <v>0</v>
      </c>
      <c r="AV654" s="63">
        <f t="shared" si="134"/>
        <v>0</v>
      </c>
      <c r="AW654" s="63">
        <f t="shared" si="133"/>
        <v>0</v>
      </c>
      <c r="AX654" s="63">
        <v>0</v>
      </c>
      <c r="AY654" s="63">
        <f t="shared" si="138"/>
        <v>0</v>
      </c>
      <c r="AZ654" s="63">
        <v>0</v>
      </c>
      <c r="BA654" s="63">
        <f>_xll.BDP($G654,BA$1)</f>
        <v>0</v>
      </c>
      <c r="BB654" s="63">
        <f t="shared" si="135"/>
        <v>-786.24918820000039</v>
      </c>
      <c r="BC654">
        <v>-85.7</v>
      </c>
      <c r="BD654">
        <v>-43.9</v>
      </c>
      <c r="BE654" t="s">
        <v>3443</v>
      </c>
      <c r="BF654" t="s">
        <v>3443</v>
      </c>
      <c r="BG654" t="s">
        <v>3443</v>
      </c>
      <c r="BH654" t="s">
        <v>3443</v>
      </c>
      <c r="BI654" s="47">
        <f t="shared" si="139"/>
        <v>0.10899852271542219</v>
      </c>
      <c r="BJ654" s="47">
        <f t="shared" si="140"/>
        <v>5.5834715836721519E-2</v>
      </c>
      <c r="BK654" s="47">
        <f t="shared" si="141"/>
        <v>0</v>
      </c>
      <c r="BL654" s="47">
        <f t="shared" si="142"/>
        <v>0</v>
      </c>
      <c r="BM654" s="47">
        <f t="shared" si="143"/>
        <v>0</v>
      </c>
      <c r="BN654" s="47">
        <f t="shared" si="144"/>
        <v>0</v>
      </c>
      <c r="BO654" s="30">
        <f t="shared" ref="BO654:BO717" si="145">IF(IF(BK654&gt;BN654,BK654,BN654)=0,IF(BJ654&gt;BM654,BJ654,BM654),IF(BK654&gt;BN654,BK654,BN654))</f>
        <v>5.5834715836721519E-2</v>
      </c>
    </row>
    <row r="655" spans="1:67" x14ac:dyDescent="0.3">
      <c r="A655">
        <v>15</v>
      </c>
      <c r="B655" t="s">
        <v>3422</v>
      </c>
      <c r="C655">
        <v>3</v>
      </c>
      <c r="D655">
        <v>3</v>
      </c>
      <c r="F655" t="s">
        <v>3097</v>
      </c>
      <c r="G655" s="6" t="s">
        <v>1318</v>
      </c>
      <c r="H655" s="6" t="s">
        <v>1319</v>
      </c>
      <c r="I655" s="2" t="e">
        <v>#N/A</v>
      </c>
      <c r="J655" s="2">
        <v>4.9502337364846778E-2</v>
      </c>
      <c r="K655" s="2" t="e">
        <v>#N/A</v>
      </c>
      <c r="L655" s="2">
        <v>2.6565232902593924E-2</v>
      </c>
      <c r="M655" s="3">
        <v>2.4850199160109931</v>
      </c>
      <c r="N655" s="3">
        <v>1.6494583895733967</v>
      </c>
      <c r="O655" s="3">
        <v>1.9029886004442425</v>
      </c>
      <c r="P655" s="7" t="e">
        <v>#N/A</v>
      </c>
      <c r="Q655" s="7">
        <v>38.641861927751307</v>
      </c>
      <c r="R655" s="2">
        <v>0.23960215131463489</v>
      </c>
      <c r="S655" s="8">
        <v>2.1556471910321062</v>
      </c>
      <c r="T655" s="2">
        <v>0.76083178273448038</v>
      </c>
      <c r="U655" s="4">
        <v>1.8917319249681298E-2</v>
      </c>
      <c r="V655" s="8" t="e">
        <v>#N/A</v>
      </c>
      <c r="W655" s="8" t="e">
        <v>#N/A</v>
      </c>
      <c r="X655" s="8">
        <v>803255000</v>
      </c>
      <c r="Y655" s="8">
        <v>1496806000</v>
      </c>
      <c r="Z655" s="8">
        <v>0</v>
      </c>
      <c r="AA655" s="5">
        <v>88387000</v>
      </c>
      <c r="AB655" s="2">
        <v>0</v>
      </c>
      <c r="AC655" s="42">
        <v>2346.0201752399998</v>
      </c>
      <c r="AD655" s="42">
        <v>2613.2181752399997</v>
      </c>
      <c r="AE655" s="60">
        <v>25.663565054504737</v>
      </c>
      <c r="AF655" s="60">
        <v>81.94989260035122</v>
      </c>
      <c r="AG655" s="60">
        <v>3.7682688013104064</v>
      </c>
      <c r="AH655" s="60">
        <v>107.38635992074941</v>
      </c>
      <c r="AI655" s="60">
        <v>1.854999793679847</v>
      </c>
      <c r="AJ655" s="1" t="s">
        <v>502</v>
      </c>
      <c r="AK655" s="1" t="s">
        <v>1059</v>
      </c>
      <c r="AL655" s="1" t="s">
        <v>1241</v>
      </c>
      <c r="AM655" s="1" t="s">
        <v>2465</v>
      </c>
      <c r="AN655" s="46" t="e">
        <v>#VALUE!</v>
      </c>
      <c r="AO655" s="46" t="e">
        <v>#VALUE!</v>
      </c>
      <c r="AP655" s="46" t="e">
        <v>#VALUE!</v>
      </c>
      <c r="AQ655" t="s">
        <v>3863</v>
      </c>
      <c r="AR655" t="s">
        <v>3863</v>
      </c>
      <c r="AS655" t="str">
        <f t="shared" si="136"/>
        <v>01/07/2021</v>
      </c>
      <c r="AT655" s="63" t="s">
        <v>3443</v>
      </c>
      <c r="AU655" s="63">
        <f t="shared" si="137"/>
        <v>0</v>
      </c>
      <c r="AV655" s="63">
        <f t="shared" si="134"/>
        <v>0</v>
      </c>
      <c r="AW655" s="63">
        <f t="shared" si="133"/>
        <v>0</v>
      </c>
      <c r="AX655" s="63">
        <v>0</v>
      </c>
      <c r="AY655" s="63">
        <f t="shared" si="138"/>
        <v>0</v>
      </c>
      <c r="AZ655" s="63">
        <v>0</v>
      </c>
      <c r="BA655" s="63">
        <f>_xll.BDP($G655,BA$1)</f>
        <v>0</v>
      </c>
      <c r="BB655" s="63">
        <f t="shared" si="135"/>
        <v>2346.0201752399998</v>
      </c>
      <c r="BC655">
        <v>47.582999999999998</v>
      </c>
      <c r="BD655">
        <v>61.517000000000003</v>
      </c>
      <c r="BE655">
        <v>79.817000000000007</v>
      </c>
      <c r="BF655">
        <v>10.200000000000001</v>
      </c>
      <c r="BG655">
        <v>49.6</v>
      </c>
      <c r="BH655">
        <v>64.55</v>
      </c>
      <c r="BI655" s="47">
        <f t="shared" si="139"/>
        <v>2.0282434269829848E-2</v>
      </c>
      <c r="BJ655" s="47">
        <f t="shared" si="140"/>
        <v>2.6221854632476366E-2</v>
      </c>
      <c r="BK655" s="47">
        <f t="shared" si="141"/>
        <v>3.4022299058802705E-2</v>
      </c>
      <c r="BL655" s="47">
        <f t="shared" si="142"/>
        <v>4.3477886966409116E-3</v>
      </c>
      <c r="BM655" s="47">
        <f t="shared" si="143"/>
        <v>2.1142188171900899E-2</v>
      </c>
      <c r="BN655" s="47">
        <f t="shared" si="144"/>
        <v>2.751468238903635E-2</v>
      </c>
      <c r="BO655" s="30">
        <f t="shared" si="145"/>
        <v>3.4022299058802705E-2</v>
      </c>
    </row>
    <row r="656" spans="1:67" x14ac:dyDescent="0.3">
      <c r="A656">
        <v>15</v>
      </c>
      <c r="B656" t="s">
        <v>3422</v>
      </c>
      <c r="C656">
        <v>3</v>
      </c>
      <c r="D656">
        <v>3</v>
      </c>
      <c r="E656" s="33">
        <v>0.2</v>
      </c>
      <c r="F656" t="s">
        <v>3042</v>
      </c>
      <c r="G656" s="1" t="s">
        <v>1665</v>
      </c>
      <c r="H656" s="6" t="s">
        <v>1666</v>
      </c>
      <c r="I656" s="2">
        <v>2.3251920076230417E-2</v>
      </c>
      <c r="J656" s="2">
        <v>8.4447061774440682E-2</v>
      </c>
      <c r="K656" s="2">
        <v>2.1938368004256307E-2</v>
      </c>
      <c r="L656" s="2">
        <v>7.7879301414570126E-2</v>
      </c>
      <c r="M656" s="3">
        <v>6.8506828137078077</v>
      </c>
      <c r="N656" s="3">
        <v>1.5726090566618249</v>
      </c>
      <c r="O656" s="3">
        <v>5.8083607851895573</v>
      </c>
      <c r="P656" s="7">
        <v>29.419992727315456</v>
      </c>
      <c r="Q656" s="7">
        <v>25.685334678775646</v>
      </c>
      <c r="R656" s="2">
        <v>0.54460422875093972</v>
      </c>
      <c r="S656" s="8">
        <v>5.694492467275869</v>
      </c>
      <c r="T656" s="2">
        <v>0.26570681113976657</v>
      </c>
      <c r="U656" s="4" t="e">
        <v>#N/A</v>
      </c>
      <c r="V656" s="8">
        <v>51.809624663629805</v>
      </c>
      <c r="W656" s="8">
        <v>10.016356095249801</v>
      </c>
      <c r="X656" s="8">
        <v>183393000</v>
      </c>
      <c r="Y656" s="8">
        <v>198859000</v>
      </c>
      <c r="Z656" s="8" t="e">
        <v>#N/A</v>
      </c>
      <c r="AA656" s="5">
        <v>-31265000</v>
      </c>
      <c r="AB656" s="2">
        <v>0</v>
      </c>
      <c r="AC656" s="42">
        <v>807.12370678000002</v>
      </c>
      <c r="AD656" s="42">
        <v>318.3624702426531</v>
      </c>
      <c r="AE656" s="60">
        <v>13.958723374235733</v>
      </c>
      <c r="AF656" s="60">
        <v>23.760992719019356</v>
      </c>
      <c r="AG656" s="60">
        <v>-19.138847446015518</v>
      </c>
      <c r="AH656" s="60">
        <v>51.709982817591147</v>
      </c>
      <c r="AI656" s="60">
        <v>2.4492220483386196</v>
      </c>
      <c r="AJ656" s="1" t="s">
        <v>519</v>
      </c>
      <c r="AK656" s="1" t="s">
        <v>606</v>
      </c>
      <c r="AL656" s="1" t="s">
        <v>606</v>
      </c>
      <c r="AM656" s="1" t="s">
        <v>1608</v>
      </c>
      <c r="AN656" s="46" t="e">
        <v>#VALUE!</v>
      </c>
      <c r="AO656" s="46">
        <v>0.20829170000000002</v>
      </c>
      <c r="AP656" s="46">
        <v>0.58401700000000001</v>
      </c>
      <c r="AQ656" t="s">
        <v>4260</v>
      </c>
      <c r="AR656" t="s">
        <v>3443</v>
      </c>
      <c r="AS656" t="str">
        <f t="shared" si="136"/>
        <v>04/06/2013</v>
      </c>
      <c r="AT656" s="63" t="s">
        <v>3443</v>
      </c>
      <c r="AU656" s="63">
        <f t="shared" si="137"/>
        <v>0</v>
      </c>
      <c r="AV656" s="63">
        <f t="shared" si="134"/>
        <v>0</v>
      </c>
      <c r="AW656" s="63">
        <f t="shared" si="133"/>
        <v>0</v>
      </c>
      <c r="AX656" s="63">
        <v>0</v>
      </c>
      <c r="AY656" s="63">
        <f t="shared" si="138"/>
        <v>0</v>
      </c>
      <c r="AZ656" s="63">
        <v>0</v>
      </c>
      <c r="BA656" s="63">
        <f>_xll.BDP($G656,BA$1)</f>
        <v>0</v>
      </c>
      <c r="BB656" s="63">
        <f t="shared" si="135"/>
        <v>318.3624702426531</v>
      </c>
      <c r="BC656">
        <v>11.57</v>
      </c>
      <c r="BD656">
        <v>12.36</v>
      </c>
      <c r="BE656">
        <v>18.265000000000001</v>
      </c>
      <c r="BF656">
        <v>-22.6</v>
      </c>
      <c r="BG656">
        <v>-54.9</v>
      </c>
      <c r="BH656">
        <v>-110.4</v>
      </c>
      <c r="BI656" s="47">
        <f t="shared" si="139"/>
        <v>3.6342223350577241E-2</v>
      </c>
      <c r="BJ656" s="47">
        <f t="shared" si="140"/>
        <v>3.8823671617384155E-2</v>
      </c>
      <c r="BK656" s="47">
        <f t="shared" si="141"/>
        <v>5.7371712143326994E-2</v>
      </c>
      <c r="BL656" s="47">
        <f t="shared" si="142"/>
        <v>-7.0988266873210526E-2</v>
      </c>
      <c r="BM656" s="47">
        <f t="shared" si="143"/>
        <v>-0.17244494917430342</v>
      </c>
      <c r="BN656" s="47">
        <f t="shared" si="144"/>
        <v>-0.34677454260187796</v>
      </c>
      <c r="BO656" s="30">
        <f t="shared" si="145"/>
        <v>5.7371712143326994E-2</v>
      </c>
    </row>
    <row r="657" spans="1:67" x14ac:dyDescent="0.3">
      <c r="A657">
        <v>15</v>
      </c>
      <c r="B657" t="s">
        <v>3422</v>
      </c>
      <c r="C657">
        <v>4</v>
      </c>
      <c r="D657">
        <v>4</v>
      </c>
      <c r="E657" s="33" t="s">
        <v>2480</v>
      </c>
      <c r="F657" t="s">
        <v>2821</v>
      </c>
      <c r="G657" s="44" t="s">
        <v>2822</v>
      </c>
      <c r="H657" s="44" t="s">
        <v>2823</v>
      </c>
      <c r="I657" s="2">
        <v>12.712117964513499</v>
      </c>
      <c r="J657" s="2">
        <v>15.572916666666666</v>
      </c>
      <c r="K657" s="2">
        <v>12.712117964513499</v>
      </c>
      <c r="L657" s="2">
        <v>15.572916666666666</v>
      </c>
      <c r="M657" s="3">
        <v>36.515809051456912</v>
      </c>
      <c r="N657" s="3">
        <v>32.870406794204868</v>
      </c>
      <c r="O657" s="3">
        <v>35.77936060957429</v>
      </c>
      <c r="P657" s="7">
        <v>10.84001051537663</v>
      </c>
      <c r="Q657" s="7">
        <v>19.845630559916273</v>
      </c>
      <c r="R657" s="2">
        <v>-0.59931457946594313</v>
      </c>
      <c r="S657" s="8">
        <v>-3.5180217937971499</v>
      </c>
      <c r="T657" s="2">
        <v>0.51020991003855487</v>
      </c>
      <c r="U657" s="4" t="e">
        <v>#N/A</v>
      </c>
      <c r="V657" s="8">
        <v>60.566174693877272</v>
      </c>
      <c r="W657" s="8" t="e">
        <v>#N/A</v>
      </c>
      <c r="X657" s="8">
        <v>96000000</v>
      </c>
      <c r="Y657" s="8">
        <v>96000000</v>
      </c>
      <c r="Z657" s="8" t="e">
        <v>#N/A</v>
      </c>
      <c r="AA657" s="5">
        <v>2231000000</v>
      </c>
      <c r="AB657" s="2">
        <v>0</v>
      </c>
      <c r="AC657" s="42">
        <v>20547.825984400002</v>
      </c>
      <c r="AD657" s="42">
        <v>16355.825984400002</v>
      </c>
      <c r="AE657" s="60">
        <v>11.650568880014378</v>
      </c>
      <c r="AF657" s="60">
        <v>11.777573627979651</v>
      </c>
      <c r="AG657" s="60">
        <v>10.93737849004081</v>
      </c>
      <c r="AH657" s="60">
        <v>19.241644851959151</v>
      </c>
      <c r="AI657" s="60">
        <v>5.7169116861746536</v>
      </c>
      <c r="AJ657" s="1" t="s">
        <v>519</v>
      </c>
      <c r="AK657" s="1" t="s">
        <v>606</v>
      </c>
      <c r="AL657" s="1" t="s">
        <v>606</v>
      </c>
      <c r="AM657" s="1" t="s">
        <v>2739</v>
      </c>
      <c r="AN657" s="46" t="e">
        <v>#VALUE!</v>
      </c>
      <c r="AO657" s="46" t="e">
        <v>#VALUE!</v>
      </c>
      <c r="AP657" s="46" t="e">
        <v>#VALUE!</v>
      </c>
      <c r="AQ657" t="s">
        <v>3864</v>
      </c>
      <c r="AR657" t="s">
        <v>3864</v>
      </c>
      <c r="AS657" t="str">
        <f t="shared" si="136"/>
        <v>23/06/2021</v>
      </c>
      <c r="AT657" s="63" t="s">
        <v>3443</v>
      </c>
      <c r="AU657" s="63">
        <f t="shared" si="137"/>
        <v>0</v>
      </c>
      <c r="AV657" s="63">
        <f t="shared" si="134"/>
        <v>0</v>
      </c>
      <c r="AW657" s="63">
        <f t="shared" si="133"/>
        <v>0</v>
      </c>
      <c r="AX657" s="63">
        <v>0</v>
      </c>
      <c r="AY657" s="63">
        <f t="shared" si="138"/>
        <v>0</v>
      </c>
      <c r="AZ657" s="63">
        <v>0</v>
      </c>
      <c r="BA657" s="63">
        <f>_xll.BDP($G657,BA$1)</f>
        <v>0</v>
      </c>
      <c r="BB657" s="63">
        <f t="shared" si="135"/>
        <v>16355.825984400002</v>
      </c>
      <c r="BC657">
        <v>1005</v>
      </c>
      <c r="BD657">
        <v>1555.25</v>
      </c>
      <c r="BE657">
        <v>2149.5</v>
      </c>
      <c r="BF657">
        <v>555.89800000000002</v>
      </c>
      <c r="BG657">
        <v>1250.5340000000001</v>
      </c>
      <c r="BH657">
        <v>2000.7850000000001</v>
      </c>
      <c r="BI657" s="47">
        <f t="shared" si="139"/>
        <v>6.144599489861028E-2</v>
      </c>
      <c r="BJ657" s="47">
        <f t="shared" si="140"/>
        <v>9.5088441359267306E-2</v>
      </c>
      <c r="BK657" s="47">
        <f t="shared" si="141"/>
        <v>0.13142106073090826</v>
      </c>
      <c r="BL657" s="47">
        <f t="shared" si="142"/>
        <v>3.3987766837957872E-2</v>
      </c>
      <c r="BM657" s="47">
        <f t="shared" si="143"/>
        <v>7.6458015706008672E-2</v>
      </c>
      <c r="BN657" s="47">
        <f t="shared" si="144"/>
        <v>0.12232858199324972</v>
      </c>
      <c r="BO657" s="30">
        <f t="shared" si="145"/>
        <v>0.13142106073090826</v>
      </c>
    </row>
    <row r="658" spans="1:67" x14ac:dyDescent="0.3">
      <c r="A658">
        <v>15</v>
      </c>
      <c r="B658" t="s">
        <v>3422</v>
      </c>
      <c r="C658">
        <v>4</v>
      </c>
      <c r="D658">
        <v>4</v>
      </c>
      <c r="E658" t="s">
        <v>2549</v>
      </c>
      <c r="F658" t="s">
        <v>3094</v>
      </c>
      <c r="G658" s="1" t="s">
        <v>1757</v>
      </c>
      <c r="H658" s="6" t="s">
        <v>1758</v>
      </c>
      <c r="I658" s="2">
        <v>0.95163710715822203</v>
      </c>
      <c r="J658" s="2">
        <v>0.61350354943718866</v>
      </c>
      <c r="K658" s="2">
        <v>0.18596758625403295</v>
      </c>
      <c r="L658" s="2">
        <v>0.29095829768237791</v>
      </c>
      <c r="M658" s="3">
        <v>-26.666508544525218</v>
      </c>
      <c r="N658" s="3">
        <v>-25.544674643928705</v>
      </c>
      <c r="O658" s="3">
        <v>-36.714404275421209</v>
      </c>
      <c r="P658" s="7">
        <v>15.662462470349032</v>
      </c>
      <c r="Q658" s="7">
        <v>14.616240543547853</v>
      </c>
      <c r="R658" s="2">
        <v>-0.1460775305453462</v>
      </c>
      <c r="S658" s="8">
        <v>0.58133616642783015</v>
      </c>
      <c r="T658" s="2">
        <v>0.602260089521236</v>
      </c>
      <c r="U658" s="4">
        <v>7.8254952366550723E-2</v>
      </c>
      <c r="V658" s="8">
        <v>1.3487236349565517</v>
      </c>
      <c r="W658" s="8" t="e">
        <v>#N/A</v>
      </c>
      <c r="X658" s="8">
        <v>50994000</v>
      </c>
      <c r="Y658" s="8">
        <v>107524000</v>
      </c>
      <c r="Z658" s="8">
        <v>1977000</v>
      </c>
      <c r="AA658" s="5">
        <v>21428000</v>
      </c>
      <c r="AB658" s="2">
        <v>9.2262460332275531E-2</v>
      </c>
      <c r="AC658" s="42">
        <v>263.07575283000006</v>
      </c>
      <c r="AD658" s="42">
        <v>239.97475283000006</v>
      </c>
      <c r="AE658" s="60">
        <v>5.1030228560796171</v>
      </c>
      <c r="AF658" s="60">
        <v>7.6706010174204913</v>
      </c>
      <c r="AG658" s="60">
        <v>8.2807842286401652</v>
      </c>
      <c r="AH658" s="60" t="s">
        <v>3443</v>
      </c>
      <c r="AI658" s="60">
        <v>2.0161723107368426</v>
      </c>
      <c r="AJ658" s="1" t="s">
        <v>502</v>
      </c>
      <c r="AK658" s="1" t="s">
        <v>1059</v>
      </c>
      <c r="AL658" s="1" t="s">
        <v>1759</v>
      </c>
      <c r="AM658" s="1" t="s">
        <v>1706</v>
      </c>
      <c r="AN658" s="46" t="e">
        <v>#VALUE!</v>
      </c>
      <c r="AO658" s="46">
        <v>3.6471769999999997E-3</v>
      </c>
      <c r="AP658" s="46">
        <v>4.9115680000000002E-2</v>
      </c>
      <c r="AQ658" t="s">
        <v>4261</v>
      </c>
      <c r="AR658" t="s">
        <v>3865</v>
      </c>
      <c r="AS658" t="str">
        <f t="shared" si="136"/>
        <v>15/11/2006</v>
      </c>
      <c r="AT658" s="63">
        <v>4.5059287029763926</v>
      </c>
      <c r="AU658" s="63">
        <f t="shared" si="137"/>
        <v>4.5059287029763926</v>
      </c>
      <c r="AV658" s="63">
        <f t="shared" si="134"/>
        <v>0</v>
      </c>
      <c r="AW658" s="63">
        <f t="shared" si="133"/>
        <v>4.5059287029763926</v>
      </c>
      <c r="AX658" s="63">
        <v>170.72259015968925</v>
      </c>
      <c r="AY658" s="63">
        <f t="shared" si="138"/>
        <v>0</v>
      </c>
      <c r="AZ658" s="63" t="s">
        <v>3443</v>
      </c>
      <c r="BA658" s="63" t="str">
        <f>_xll.BDP($G658,BA$1)</f>
        <v>#N/A N/A</v>
      </c>
      <c r="BB658" s="63">
        <f t="shared" si="135"/>
        <v>239.97475283000006</v>
      </c>
      <c r="BC658">
        <v>17.567</v>
      </c>
      <c r="BD658">
        <v>21.867000000000001</v>
      </c>
      <c r="BE658">
        <v>24.966999999999999</v>
      </c>
      <c r="BF658">
        <v>8.5</v>
      </c>
      <c r="BG658">
        <v>15.1</v>
      </c>
      <c r="BH658">
        <v>18.900000000000002</v>
      </c>
      <c r="BI658" s="47">
        <f t="shared" si="139"/>
        <v>7.3203534091957567E-2</v>
      </c>
      <c r="BJ658" s="47">
        <f t="shared" si="140"/>
        <v>9.1122085728288046E-2</v>
      </c>
      <c r="BK658" s="47">
        <f t="shared" si="141"/>
        <v>0.1040401113265728</v>
      </c>
      <c r="BL658" s="47">
        <f t="shared" si="142"/>
        <v>3.5420392769490487E-2</v>
      </c>
      <c r="BM658" s="47">
        <f t="shared" si="143"/>
        <v>6.2923285978741916E-2</v>
      </c>
      <c r="BN658" s="47">
        <f t="shared" si="144"/>
        <v>7.8758285099220032E-2</v>
      </c>
      <c r="BO658" s="30">
        <f t="shared" si="145"/>
        <v>0.1040401113265728</v>
      </c>
    </row>
    <row r="659" spans="1:67" x14ac:dyDescent="0.3">
      <c r="A659">
        <v>15</v>
      </c>
      <c r="B659" t="s">
        <v>3422</v>
      </c>
      <c r="C659">
        <v>4</v>
      </c>
      <c r="D659">
        <v>4</v>
      </c>
      <c r="E659" s="33">
        <v>0.14000000000000001</v>
      </c>
      <c r="F659" t="s">
        <v>3106</v>
      </c>
      <c r="G659" s="6" t="s">
        <v>118</v>
      </c>
      <c r="H659" s="6" t="s">
        <v>774</v>
      </c>
      <c r="I659" s="2">
        <v>0.65440834613624754</v>
      </c>
      <c r="J659" s="2">
        <v>0.50769585962752029</v>
      </c>
      <c r="K659" s="2">
        <v>0.53982683039619617</v>
      </c>
      <c r="L659" s="2">
        <v>0.44403311570303555</v>
      </c>
      <c r="M659" s="3">
        <v>41.446007221581844</v>
      </c>
      <c r="N659" s="3">
        <v>31.408790257773383</v>
      </c>
      <c r="O659" s="3" t="e">
        <v>#N/A</v>
      </c>
      <c r="P659" s="7">
        <v>17.84953954194993</v>
      </c>
      <c r="Q659" s="7">
        <v>17.067226178365551</v>
      </c>
      <c r="R659" s="2">
        <v>0.71328508958631631</v>
      </c>
      <c r="S659" s="8">
        <v>2.3009672912723484</v>
      </c>
      <c r="T659" s="2">
        <v>-4.5444701126191166E-2</v>
      </c>
      <c r="U659" s="4" t="e">
        <v>#N/A</v>
      </c>
      <c r="V659" s="8">
        <v>4.3104608284624302</v>
      </c>
      <c r="W659" s="8">
        <v>15.274316763827445</v>
      </c>
      <c r="X659" s="8">
        <v>1299400000.0000002</v>
      </c>
      <c r="Y659" s="8">
        <v>1485700000.0000002</v>
      </c>
      <c r="Z659" s="8" t="e">
        <v>#N/A</v>
      </c>
      <c r="AA659" s="5">
        <v>234683346.25809401</v>
      </c>
      <c r="AB659" s="2">
        <v>0</v>
      </c>
      <c r="AC659" s="42">
        <v>10928.086505359999</v>
      </c>
      <c r="AD659" s="42">
        <v>12771.28650536</v>
      </c>
      <c r="AE659" s="60">
        <v>16.500743318042982</v>
      </c>
      <c r="AF659" s="60">
        <v>18.384280808496207</v>
      </c>
      <c r="AG659" s="60">
        <v>1.949779438293509</v>
      </c>
      <c r="AH659" s="60">
        <v>20.870348169872816</v>
      </c>
      <c r="AI659" s="60" t="s">
        <v>3443</v>
      </c>
      <c r="AJ659" s="1" t="s">
        <v>498</v>
      </c>
      <c r="AK659" s="1" t="s">
        <v>745</v>
      </c>
      <c r="AL659" s="1" t="s">
        <v>775</v>
      </c>
      <c r="AM659" s="1" t="s">
        <v>583</v>
      </c>
      <c r="AN659" s="46">
        <v>0.17637229999999998</v>
      </c>
      <c r="AO659" s="46">
        <v>0.17174440000000002</v>
      </c>
      <c r="AP659" s="46">
        <v>7.6879450000000002E-2</v>
      </c>
      <c r="AQ659" t="s">
        <v>4178</v>
      </c>
      <c r="AR659" t="s">
        <v>3627</v>
      </c>
      <c r="AS659" t="str">
        <f t="shared" si="136"/>
        <v>29/07/1999</v>
      </c>
      <c r="AT659" s="63">
        <v>1.44037976769537</v>
      </c>
      <c r="AU659" s="63">
        <f t="shared" si="137"/>
        <v>1.44037976769537</v>
      </c>
      <c r="AV659" s="63">
        <f t="shared" si="134"/>
        <v>3.0918743205848336</v>
      </c>
      <c r="AW659" s="63">
        <f t="shared" si="133"/>
        <v>4.5322540882802036</v>
      </c>
      <c r="AX659" s="63">
        <v>28.999261001273929</v>
      </c>
      <c r="AY659" s="63">
        <f t="shared" si="138"/>
        <v>62.248909917164973</v>
      </c>
      <c r="AZ659" s="63">
        <v>91.248170918438902</v>
      </c>
      <c r="BA659" s="63">
        <f>_xll.BDP($G659,BA$1)</f>
        <v>460.56328044860101</v>
      </c>
      <c r="BB659" s="63">
        <f t="shared" si="135"/>
        <v>10928.086505359999</v>
      </c>
      <c r="BC659">
        <v>540.23500000000001</v>
      </c>
      <c r="BD659">
        <v>585.5</v>
      </c>
      <c r="BE659">
        <v>618.54499999999996</v>
      </c>
      <c r="BF659">
        <v>319.90199999999999</v>
      </c>
      <c r="BG659">
        <v>535.25300000000004</v>
      </c>
      <c r="BH659">
        <v>612.80700000000002</v>
      </c>
      <c r="BI659" s="47">
        <f t="shared" si="139"/>
        <v>4.943546152705014E-2</v>
      </c>
      <c r="BJ659" s="47">
        <f t="shared" si="140"/>
        <v>5.3577540744468341E-2</v>
      </c>
      <c r="BK659" s="47">
        <f t="shared" si="141"/>
        <v>5.6601400409542556E-2</v>
      </c>
      <c r="BL659" s="47">
        <f t="shared" si="142"/>
        <v>2.9273377351386697E-2</v>
      </c>
      <c r="BM659" s="47">
        <f t="shared" si="143"/>
        <v>4.8979572017248361E-2</v>
      </c>
      <c r="BN659" s="47">
        <f t="shared" si="144"/>
        <v>5.607633135951394E-2</v>
      </c>
      <c r="BO659" s="30">
        <f t="shared" si="145"/>
        <v>5.6601400409542556E-2</v>
      </c>
    </row>
    <row r="660" spans="1:67" x14ac:dyDescent="0.3">
      <c r="A660">
        <v>15</v>
      </c>
      <c r="B660" t="s">
        <v>3422</v>
      </c>
      <c r="C660">
        <v>4</v>
      </c>
      <c r="D660">
        <v>2</v>
      </c>
      <c r="E660" s="33">
        <v>0.14000000000000001</v>
      </c>
      <c r="F660" t="s">
        <v>3244</v>
      </c>
      <c r="G660" s="6" t="s">
        <v>375</v>
      </c>
      <c r="H660" s="6" t="s">
        <v>1109</v>
      </c>
      <c r="I660" s="2">
        <v>0.21169564171855715</v>
      </c>
      <c r="J660" s="2">
        <v>0.24522427106103536</v>
      </c>
      <c r="K660" s="2">
        <v>0.1545672145307985</v>
      </c>
      <c r="L660" s="2">
        <v>0.17284281101903889</v>
      </c>
      <c r="M660" s="3">
        <v>17.06668927607608</v>
      </c>
      <c r="N660" s="3">
        <v>11.313962345423962</v>
      </c>
      <c r="O660" s="3">
        <v>17.445539879952999</v>
      </c>
      <c r="P660" s="7">
        <v>12.552144752310074</v>
      </c>
      <c r="Q660" s="7">
        <v>12.783568264196539</v>
      </c>
      <c r="R660" s="2">
        <v>0.34110754073782723</v>
      </c>
      <c r="S660" s="8">
        <v>1.7124704178200683</v>
      </c>
      <c r="T660" s="2">
        <v>0.44344667709069685</v>
      </c>
      <c r="U660" s="4">
        <v>4.2955972216422375E-2</v>
      </c>
      <c r="V660" s="8">
        <v>10.012733327975145</v>
      </c>
      <c r="W660" s="8">
        <v>18.964661702358399</v>
      </c>
      <c r="X660" s="8">
        <v>1766746000</v>
      </c>
      <c r="Y660" s="8">
        <v>2506607000</v>
      </c>
      <c r="Z660" s="8" t="e">
        <v>#N/A</v>
      </c>
      <c r="AA660" s="5">
        <v>248641524.63222972</v>
      </c>
      <c r="AB660" s="2">
        <v>0</v>
      </c>
      <c r="AC660" s="42">
        <v>5931.7477362000009</v>
      </c>
      <c r="AD660" s="42">
        <v>6966.5567362000011</v>
      </c>
      <c r="AE660" s="60">
        <v>12.485954727825726</v>
      </c>
      <c r="AF660" s="60">
        <v>15.160165463134438</v>
      </c>
      <c r="AG660" s="60">
        <v>4.2948972332360107</v>
      </c>
      <c r="AH660" s="60">
        <v>20.330760722275759</v>
      </c>
      <c r="AI660" s="60">
        <v>3.8248763961454082</v>
      </c>
      <c r="AJ660" s="1" t="s">
        <v>498</v>
      </c>
      <c r="AK660" s="1" t="s">
        <v>681</v>
      </c>
      <c r="AL660" s="1" t="s">
        <v>682</v>
      </c>
      <c r="AM660" s="1" t="s">
        <v>583</v>
      </c>
      <c r="AN660" s="46">
        <v>0.1484327</v>
      </c>
      <c r="AO660" s="46">
        <v>6.7014310000000007E-2</v>
      </c>
      <c r="AP660" s="46">
        <v>0.13612740000000001</v>
      </c>
      <c r="AQ660" t="s">
        <v>4124</v>
      </c>
      <c r="AR660" t="s">
        <v>3866</v>
      </c>
      <c r="AS660" t="str">
        <f t="shared" si="136"/>
        <v>01/10/1968</v>
      </c>
      <c r="AT660" s="63">
        <v>0.85787821538727183</v>
      </c>
      <c r="AU660" s="63">
        <f t="shared" si="137"/>
        <v>0.85787821538727183</v>
      </c>
      <c r="AV660" s="63">
        <f t="shared" si="134"/>
        <v>1.2708012493944962</v>
      </c>
      <c r="AW660" s="63">
        <f t="shared" si="133"/>
        <v>2.1286794647817682</v>
      </c>
      <c r="AX660" s="63">
        <v>16.442088465493836</v>
      </c>
      <c r="AY660" s="63">
        <f t="shared" si="138"/>
        <v>24.356168730980006</v>
      </c>
      <c r="AZ660" s="63">
        <v>40.798257196473841</v>
      </c>
      <c r="BA660" s="63">
        <f>_xll.BDP($G660,BA$1)</f>
        <v>116.3352</v>
      </c>
      <c r="BB660" s="63">
        <f t="shared" si="135"/>
        <v>5931.7477362000009</v>
      </c>
      <c r="BC660">
        <v>337.66700000000003</v>
      </c>
      <c r="BD660">
        <v>353.66700000000003</v>
      </c>
      <c r="BE660">
        <v>368.33300000000003</v>
      </c>
      <c r="BF660">
        <v>292.72700000000003</v>
      </c>
      <c r="BG660">
        <v>328.14800000000002</v>
      </c>
      <c r="BH660">
        <v>302.589</v>
      </c>
      <c r="BI660" s="47">
        <f t="shared" si="139"/>
        <v>5.6925381020386488E-2</v>
      </c>
      <c r="BJ660" s="47">
        <f t="shared" si="140"/>
        <v>5.962273106148077E-2</v>
      </c>
      <c r="BK660" s="47">
        <f t="shared" si="141"/>
        <v>6.2095189542898818E-2</v>
      </c>
      <c r="BL660" s="47">
        <f t="shared" si="142"/>
        <v>4.9349199092462916E-2</v>
      </c>
      <c r="BM660" s="47">
        <f t="shared" si="143"/>
        <v>5.5320626330312955E-2</v>
      </c>
      <c r="BN660" s="47">
        <f t="shared" si="144"/>
        <v>5.1011778224042396E-2</v>
      </c>
      <c r="BO660" s="30">
        <f t="shared" si="145"/>
        <v>6.2095189542898818E-2</v>
      </c>
    </row>
    <row r="661" spans="1:67" x14ac:dyDescent="0.3">
      <c r="A661">
        <v>15</v>
      </c>
      <c r="B661" t="s">
        <v>3422</v>
      </c>
      <c r="C661">
        <v>4</v>
      </c>
      <c r="D661">
        <v>2</v>
      </c>
      <c r="E661" s="33">
        <v>0.08</v>
      </c>
      <c r="G661" s="6" t="s">
        <v>197</v>
      </c>
      <c r="H661" s="6" t="s">
        <v>883</v>
      </c>
      <c r="I661" s="2">
        <v>0.46547184737531111</v>
      </c>
      <c r="J661" s="2">
        <v>0.36940350877192984</v>
      </c>
      <c r="K661" s="2">
        <v>0.37120384869193507</v>
      </c>
      <c r="L661" s="2">
        <v>0.28611805631046855</v>
      </c>
      <c r="M661" s="3">
        <v>29.642685467072582</v>
      </c>
      <c r="N661" s="3">
        <v>24.306668682964101</v>
      </c>
      <c r="O661" s="3">
        <v>241.98286413708692</v>
      </c>
      <c r="P661" s="7">
        <v>21.511120644285072</v>
      </c>
      <c r="Q661" s="7">
        <v>17.581164807930609</v>
      </c>
      <c r="R661" s="2">
        <v>0.49462298750543915</v>
      </c>
      <c r="S661" s="8">
        <v>2.2547463870784923</v>
      </c>
      <c r="T661" s="2">
        <v>5.8920613962700118E-2</v>
      </c>
      <c r="U661" s="4">
        <v>3.4194080886687891E-2</v>
      </c>
      <c r="V661" s="8">
        <v>1.7868878221494344</v>
      </c>
      <c r="W661" s="8">
        <v>2.7468542576198018</v>
      </c>
      <c r="X661" s="8">
        <v>7125000000</v>
      </c>
      <c r="Y661" s="8">
        <v>9199000000</v>
      </c>
      <c r="Z661" s="8">
        <v>158000000</v>
      </c>
      <c r="AA661" s="5">
        <v>2318000000</v>
      </c>
      <c r="AB661" s="2">
        <v>6.8162208800690252E-2</v>
      </c>
      <c r="AC661" s="42">
        <v>45546.441209999997</v>
      </c>
      <c r="AD661" s="42">
        <v>53645.441209999997</v>
      </c>
      <c r="AE661" s="60">
        <v>15.055830877262743</v>
      </c>
      <c r="AF661" s="60">
        <v>19.11449962286736</v>
      </c>
      <c r="AG661" s="60">
        <v>5.107905809962042</v>
      </c>
      <c r="AH661" s="60">
        <v>22.732061387360186</v>
      </c>
      <c r="AI661" s="60">
        <v>48.834021814056825</v>
      </c>
      <c r="AJ661" s="1" t="s">
        <v>493</v>
      </c>
      <c r="AK661" s="1" t="s">
        <v>579</v>
      </c>
      <c r="AL661" s="1" t="s">
        <v>580</v>
      </c>
      <c r="AM661" s="1" t="s">
        <v>583</v>
      </c>
      <c r="AN661" s="46">
        <v>8.746116000000001E-2</v>
      </c>
      <c r="AO661" s="46">
        <v>7.1764419999999995E-2</v>
      </c>
      <c r="AP661" s="46">
        <v>9.5044470000000006E-2</v>
      </c>
      <c r="AQ661" t="s">
        <v>4124</v>
      </c>
      <c r="AR661" t="s">
        <v>3867</v>
      </c>
      <c r="AS661" t="str">
        <f t="shared" si="136"/>
        <v>03/06/1928</v>
      </c>
      <c r="AT661" s="63">
        <v>3.5153048262394058</v>
      </c>
      <c r="AU661" s="63">
        <f t="shared" si="137"/>
        <v>3.5153048262394058</v>
      </c>
      <c r="AV661" s="63">
        <f t="shared" si="134"/>
        <v>1.3472592746149542E-2</v>
      </c>
      <c r="AW661" s="63">
        <f t="shared" si="133"/>
        <v>3.5287774189855554</v>
      </c>
      <c r="AX661" s="63">
        <v>83.368533162925701</v>
      </c>
      <c r="AY661" s="63">
        <f t="shared" si="138"/>
        <v>0.31951433820592001</v>
      </c>
      <c r="AZ661" s="63">
        <v>83.688047501131621</v>
      </c>
      <c r="BA661" s="63">
        <f>_xll.BDP($G661,BA$1)</f>
        <v>1571.5360000000001</v>
      </c>
      <c r="BB661" s="63">
        <f t="shared" si="135"/>
        <v>45546.441209999997</v>
      </c>
      <c r="BC661">
        <v>2114.067</v>
      </c>
      <c r="BD661">
        <v>2381.25</v>
      </c>
      <c r="BE661">
        <v>2532.154</v>
      </c>
      <c r="BF661">
        <v>2072.7849999999999</v>
      </c>
      <c r="BG661">
        <v>2260.2400000000002</v>
      </c>
      <c r="BH661">
        <v>2419.991</v>
      </c>
      <c r="BI661" s="47">
        <f t="shared" si="139"/>
        <v>4.6415635203038513E-2</v>
      </c>
      <c r="BJ661" s="47">
        <f t="shared" si="140"/>
        <v>5.2281801535729693E-2</v>
      </c>
      <c r="BK661" s="47">
        <f t="shared" si="141"/>
        <v>5.5594991238174941E-2</v>
      </c>
      <c r="BL661" s="47">
        <f t="shared" si="142"/>
        <v>4.5509263620467179E-2</v>
      </c>
      <c r="BM661" s="47">
        <f t="shared" si="143"/>
        <v>4.9624952904196405E-2</v>
      </c>
      <c r="BN661" s="47">
        <f t="shared" si="144"/>
        <v>5.3132383907717393E-2</v>
      </c>
      <c r="BO661" s="30">
        <f t="shared" si="145"/>
        <v>5.5594991238174941E-2</v>
      </c>
    </row>
    <row r="662" spans="1:67" x14ac:dyDescent="0.3">
      <c r="A662">
        <v>15</v>
      </c>
      <c r="B662" t="s">
        <v>3422</v>
      </c>
      <c r="C662">
        <v>4</v>
      </c>
      <c r="D662">
        <v>4</v>
      </c>
      <c r="E662" t="s">
        <v>2549</v>
      </c>
      <c r="F662" t="s">
        <v>3211</v>
      </c>
      <c r="G662" s="1" t="s">
        <v>2257</v>
      </c>
      <c r="H662" s="6" t="s">
        <v>2258</v>
      </c>
      <c r="I662" s="2">
        <v>0.14957558945689878</v>
      </c>
      <c r="J662" s="2">
        <v>0.34866701515943543</v>
      </c>
      <c r="K662" s="2">
        <v>0.11280720679000251</v>
      </c>
      <c r="L662" s="2">
        <v>0.21933574482078264</v>
      </c>
      <c r="M662" s="3">
        <v>15.607788827123684</v>
      </c>
      <c r="N662" s="3">
        <v>10.232933889861316</v>
      </c>
      <c r="O662" s="3">
        <v>14.347736200124045</v>
      </c>
      <c r="P662" s="7">
        <v>12.169476624466592</v>
      </c>
      <c r="Q662" s="7">
        <v>15.542965061378659</v>
      </c>
      <c r="R662" s="2">
        <v>0.11843027330063069</v>
      </c>
      <c r="S662" s="8">
        <v>0.91854394622041047</v>
      </c>
      <c r="T662" s="2">
        <v>0.36215978928884984</v>
      </c>
      <c r="U662" s="4" t="e">
        <v>#N/A</v>
      </c>
      <c r="V662" s="8">
        <v>40.395818453808275</v>
      </c>
      <c r="W662" s="8" t="e">
        <v>#N/A</v>
      </c>
      <c r="X662" s="8">
        <v>1913000000</v>
      </c>
      <c r="Y662" s="8">
        <v>3041000000</v>
      </c>
      <c r="Z662" s="8" t="e">
        <v>#N/A</v>
      </c>
      <c r="AA662" s="5">
        <v>158615100.368395</v>
      </c>
      <c r="AB662" s="2">
        <v>0</v>
      </c>
      <c r="AC662" s="42" t="e">
        <v>#VALUE!</v>
      </c>
      <c r="AD662" s="42" t="s">
        <v>3443</v>
      </c>
      <c r="AE662" s="60" t="s">
        <v>4124</v>
      </c>
      <c r="AF662" s="60" t="s">
        <v>4124</v>
      </c>
      <c r="AG662" s="60" t="s">
        <v>4124</v>
      </c>
      <c r="AH662" s="60" t="s">
        <v>4124</v>
      </c>
      <c r="AI662" s="60" t="s">
        <v>4124</v>
      </c>
      <c r="AJ662" s="1" t="s">
        <v>498</v>
      </c>
      <c r="AK662" s="1" t="s">
        <v>696</v>
      </c>
      <c r="AL662" s="1" t="s">
        <v>696</v>
      </c>
      <c r="AM662" s="1" t="s">
        <v>2229</v>
      </c>
      <c r="AN662" s="46" t="e">
        <v>#VALUE!</v>
      </c>
      <c r="AO662" s="46" t="e">
        <v>#VALUE!</v>
      </c>
      <c r="AP662" s="46" t="e">
        <v>#VALUE!</v>
      </c>
      <c r="AQ662" t="s">
        <v>4124</v>
      </c>
      <c r="AR662" t="s">
        <v>3443</v>
      </c>
      <c r="AS662" t="str">
        <f t="shared" si="136"/>
        <v>#N/A N/A</v>
      </c>
      <c r="AT662" s="63" t="s">
        <v>3443</v>
      </c>
      <c r="AU662" s="63">
        <f t="shared" si="137"/>
        <v>0</v>
      </c>
      <c r="AV662" s="63">
        <f t="shared" si="134"/>
        <v>0</v>
      </c>
      <c r="AW662" s="63">
        <f t="shared" si="133"/>
        <v>0</v>
      </c>
      <c r="AX662" s="63">
        <v>54.010200719581327</v>
      </c>
      <c r="AY662" s="63">
        <f t="shared" si="138"/>
        <v>7.1054273576010019E-15</v>
      </c>
      <c r="AZ662" s="63">
        <v>54.010200719581334</v>
      </c>
      <c r="BA662" s="63">
        <f>_xll.BDP($G662,BA$1)</f>
        <v>247.69078049999999</v>
      </c>
      <c r="BB662" s="63" t="e">
        <f t="shared" si="135"/>
        <v>#VALUE!</v>
      </c>
      <c r="BC662">
        <v>606.375</v>
      </c>
      <c r="BD662">
        <v>645.56299999999999</v>
      </c>
      <c r="BE662">
        <v>701.846</v>
      </c>
      <c r="BF662">
        <v>632.65499999999997</v>
      </c>
      <c r="BG662">
        <v>692.774</v>
      </c>
      <c r="BH662">
        <v>722.65800000000002</v>
      </c>
      <c r="BI662" s="47">
        <f t="shared" si="139"/>
        <v>0</v>
      </c>
      <c r="BJ662" s="47">
        <f t="shared" si="140"/>
        <v>0</v>
      </c>
      <c r="BK662" s="47">
        <f t="shared" si="141"/>
        <v>0</v>
      </c>
      <c r="BL662" s="47">
        <f t="shared" si="142"/>
        <v>0</v>
      </c>
      <c r="BM662" s="47">
        <f t="shared" si="143"/>
        <v>0</v>
      </c>
      <c r="BN662" s="47">
        <f t="shared" si="144"/>
        <v>0</v>
      </c>
      <c r="BO662" s="30">
        <f t="shared" si="145"/>
        <v>0</v>
      </c>
    </row>
    <row r="663" spans="1:67" x14ac:dyDescent="0.3">
      <c r="A663">
        <v>15</v>
      </c>
      <c r="B663" t="s">
        <v>3422</v>
      </c>
      <c r="C663">
        <v>4</v>
      </c>
      <c r="D663">
        <v>4</v>
      </c>
      <c r="E663" s="33">
        <v>0.15</v>
      </c>
      <c r="G663" s="6" t="s">
        <v>1474</v>
      </c>
      <c r="H663" s="6" t="s">
        <v>1475</v>
      </c>
      <c r="I663" s="2">
        <v>0.1498260903080309</v>
      </c>
      <c r="J663" s="2">
        <v>0.29210898487687109</v>
      </c>
      <c r="K663" s="2">
        <v>0.13022211932769356</v>
      </c>
      <c r="L663" s="2">
        <v>0.25297587502951058</v>
      </c>
      <c r="M663" s="3">
        <v>17.402364808351571</v>
      </c>
      <c r="N663" s="3">
        <v>13.730573280596861</v>
      </c>
      <c r="O663" s="3">
        <v>26.055244215512914</v>
      </c>
      <c r="P663" s="7">
        <v>23.838684493130433</v>
      </c>
      <c r="Q663" s="7">
        <v>28.448877388328718</v>
      </c>
      <c r="R663" s="2">
        <v>0.21219862848112159</v>
      </c>
      <c r="S663" s="8">
        <v>1.1120516135165506</v>
      </c>
      <c r="T663" s="2">
        <v>0.35837643638381578</v>
      </c>
      <c r="U663" s="4" t="e">
        <v>#N/A</v>
      </c>
      <c r="V663" s="8">
        <v>9.7785679610002383</v>
      </c>
      <c r="W663" s="8">
        <v>18.876076364048224</v>
      </c>
      <c r="X663" s="8">
        <v>2190213164</v>
      </c>
      <c r="Y663" s="8">
        <v>2529019591</v>
      </c>
      <c r="Z663" s="8" t="e">
        <v>#N/A</v>
      </c>
      <c r="AA663" s="5">
        <v>446823146.25000006</v>
      </c>
      <c r="AB663" s="2">
        <v>0</v>
      </c>
      <c r="AC663" s="42">
        <v>1100.3957999999998</v>
      </c>
      <c r="AD663" s="42">
        <v>2306.0352459999999</v>
      </c>
      <c r="AE663" s="60">
        <v>2.5835514477447892</v>
      </c>
      <c r="AF663" s="60">
        <v>3.5866298731148207</v>
      </c>
      <c r="AG663" s="60">
        <v>46.322298083284721</v>
      </c>
      <c r="AH663" s="60">
        <v>3.3240177201232246</v>
      </c>
      <c r="AI663" s="60">
        <v>0.83708855271034643</v>
      </c>
      <c r="AJ663" s="1" t="s">
        <v>552</v>
      </c>
      <c r="AK663" s="1" t="s">
        <v>1370</v>
      </c>
      <c r="AL663" s="1" t="s">
        <v>1371</v>
      </c>
      <c r="AM663" s="1" t="s">
        <v>2464</v>
      </c>
      <c r="AN663" s="46">
        <v>0.12662680000000001</v>
      </c>
      <c r="AO663" s="46">
        <v>0.12240030000000002</v>
      </c>
      <c r="AP663" s="46">
        <v>-4.0753649999999995E-2</v>
      </c>
      <c r="AQ663" t="s">
        <v>4124</v>
      </c>
      <c r="AR663" t="s">
        <v>3868</v>
      </c>
      <c r="AS663" t="str">
        <f t="shared" si="136"/>
        <v>27/07/1995</v>
      </c>
      <c r="AT663" s="63">
        <v>7.0895521498438141</v>
      </c>
      <c r="AU663" s="63">
        <f t="shared" si="137"/>
        <v>7.0895521498438141</v>
      </c>
      <c r="AV663" s="63">
        <f t="shared" si="134"/>
        <v>-1.0002602239535515E-15</v>
      </c>
      <c r="AW663" s="63">
        <f t="shared" si="133"/>
        <v>7.0895521498438132</v>
      </c>
      <c r="AX663" s="63">
        <v>12.590298152498173</v>
      </c>
      <c r="AY663" s="63">
        <f t="shared" si="138"/>
        <v>-1.7763568394002505E-15</v>
      </c>
      <c r="AZ663" s="63">
        <v>12.590298152498171</v>
      </c>
      <c r="BA663" s="63">
        <f>_xll.BDP($G663,BA$1)</f>
        <v>40.893118999999999</v>
      </c>
      <c r="BB663" s="63">
        <f t="shared" si="135"/>
        <v>1100.3957999999998</v>
      </c>
      <c r="BC663">
        <v>163</v>
      </c>
      <c r="BD663">
        <v>108.5</v>
      </c>
      <c r="BE663">
        <v>124.5</v>
      </c>
      <c r="BF663">
        <v>414</v>
      </c>
      <c r="BG663">
        <v>341</v>
      </c>
      <c r="BH663">
        <v>360</v>
      </c>
      <c r="BI663" s="47">
        <f t="shared" si="139"/>
        <v>0.14812851884749109</v>
      </c>
      <c r="BJ663" s="47">
        <f t="shared" si="140"/>
        <v>9.8600885245109099E-2</v>
      </c>
      <c r="BK663" s="47">
        <f t="shared" si="141"/>
        <v>0.11314110795406528</v>
      </c>
      <c r="BL663" s="47">
        <f t="shared" si="142"/>
        <v>0.37622826259424119</v>
      </c>
      <c r="BM663" s="47">
        <f t="shared" si="143"/>
        <v>0.30988849648462857</v>
      </c>
      <c r="BN663" s="47">
        <f t="shared" si="144"/>
        <v>0.32715501095151406</v>
      </c>
      <c r="BO663" s="30">
        <f t="shared" si="145"/>
        <v>0.32715501095151406</v>
      </c>
    </row>
    <row r="664" spans="1:67" x14ac:dyDescent="0.3">
      <c r="A664">
        <v>15</v>
      </c>
      <c r="B664" t="s">
        <v>3422</v>
      </c>
      <c r="C664">
        <v>4</v>
      </c>
      <c r="D664">
        <v>2</v>
      </c>
      <c r="E664" s="33">
        <v>0.14000000000000001</v>
      </c>
      <c r="G664" s="6" t="s">
        <v>335</v>
      </c>
      <c r="H664" s="6" t="s">
        <v>1063</v>
      </c>
      <c r="I664" s="2">
        <v>0.26396219149082878</v>
      </c>
      <c r="J664" s="2">
        <v>0.28306726917536557</v>
      </c>
      <c r="K664" s="2">
        <v>0.21793779817820758</v>
      </c>
      <c r="L664" s="2">
        <v>0.23947847281347556</v>
      </c>
      <c r="M664" s="3">
        <v>20.272907443827691</v>
      </c>
      <c r="N664" s="3">
        <v>15.194109902043678</v>
      </c>
      <c r="O664" s="3">
        <v>25.423908716996152</v>
      </c>
      <c r="P664" s="7">
        <v>21.977022304406393</v>
      </c>
      <c r="Q664" s="7">
        <v>23.268459542344893</v>
      </c>
      <c r="R664" s="2">
        <v>0.31766901467740577</v>
      </c>
      <c r="S664" s="8">
        <v>1.2497377863648911</v>
      </c>
      <c r="T664" s="2">
        <v>0.4668530252205243</v>
      </c>
      <c r="U664" s="4">
        <v>2.3634208541359863E-2</v>
      </c>
      <c r="V664" s="8">
        <v>5.0259639397312448</v>
      </c>
      <c r="W664" s="8">
        <v>7.3470387026395745</v>
      </c>
      <c r="X664" s="8">
        <v>5067700000</v>
      </c>
      <c r="Y664" s="8">
        <v>5990100000</v>
      </c>
      <c r="Z664" s="8">
        <v>47800000</v>
      </c>
      <c r="AA664" s="5">
        <v>726700000</v>
      </c>
      <c r="AB664" s="2">
        <v>6.577679922939314E-2</v>
      </c>
      <c r="AC664" s="42">
        <v>11947.490777249997</v>
      </c>
      <c r="AD664" s="42">
        <v>14211.390777249997</v>
      </c>
      <c r="AE664" s="60">
        <v>7.6716892224370845</v>
      </c>
      <c r="AF664" s="60">
        <v>10.361747406231606</v>
      </c>
      <c r="AG664" s="60">
        <v>6.0508688013806866</v>
      </c>
      <c r="AH664" s="60">
        <v>12.37355005726698</v>
      </c>
      <c r="AI664" s="60">
        <v>3.1454778458414352</v>
      </c>
      <c r="AJ664" s="1" t="s">
        <v>498</v>
      </c>
      <c r="AK664" s="1" t="s">
        <v>510</v>
      </c>
      <c r="AL664" s="1" t="s">
        <v>511</v>
      </c>
      <c r="AM664" s="1" t="s">
        <v>583</v>
      </c>
      <c r="AN664" s="46">
        <v>0.137795</v>
      </c>
      <c r="AO664" s="46">
        <v>0.1303774</v>
      </c>
      <c r="AP664" s="46">
        <v>4.3571070000000003E-2</v>
      </c>
      <c r="AQ664" t="s">
        <v>4262</v>
      </c>
      <c r="AR664" t="s">
        <v>3869</v>
      </c>
      <c r="AS664" t="str">
        <f t="shared" si="136"/>
        <v>28/01/2000</v>
      </c>
      <c r="AT664" s="63">
        <v>3.8032936523028944</v>
      </c>
      <c r="AU664" s="63">
        <f t="shared" si="137"/>
        <v>3.8032936523028944</v>
      </c>
      <c r="AV664" s="63">
        <f t="shared" si="134"/>
        <v>4.7859736590559789</v>
      </c>
      <c r="AW664" s="63">
        <f t="shared" si="133"/>
        <v>8.5892673113588742</v>
      </c>
      <c r="AX664" s="63">
        <v>40.714908456843951</v>
      </c>
      <c r="AY664" s="63">
        <f t="shared" si="138"/>
        <v>51.234665850043591</v>
      </c>
      <c r="AZ664" s="63">
        <v>91.949574306887541</v>
      </c>
      <c r="BA664" s="63">
        <f>_xll.BDP($G664,BA$1)</f>
        <v>949.19545556999992</v>
      </c>
      <c r="BB664" s="63">
        <f t="shared" si="135"/>
        <v>11947.490777249997</v>
      </c>
      <c r="BC664">
        <v>755.36400000000003</v>
      </c>
      <c r="BD664">
        <v>756.2</v>
      </c>
      <c r="BE664">
        <v>805.57100000000003</v>
      </c>
      <c r="BF664">
        <v>773.45600000000002</v>
      </c>
      <c r="BG664">
        <v>700.45600000000002</v>
      </c>
      <c r="BH664">
        <v>706.69399999999996</v>
      </c>
      <c r="BI664" s="47">
        <f t="shared" si="139"/>
        <v>6.3223652069130554E-2</v>
      </c>
      <c r="BJ664" s="47">
        <f t="shared" si="140"/>
        <v>6.3293624920801789E-2</v>
      </c>
      <c r="BK664" s="47">
        <f t="shared" si="141"/>
        <v>6.7425957049821766E-2</v>
      </c>
      <c r="BL664" s="47">
        <f t="shared" si="142"/>
        <v>6.4737944930896157E-2</v>
      </c>
      <c r="BM664" s="47">
        <f t="shared" si="143"/>
        <v>5.8627875347163634E-2</v>
      </c>
      <c r="BN664" s="47">
        <f t="shared" si="144"/>
        <v>5.9149993348031074E-2</v>
      </c>
      <c r="BO664" s="30">
        <f t="shared" si="145"/>
        <v>6.7425957049821766E-2</v>
      </c>
    </row>
    <row r="665" spans="1:67" x14ac:dyDescent="0.3">
      <c r="A665">
        <v>15</v>
      </c>
      <c r="B665" t="s">
        <v>3422</v>
      </c>
      <c r="C665">
        <v>4</v>
      </c>
      <c r="D665">
        <v>3</v>
      </c>
      <c r="E665" s="33">
        <v>0.14000000000000001</v>
      </c>
      <c r="F665" t="s">
        <v>3036</v>
      </c>
      <c r="G665" s="1" t="s">
        <v>2269</v>
      </c>
      <c r="H665" s="6" t="s">
        <v>2270</v>
      </c>
      <c r="I665" s="2">
        <v>0.28912510052748769</v>
      </c>
      <c r="J665" s="2">
        <v>0.2748753522653371</v>
      </c>
      <c r="K665" s="2">
        <v>0.2823227467731661</v>
      </c>
      <c r="L665" s="2">
        <v>0.26342578165575986</v>
      </c>
      <c r="M665" s="3">
        <v>18.712429707194104</v>
      </c>
      <c r="N665" s="3">
        <v>15.319516628417151</v>
      </c>
      <c r="O665" s="3">
        <v>20.420214226860754</v>
      </c>
      <c r="P665" s="7">
        <v>14.522737461482532</v>
      </c>
      <c r="Q665" s="7">
        <v>12.346831602287315</v>
      </c>
      <c r="R665" s="2">
        <v>0.11094384081686084</v>
      </c>
      <c r="S665" s="8">
        <v>0.65368299267258001</v>
      </c>
      <c r="T665" s="2">
        <v>0.48255628547739016</v>
      </c>
      <c r="U665" s="4" t="e">
        <v>#N/A</v>
      </c>
      <c r="V665" s="8">
        <v>16.643449835703709</v>
      </c>
      <c r="W665" s="8">
        <v>7.1012615906454801</v>
      </c>
      <c r="X665" s="8">
        <v>9226000000</v>
      </c>
      <c r="Y665" s="8">
        <v>9627000000</v>
      </c>
      <c r="Z665" s="8" t="e">
        <v>#N/A</v>
      </c>
      <c r="AA665" s="5">
        <v>292000000</v>
      </c>
      <c r="AB665" s="2">
        <v>0</v>
      </c>
      <c r="AC665" s="42">
        <v>29637.702064739999</v>
      </c>
      <c r="AD665" s="42">
        <v>31337.702064739999</v>
      </c>
      <c r="AE665" s="60">
        <v>10.184428634489265</v>
      </c>
      <c r="AF665" s="60">
        <v>12.985040905192866</v>
      </c>
      <c r="AG665" s="60">
        <v>0.98889493041680132</v>
      </c>
      <c r="AH665" s="60">
        <v>19.840207050756081</v>
      </c>
      <c r="AI665" s="60">
        <v>3.9105733784672143</v>
      </c>
      <c r="AJ665" s="1" t="s">
        <v>519</v>
      </c>
      <c r="AK665" s="1" t="s">
        <v>520</v>
      </c>
      <c r="AL665" s="1" t="s">
        <v>523</v>
      </c>
      <c r="AM665" s="1" t="s">
        <v>2229</v>
      </c>
      <c r="AN665" s="46" t="e">
        <v>#VALUE!</v>
      </c>
      <c r="AO665" s="46">
        <v>0.28477049999999998</v>
      </c>
      <c r="AP665" s="46">
        <v>0.11313580000000001</v>
      </c>
      <c r="AQ665" t="s">
        <v>3870</v>
      </c>
      <c r="AR665" t="s">
        <v>3870</v>
      </c>
      <c r="AS665" t="str">
        <f t="shared" si="136"/>
        <v>18/04/2005</v>
      </c>
      <c r="AT665" s="63">
        <v>2.6493505998091265</v>
      </c>
      <c r="AU665" s="63">
        <f t="shared" si="137"/>
        <v>2.6493505998091265</v>
      </c>
      <c r="AV665" s="63">
        <f t="shared" si="134"/>
        <v>0</v>
      </c>
      <c r="AW665" s="63">
        <f t="shared" si="133"/>
        <v>2.6493505998091265</v>
      </c>
      <c r="AX665" s="63">
        <v>58.303718598569809</v>
      </c>
      <c r="AY665" s="63">
        <f t="shared" si="138"/>
        <v>0</v>
      </c>
      <c r="AZ665" s="63">
        <v>58.303718598569809</v>
      </c>
      <c r="BA665" s="63">
        <f>_xll.BDP($G665,BA$1)</f>
        <v>1167</v>
      </c>
      <c r="BB665" s="63">
        <f t="shared" si="135"/>
        <v>29637.702064739999</v>
      </c>
      <c r="BC665">
        <v>2261.895</v>
      </c>
      <c r="BD665">
        <v>2329.4740000000002</v>
      </c>
      <c r="BE665">
        <v>2319.529</v>
      </c>
      <c r="BF665">
        <v>1022.148</v>
      </c>
      <c r="BG665">
        <v>1877.963</v>
      </c>
      <c r="BH665">
        <v>1970.876</v>
      </c>
      <c r="BI665" s="47">
        <f t="shared" si="139"/>
        <v>7.6318163771913292E-2</v>
      </c>
      <c r="BJ665" s="47">
        <f t="shared" si="140"/>
        <v>7.8598333801707845E-2</v>
      </c>
      <c r="BK665" s="47">
        <f t="shared" si="141"/>
        <v>7.8262781471156825E-2</v>
      </c>
      <c r="BL665" s="47">
        <f t="shared" si="142"/>
        <v>3.4488098900759601E-2</v>
      </c>
      <c r="BM665" s="47">
        <f t="shared" si="143"/>
        <v>6.3363988068231999E-2</v>
      </c>
      <c r="BN665" s="47">
        <f t="shared" si="144"/>
        <v>6.6498947715138576E-2</v>
      </c>
      <c r="BO665" s="30">
        <f t="shared" si="145"/>
        <v>7.8262781471156825E-2</v>
      </c>
    </row>
    <row r="666" spans="1:67" x14ac:dyDescent="0.3">
      <c r="A666">
        <v>15</v>
      </c>
      <c r="B666" t="s">
        <v>3422</v>
      </c>
      <c r="C666">
        <v>4</v>
      </c>
      <c r="D666">
        <v>3</v>
      </c>
      <c r="E666" s="33">
        <v>0.11</v>
      </c>
      <c r="F666" t="s">
        <v>3127</v>
      </c>
      <c r="G666" s="6" t="s">
        <v>244</v>
      </c>
      <c r="H666" s="6" t="s">
        <v>946</v>
      </c>
      <c r="I666" s="2">
        <v>0.38658280718805049</v>
      </c>
      <c r="J666" s="2">
        <v>0.2335759611795446</v>
      </c>
      <c r="K666" s="2">
        <v>0.18404442630953957</v>
      </c>
      <c r="L666" s="2">
        <v>9.8628733548743006E-2</v>
      </c>
      <c r="M666" s="3">
        <v>8.707614803332687</v>
      </c>
      <c r="N666" s="3">
        <v>6.0753037216325785</v>
      </c>
      <c r="O666" s="3">
        <v>43.619785730567585</v>
      </c>
      <c r="P666" s="7">
        <v>22.958803234652699</v>
      </c>
      <c r="Q666" s="7">
        <v>26.999420457838308</v>
      </c>
      <c r="R666" s="2">
        <v>0.38657596371882086</v>
      </c>
      <c r="S666" s="8">
        <v>2.5391718796544533</v>
      </c>
      <c r="T666" s="2">
        <v>0.47990151326527791</v>
      </c>
      <c r="U666" s="4">
        <v>2.2421948912015138E-2</v>
      </c>
      <c r="V666" s="8">
        <v>-2.4027153411300932</v>
      </c>
      <c r="W666" s="8">
        <v>23.85035862033298</v>
      </c>
      <c r="X666" s="8">
        <v>10716000000</v>
      </c>
      <c r="Y666" s="8">
        <v>25378000000</v>
      </c>
      <c r="Z666" s="8">
        <v>195000000</v>
      </c>
      <c r="AA666" s="5">
        <v>531000000</v>
      </c>
      <c r="AB666" s="2">
        <v>0.3672316384180791</v>
      </c>
      <c r="AC666" s="42">
        <v>48143.16</v>
      </c>
      <c r="AD666" s="42">
        <v>62654.159999999996</v>
      </c>
      <c r="AE666" s="60">
        <v>19.238279851897563</v>
      </c>
      <c r="AF666" s="60">
        <v>29.259157672454247</v>
      </c>
      <c r="AG666" s="60">
        <v>0.97410017730152376</v>
      </c>
      <c r="AH666" s="60">
        <v>33.748493325681089</v>
      </c>
      <c r="AI666" s="60">
        <v>4.2112908870401515</v>
      </c>
      <c r="AJ666" s="1" t="s">
        <v>498</v>
      </c>
      <c r="AK666" s="1" t="s">
        <v>802</v>
      </c>
      <c r="AL666" s="1" t="s">
        <v>947</v>
      </c>
      <c r="AM666" s="1" t="s">
        <v>583</v>
      </c>
      <c r="AN666" s="46">
        <v>8.6052389999999992E-2</v>
      </c>
      <c r="AO666" s="46">
        <v>6.0774290000000009E-2</v>
      </c>
      <c r="AP666" s="46">
        <v>4.5576209999999999E-2</v>
      </c>
      <c r="AQ666" t="s">
        <v>4263</v>
      </c>
      <c r="AR666" t="s">
        <v>3443</v>
      </c>
      <c r="AS666" t="str">
        <f t="shared" si="136"/>
        <v>05/09/1944</v>
      </c>
      <c r="AT666" s="63">
        <v>2.4844719585595492</v>
      </c>
      <c r="AU666" s="63">
        <f t="shared" si="137"/>
        <v>2.4844719585595492</v>
      </c>
      <c r="AV666" s="63">
        <f t="shared" si="134"/>
        <v>1.0540295823296775</v>
      </c>
      <c r="AW666" s="63">
        <f t="shared" si="133"/>
        <v>3.5385015408892269</v>
      </c>
      <c r="AX666" s="63">
        <v>67.468690396919683</v>
      </c>
      <c r="AY666" s="63">
        <f t="shared" si="138"/>
        <v>28.6233842625562</v>
      </c>
      <c r="AZ666" s="63">
        <v>96.092074659475884</v>
      </c>
      <c r="BA666" s="63">
        <f>_xll.BDP($G666,BA$1)</f>
        <v>1744.7024799999999</v>
      </c>
      <c r="BB666" s="63">
        <f t="shared" si="135"/>
        <v>48143.16</v>
      </c>
      <c r="BC666">
        <v>2336.5709999999999</v>
      </c>
      <c r="BD666">
        <v>2531.7649999999999</v>
      </c>
      <c r="BE666">
        <v>2701.1</v>
      </c>
      <c r="BF666">
        <v>2224.71</v>
      </c>
      <c r="BG666">
        <v>2844.7870000000003</v>
      </c>
      <c r="BH666">
        <v>3074.7660000000001</v>
      </c>
      <c r="BI666" s="47">
        <f t="shared" si="139"/>
        <v>4.8533810410450823E-2</v>
      </c>
      <c r="BJ666" s="47">
        <f t="shared" si="140"/>
        <v>5.2588259682164601E-2</v>
      </c>
      <c r="BK666" s="47">
        <f t="shared" si="141"/>
        <v>5.61055817690405E-2</v>
      </c>
      <c r="BL666" s="47">
        <f t="shared" si="142"/>
        <v>4.6210302771982556E-2</v>
      </c>
      <c r="BM666" s="47">
        <f t="shared" si="143"/>
        <v>5.9090159432824932E-2</v>
      </c>
      <c r="BN666" s="47">
        <f t="shared" si="144"/>
        <v>6.3867141251218243E-2</v>
      </c>
      <c r="BO666" s="30">
        <f t="shared" si="145"/>
        <v>6.3867141251218243E-2</v>
      </c>
    </row>
    <row r="667" spans="1:67" x14ac:dyDescent="0.3">
      <c r="A667">
        <v>15</v>
      </c>
      <c r="B667" t="s">
        <v>3422</v>
      </c>
      <c r="C667">
        <v>4</v>
      </c>
      <c r="D667">
        <v>4</v>
      </c>
      <c r="F667" t="s">
        <v>3091</v>
      </c>
      <c r="G667" s="6" t="s">
        <v>2159</v>
      </c>
      <c r="H667" s="6" t="s">
        <v>2160</v>
      </c>
      <c r="I667" s="2" t="e">
        <v>#N/A</v>
      </c>
      <c r="J667" s="2">
        <v>0.11654791771199197</v>
      </c>
      <c r="K667" s="2" t="e">
        <v>#N/A</v>
      </c>
      <c r="L667" s="2">
        <v>6.1637452474307998E-2</v>
      </c>
      <c r="M667" s="3">
        <v>4.8436403292515271</v>
      </c>
      <c r="N667" s="3">
        <v>2.6229180674776624</v>
      </c>
      <c r="O667" s="3">
        <v>19.816349094378293</v>
      </c>
      <c r="P667" s="7" t="e">
        <v>#N/A</v>
      </c>
      <c r="Q667" s="7">
        <v>31.712820225348949</v>
      </c>
      <c r="R667" s="2">
        <v>0.35916443136449916</v>
      </c>
      <c r="S667" s="8">
        <v>3.4264214046822743</v>
      </c>
      <c r="T667" s="2">
        <v>0.48105670555247909</v>
      </c>
      <c r="U667" s="4">
        <v>4.8933669451380946E-2</v>
      </c>
      <c r="V667" s="8" t="e">
        <v>#N/A</v>
      </c>
      <c r="W667" s="8" t="e">
        <v>#N/A</v>
      </c>
      <c r="X667" s="8">
        <v>249125000</v>
      </c>
      <c r="Y667" s="8">
        <v>471061000</v>
      </c>
      <c r="Z667" s="8">
        <v>673000</v>
      </c>
      <c r="AA667" s="5">
        <v>29392000</v>
      </c>
      <c r="AB667" s="2">
        <v>2.289738704409363E-2</v>
      </c>
      <c r="AC667" s="42">
        <v>240.84801400000001</v>
      </c>
      <c r="AD667" s="42">
        <v>438.80801399999996</v>
      </c>
      <c r="AE667" s="60">
        <v>9.0750938721485745</v>
      </c>
      <c r="AF667" s="60">
        <v>13.58622868289058</v>
      </c>
      <c r="AG667" s="60">
        <v>12.204793140175427</v>
      </c>
      <c r="AH667" s="60">
        <v>244.44444444444446</v>
      </c>
      <c r="AI667" s="60">
        <v>0.88319446573353255</v>
      </c>
      <c r="AJ667" s="1" t="s">
        <v>502</v>
      </c>
      <c r="AK667" s="1" t="s">
        <v>548</v>
      </c>
      <c r="AL667" s="1" t="s">
        <v>548</v>
      </c>
      <c r="AM667" s="1" t="s">
        <v>2468</v>
      </c>
      <c r="AN667" s="46" t="e">
        <v>#VALUE!</v>
      </c>
      <c r="AO667" s="46" t="e">
        <v>#VALUE!</v>
      </c>
      <c r="AP667" s="46" t="e">
        <v>#VALUE!</v>
      </c>
      <c r="AQ667" t="s">
        <v>3871</v>
      </c>
      <c r="AR667" t="s">
        <v>3871</v>
      </c>
      <c r="AS667" t="str">
        <f t="shared" si="136"/>
        <v>14/07/2020</v>
      </c>
      <c r="AT667" s="63" t="s">
        <v>3443</v>
      </c>
      <c r="AU667" s="63">
        <f t="shared" si="137"/>
        <v>0</v>
      </c>
      <c r="AV667" s="63">
        <f t="shared" si="134"/>
        <v>0</v>
      </c>
      <c r="AW667" s="63">
        <f t="shared" si="133"/>
        <v>0</v>
      </c>
      <c r="AX667" s="63">
        <v>0</v>
      </c>
      <c r="AY667" s="63">
        <f t="shared" si="138"/>
        <v>0</v>
      </c>
      <c r="AZ667" s="63">
        <v>0</v>
      </c>
      <c r="BA667" s="63">
        <f>_xll.BDP($G667,BA$1)</f>
        <v>0</v>
      </c>
      <c r="BB667" s="63">
        <f t="shared" si="135"/>
        <v>240.84801400000001</v>
      </c>
      <c r="BC667">
        <v>13.3</v>
      </c>
      <c r="BD667">
        <v>22.1</v>
      </c>
      <c r="BE667">
        <v>26.35</v>
      </c>
      <c r="BF667">
        <v>34.261000000000003</v>
      </c>
      <c r="BG667">
        <v>49.228000000000002</v>
      </c>
      <c r="BH667">
        <v>56.492000000000004</v>
      </c>
      <c r="BI667" s="47">
        <f t="shared" si="139"/>
        <v>5.5221547311575511E-2</v>
      </c>
      <c r="BJ667" s="47">
        <f t="shared" si="140"/>
        <v>9.1759112450061561E-2</v>
      </c>
      <c r="BK667" s="47">
        <f t="shared" si="141"/>
        <v>0.10940509561353494</v>
      </c>
      <c r="BL667" s="47">
        <f t="shared" si="142"/>
        <v>0.1422515362738262</v>
      </c>
      <c r="BM667" s="47">
        <f t="shared" si="143"/>
        <v>0.20439446098152173</v>
      </c>
      <c r="BN667" s="47">
        <f t="shared" si="144"/>
        <v>0.2345545602049266</v>
      </c>
      <c r="BO667" s="30">
        <f t="shared" si="145"/>
        <v>0.2345545602049266</v>
      </c>
    </row>
    <row r="668" spans="1:67" x14ac:dyDescent="0.3">
      <c r="A668">
        <v>15</v>
      </c>
      <c r="B668" t="s">
        <v>3422</v>
      </c>
      <c r="C668">
        <v>4</v>
      </c>
      <c r="D668">
        <v>2</v>
      </c>
      <c r="E668" s="33">
        <v>0.12</v>
      </c>
      <c r="F668" s="33"/>
      <c r="G668" s="1" t="s">
        <v>484</v>
      </c>
      <c r="H668" s="6" t="s">
        <v>563</v>
      </c>
      <c r="I668" s="2">
        <v>6.2344139835703284E-2</v>
      </c>
      <c r="J668" s="2">
        <v>8.9235698605122538E-2</v>
      </c>
      <c r="K668" s="2">
        <v>6.1975891459388512E-2</v>
      </c>
      <c r="L668" s="2">
        <v>8.9235698605122538E-2</v>
      </c>
      <c r="M668" s="3">
        <v>6.9725608553152876</v>
      </c>
      <c r="N668" s="3">
        <v>4.9775519129483694</v>
      </c>
      <c r="O668" s="3">
        <v>6.518452579017139</v>
      </c>
      <c r="P668" s="7">
        <v>73.388197016228744</v>
      </c>
      <c r="Q668" s="7">
        <v>80.408047272335295</v>
      </c>
      <c r="R668" s="2">
        <v>5.107758097043031E-2</v>
      </c>
      <c r="S668" s="8">
        <v>0.55176577120434667</v>
      </c>
      <c r="T668" s="2">
        <v>0.79410671331729721</v>
      </c>
      <c r="U668" s="4">
        <v>6.6412066050353727E-2</v>
      </c>
      <c r="V668" s="8">
        <v>30.285280105281885</v>
      </c>
      <c r="W668" s="8" t="e">
        <v>#N/A</v>
      </c>
      <c r="X668" s="8">
        <v>647297000</v>
      </c>
      <c r="Y668" s="8">
        <v>647297000</v>
      </c>
      <c r="Z668" s="8">
        <v>4019000</v>
      </c>
      <c r="AA668" s="5">
        <v>63297000</v>
      </c>
      <c r="AB668" s="2">
        <v>6.3494320425928563E-2</v>
      </c>
      <c r="AC668" s="42">
        <v>1026.0486593400001</v>
      </c>
      <c r="AD668" s="42">
        <v>1190.7976593400001</v>
      </c>
      <c r="AE668" s="60">
        <v>15.490453856880833</v>
      </c>
      <c r="AF668" s="60">
        <v>21.820671027999708</v>
      </c>
      <c r="AG668" s="60">
        <v>6.1894567273519003</v>
      </c>
      <c r="AH668" s="60">
        <v>36.093099608785913</v>
      </c>
      <c r="AI668" s="60">
        <v>1.9324552372527146</v>
      </c>
      <c r="AJ668" s="1" t="s">
        <v>552</v>
      </c>
      <c r="AK668" s="1" t="s">
        <v>553</v>
      </c>
      <c r="AL668" s="1" t="s">
        <v>564</v>
      </c>
      <c r="AM668" s="1" t="s">
        <v>496</v>
      </c>
      <c r="AN668" s="46">
        <v>0.14233899999999999</v>
      </c>
      <c r="AO668" s="46">
        <v>9.4281630000000005E-2</v>
      </c>
      <c r="AP668" s="46">
        <v>0.1084145</v>
      </c>
      <c r="AQ668" t="s">
        <v>4264</v>
      </c>
      <c r="AR668" t="s">
        <v>3443</v>
      </c>
      <c r="AS668" t="str">
        <f t="shared" si="136"/>
        <v>31/10/1997</v>
      </c>
      <c r="AT668" s="63">
        <v>1.482854461758307</v>
      </c>
      <c r="AU668" s="63">
        <f t="shared" si="137"/>
        <v>1.482854461758307</v>
      </c>
      <c r="AV668" s="63">
        <f t="shared" si="134"/>
        <v>0.51751128357163423</v>
      </c>
      <c r="AW668" s="63">
        <f t="shared" si="133"/>
        <v>2.0003657453299413</v>
      </c>
      <c r="AX668" s="63">
        <v>39.412034126372262</v>
      </c>
      <c r="AY668" s="63">
        <f t="shared" si="138"/>
        <v>13.754669048723116</v>
      </c>
      <c r="AZ668" s="63">
        <v>53.166703175095378</v>
      </c>
      <c r="BA668" s="63">
        <f>_xll.BDP($G668,BA$1)</f>
        <v>18.689</v>
      </c>
      <c r="BB668" s="63">
        <f t="shared" si="135"/>
        <v>1026.0486593400001</v>
      </c>
      <c r="BC668">
        <v>25.42</v>
      </c>
      <c r="BD668">
        <v>24</v>
      </c>
      <c r="BE668">
        <v>27.2</v>
      </c>
      <c r="BF668">
        <v>29.45</v>
      </c>
      <c r="BG668">
        <v>27.8</v>
      </c>
      <c r="BH668">
        <v>20.6</v>
      </c>
      <c r="BI668" s="47">
        <f t="shared" si="139"/>
        <v>2.4774653490947759E-2</v>
      </c>
      <c r="BJ668" s="47">
        <f t="shared" si="140"/>
        <v>2.3390703531972708E-2</v>
      </c>
      <c r="BK668" s="47">
        <f t="shared" si="141"/>
        <v>2.65094640029024E-2</v>
      </c>
      <c r="BL668" s="47">
        <f t="shared" si="142"/>
        <v>2.8702342459024841E-2</v>
      </c>
      <c r="BM668" s="47">
        <f t="shared" si="143"/>
        <v>2.7094231591201719E-2</v>
      </c>
      <c r="BN668" s="47">
        <f t="shared" si="144"/>
        <v>2.0077020531609906E-2</v>
      </c>
      <c r="BO668" s="30">
        <f t="shared" si="145"/>
        <v>2.65094640029024E-2</v>
      </c>
    </row>
    <row r="669" spans="1:67" x14ac:dyDescent="0.3">
      <c r="A669">
        <v>15</v>
      </c>
      <c r="B669" t="s">
        <v>3422</v>
      </c>
      <c r="C669">
        <v>5</v>
      </c>
      <c r="D669">
        <v>1</v>
      </c>
      <c r="E669" s="33">
        <v>0.14000000000000001</v>
      </c>
      <c r="F669" t="s">
        <v>3117</v>
      </c>
      <c r="G669" s="1" t="s">
        <v>1777</v>
      </c>
      <c r="H669" s="6" t="s">
        <v>1778</v>
      </c>
      <c r="I669" s="2">
        <v>0.59791500633932526</v>
      </c>
      <c r="J669" s="2">
        <v>0.40983090342286738</v>
      </c>
      <c r="K669" s="2">
        <v>0.59791500633932526</v>
      </c>
      <c r="L669" s="2">
        <v>0.40983090342286738</v>
      </c>
      <c r="M669" s="3">
        <v>29.540847174307359</v>
      </c>
      <c r="N669" s="3">
        <v>22.896259090411565</v>
      </c>
      <c r="O669" s="3">
        <v>24.331281547776392</v>
      </c>
      <c r="P669" s="7">
        <v>20.730211999297062</v>
      </c>
      <c r="Q669" s="7">
        <v>20.212773247447405</v>
      </c>
      <c r="R669" s="2">
        <v>-0.15496331720143117</v>
      </c>
      <c r="S669" s="8">
        <v>-0.62071037285739539</v>
      </c>
      <c r="T669" s="2">
        <v>0.71567853251159164</v>
      </c>
      <c r="U669" s="4" t="e">
        <v>#N/A</v>
      </c>
      <c r="V669" s="8">
        <v>4.5709590665249866</v>
      </c>
      <c r="W669" s="8">
        <v>-3.1810384692864901</v>
      </c>
      <c r="X669" s="8">
        <v>127028000</v>
      </c>
      <c r="Y669" s="8">
        <v>127028000</v>
      </c>
      <c r="Z669" s="8">
        <v>15000</v>
      </c>
      <c r="AA669" s="5">
        <v>9912999.9999999981</v>
      </c>
      <c r="AB669" s="2">
        <v>1.5131645314233838E-3</v>
      </c>
      <c r="AC669" s="42">
        <v>891.85367128000007</v>
      </c>
      <c r="AD669" s="42">
        <v>856.7276712800001</v>
      </c>
      <c r="AE669" s="60">
        <v>15.179710329382166</v>
      </c>
      <c r="AF669" s="60">
        <v>17.243185494213545</v>
      </c>
      <c r="AG669" s="60">
        <v>1.362726107660291</v>
      </c>
      <c r="AH669" s="60">
        <v>28.163082673123998</v>
      </c>
      <c r="AI669" s="60">
        <v>5.497633973062106</v>
      </c>
      <c r="AJ669" s="1" t="s">
        <v>498</v>
      </c>
      <c r="AK669" s="1" t="s">
        <v>745</v>
      </c>
      <c r="AL669" s="1" t="s">
        <v>782</v>
      </c>
      <c r="AM669" s="1" t="s">
        <v>1706</v>
      </c>
      <c r="AN669" s="46">
        <v>0.18857399999999999</v>
      </c>
      <c r="AO669" s="46">
        <v>7.8601679999999993E-2</v>
      </c>
      <c r="AP669" s="46">
        <v>4.1862320000000001E-2</v>
      </c>
      <c r="AQ669" t="s">
        <v>4124</v>
      </c>
      <c r="AR669" t="s">
        <v>3443</v>
      </c>
      <c r="AS669" t="str">
        <f t="shared" si="136"/>
        <v>#N/A N/A</v>
      </c>
      <c r="AT669" s="63">
        <v>3.6214953271028034</v>
      </c>
      <c r="AU669" s="63">
        <f t="shared" si="137"/>
        <v>3.6214953271028034</v>
      </c>
      <c r="AV669" s="63">
        <f t="shared" si="134"/>
        <v>-9.2281926378240536E-2</v>
      </c>
      <c r="AW669" s="63">
        <f t="shared" si="133"/>
        <v>3.5292134007245628</v>
      </c>
      <c r="AX669" s="63">
        <v>79.283266780486073</v>
      </c>
      <c r="AY669" s="63">
        <f t="shared" si="138"/>
        <v>-2.0202739275426183</v>
      </c>
      <c r="AZ669" s="63">
        <v>77.262992852943455</v>
      </c>
      <c r="BA669" s="63">
        <f>_xll.BDP($G669,BA$1)</f>
        <v>31.47466403</v>
      </c>
      <c r="BB669" s="63">
        <f t="shared" si="135"/>
        <v>856.7276712800001</v>
      </c>
      <c r="BC669">
        <v>39.85</v>
      </c>
      <c r="BD669">
        <v>41.15</v>
      </c>
      <c r="BE669">
        <v>42.6</v>
      </c>
      <c r="BF669">
        <v>40.700000000000003</v>
      </c>
      <c r="BG669">
        <v>44</v>
      </c>
      <c r="BH669">
        <v>45.7</v>
      </c>
      <c r="BI669" s="47">
        <f t="shared" si="139"/>
        <v>4.6514197376701774E-2</v>
      </c>
      <c r="BJ669" s="47">
        <f t="shared" si="140"/>
        <v>4.8031599047710864E-2</v>
      </c>
      <c r="BK669" s="47">
        <f t="shared" si="141"/>
        <v>4.9724085526913313E-2</v>
      </c>
      <c r="BL669" s="47">
        <f t="shared" si="142"/>
        <v>4.7506344623130796E-2</v>
      </c>
      <c r="BM669" s="47">
        <f t="shared" si="143"/>
        <v>5.1358210403384646E-2</v>
      </c>
      <c r="BN669" s="47">
        <f t="shared" si="144"/>
        <v>5.334250489624269E-2</v>
      </c>
      <c r="BO669" s="30">
        <f t="shared" si="145"/>
        <v>5.334250489624269E-2</v>
      </c>
    </row>
    <row r="670" spans="1:67" x14ac:dyDescent="0.3">
      <c r="A670">
        <v>15</v>
      </c>
      <c r="B670" t="s">
        <v>3422</v>
      </c>
      <c r="C670">
        <v>5</v>
      </c>
      <c r="D670">
        <v>5</v>
      </c>
      <c r="E670" s="33" t="s">
        <v>2489</v>
      </c>
      <c r="F670" t="s">
        <v>2908</v>
      </c>
      <c r="G670" s="44" t="s">
        <v>2909</v>
      </c>
      <c r="H670" s="44" t="s">
        <v>2910</v>
      </c>
      <c r="I670" s="2">
        <v>0.16038012364142293</v>
      </c>
      <c r="J670" s="2">
        <v>0.57287889775199419</v>
      </c>
      <c r="K670" s="2">
        <v>0.16038012364142293</v>
      </c>
      <c r="L670" s="2">
        <v>0.57287889775199419</v>
      </c>
      <c r="M670" s="3">
        <v>24.316568494185166</v>
      </c>
      <c r="N670" s="3">
        <v>23.923878568192116</v>
      </c>
      <c r="O670" s="3">
        <v>30.574980574980575</v>
      </c>
      <c r="P670" s="7">
        <v>49.435180635668686</v>
      </c>
      <c r="Q670" s="7">
        <v>73.109965635738831</v>
      </c>
      <c r="R670" s="2">
        <v>-4.9882035726322882E-2</v>
      </c>
      <c r="S670" s="8">
        <v>-0.17109826589595376</v>
      </c>
      <c r="T670" s="2">
        <v>1.1846983485001685</v>
      </c>
      <c r="U670" s="4" t="e">
        <v>#N/A</v>
      </c>
      <c r="V670" s="8">
        <v>80.760100292496219</v>
      </c>
      <c r="W670" s="8" t="e">
        <v>#N/A</v>
      </c>
      <c r="X670" s="8">
        <v>1379000000</v>
      </c>
      <c r="Y670" s="8">
        <v>1379000000</v>
      </c>
      <c r="Z670" s="8" t="e">
        <v>#N/A</v>
      </c>
      <c r="AA670" s="5">
        <v>673000000</v>
      </c>
      <c r="AB670" s="2">
        <v>0</v>
      </c>
      <c r="AC670" s="42">
        <v>2086.7796214999998</v>
      </c>
      <c r="AD670" s="42">
        <v>1938.7796214999998</v>
      </c>
      <c r="AE670" s="60">
        <v>2.2413637242774564</v>
      </c>
      <c r="AF670" s="60">
        <v>2.4084218900621117</v>
      </c>
      <c r="AG670" s="60">
        <v>32.289978543702773</v>
      </c>
      <c r="AH670" s="60">
        <v>2.6512154621751782</v>
      </c>
      <c r="AI670" s="60">
        <v>1.1483404907493779</v>
      </c>
      <c r="AJ670" s="1" t="s">
        <v>519</v>
      </c>
      <c r="AK670" s="1" t="s">
        <v>606</v>
      </c>
      <c r="AL670" s="1" t="s">
        <v>606</v>
      </c>
      <c r="AM670" s="1" t="s">
        <v>2739</v>
      </c>
      <c r="AN670" s="46" t="e">
        <v>#VALUE!</v>
      </c>
      <c r="AO670" s="46">
        <v>7.439482E-2</v>
      </c>
      <c r="AP670" s="46">
        <v>0.29039750000000003</v>
      </c>
      <c r="AQ670" t="s">
        <v>3872</v>
      </c>
      <c r="AR670" t="s">
        <v>3872</v>
      </c>
      <c r="AS670" t="str">
        <f t="shared" si="136"/>
        <v>24/03/2010</v>
      </c>
      <c r="AT670" s="63">
        <v>2.134471718249733</v>
      </c>
      <c r="AU670" s="63">
        <f t="shared" si="137"/>
        <v>2.134471718249733</v>
      </c>
      <c r="AV670" s="63">
        <f t="shared" si="134"/>
        <v>0</v>
      </c>
      <c r="AW670" s="63">
        <f t="shared" si="133"/>
        <v>2.134471718249733</v>
      </c>
      <c r="AX670" s="63">
        <v>0</v>
      </c>
      <c r="AY670" s="63">
        <f t="shared" si="138"/>
        <v>0</v>
      </c>
      <c r="AZ670" s="63">
        <v>0</v>
      </c>
      <c r="BA670" s="63">
        <f>_xll.BDP($G670,BA$1)</f>
        <v>0</v>
      </c>
      <c r="BB670" s="63">
        <f t="shared" si="135"/>
        <v>1938.7796214999998</v>
      </c>
      <c r="BC670">
        <v>193.75</v>
      </c>
      <c r="BD670">
        <v>319.75</v>
      </c>
      <c r="BE670">
        <v>443.5</v>
      </c>
      <c r="BF670">
        <v>2.0249999999999999</v>
      </c>
      <c r="BG670">
        <v>270.55500000000001</v>
      </c>
      <c r="BH670">
        <v>266.60899999999998</v>
      </c>
      <c r="BI670" s="47">
        <f t="shared" si="139"/>
        <v>9.993399860996012E-2</v>
      </c>
      <c r="BJ670" s="47">
        <f t="shared" si="140"/>
        <v>0.16492333448017935</v>
      </c>
      <c r="BK670" s="47">
        <f t="shared" si="141"/>
        <v>0.22875214649557324</v>
      </c>
      <c r="BL670" s="47">
        <f t="shared" si="142"/>
        <v>1.0444714693428089E-3</v>
      </c>
      <c r="BM670" s="47">
        <f t="shared" si="143"/>
        <v>0.13954912512989812</v>
      </c>
      <c r="BN670" s="47">
        <f t="shared" si="144"/>
        <v>0.13751382418272443</v>
      </c>
      <c r="BO670" s="30">
        <f t="shared" si="145"/>
        <v>0.22875214649557324</v>
      </c>
    </row>
    <row r="671" spans="1:67" x14ac:dyDescent="0.3">
      <c r="A671">
        <v>15</v>
      </c>
      <c r="B671" t="s">
        <v>3422</v>
      </c>
      <c r="C671">
        <v>5</v>
      </c>
      <c r="D671">
        <v>1</v>
      </c>
      <c r="E671" s="33">
        <v>0.15</v>
      </c>
      <c r="F671" t="s">
        <v>3200</v>
      </c>
      <c r="G671" s="6" t="s">
        <v>408</v>
      </c>
      <c r="H671" s="6" t="s">
        <v>1150</v>
      </c>
      <c r="I671" s="2">
        <v>0.14726284161939321</v>
      </c>
      <c r="J671" s="2">
        <v>0.23749318897005495</v>
      </c>
      <c r="K671" s="2">
        <v>0.10795374535049207</v>
      </c>
      <c r="L671" s="2">
        <v>0.16297892942050371</v>
      </c>
      <c r="M671" s="3">
        <v>14.798428899884641</v>
      </c>
      <c r="N671" s="3">
        <v>11.327517861773218</v>
      </c>
      <c r="O671" s="3">
        <v>24.5617962875016</v>
      </c>
      <c r="P671" s="7">
        <v>18.176909271018026</v>
      </c>
      <c r="Q671" s="7">
        <v>20.406533884436683</v>
      </c>
      <c r="R671" s="2">
        <v>0.46135422816866645</v>
      </c>
      <c r="S671" s="8">
        <v>2.1766583420464793</v>
      </c>
      <c r="T671" s="2">
        <v>0.32545059112348307</v>
      </c>
      <c r="U671" s="4">
        <v>4.3028474117756572E-2</v>
      </c>
      <c r="V671" s="8">
        <v>13.247271951963523</v>
      </c>
      <c r="W671" s="8">
        <v>33.231452496264758</v>
      </c>
      <c r="X671" s="8">
        <v>2727194000</v>
      </c>
      <c r="Y671" s="8">
        <v>3974072000</v>
      </c>
      <c r="Z671" s="8">
        <v>27150000</v>
      </c>
      <c r="AA671" s="5">
        <v>336417000</v>
      </c>
      <c r="AB671" s="2">
        <v>8.0703412728845444E-2</v>
      </c>
      <c r="AC671" s="42">
        <v>8444.5712056800003</v>
      </c>
      <c r="AD671" s="42">
        <v>10657.49920568</v>
      </c>
      <c r="AE671" s="60">
        <v>10.349574055524213</v>
      </c>
      <c r="AF671" s="60">
        <v>15.632933982543346</v>
      </c>
      <c r="AG671" s="60">
        <v>3.9801227155669845</v>
      </c>
      <c r="AH671" s="60">
        <v>19.771156923389697</v>
      </c>
      <c r="AI671" s="60">
        <v>4.2644501809822568</v>
      </c>
      <c r="AJ671" s="1" t="s">
        <v>498</v>
      </c>
      <c r="AK671" s="1" t="s">
        <v>541</v>
      </c>
      <c r="AL671" s="1" t="s">
        <v>1149</v>
      </c>
      <c r="AM671" s="1" t="s">
        <v>583</v>
      </c>
      <c r="AN671" s="46">
        <v>0.17969850000000001</v>
      </c>
      <c r="AO671" s="46">
        <v>9.3895280000000012E-2</v>
      </c>
      <c r="AP671" s="46">
        <v>0.21498780000000001</v>
      </c>
      <c r="AQ671" t="s">
        <v>4124</v>
      </c>
      <c r="AR671" t="s">
        <v>3873</v>
      </c>
      <c r="AS671" t="str">
        <f t="shared" si="136"/>
        <v>01/11/1987</v>
      </c>
      <c r="AT671" s="63" t="s">
        <v>3443</v>
      </c>
      <c r="AU671" s="63">
        <f t="shared" si="137"/>
        <v>0</v>
      </c>
      <c r="AV671" s="63">
        <f t="shared" si="134"/>
        <v>2.5210215391020205</v>
      </c>
      <c r="AW671" s="63">
        <f t="shared" si="133"/>
        <v>2.5210215391020205</v>
      </c>
      <c r="AX671" s="63">
        <v>0</v>
      </c>
      <c r="AY671" s="63">
        <f t="shared" si="138"/>
        <v>53.029894070219491</v>
      </c>
      <c r="AZ671" s="63">
        <v>53.029894070219491</v>
      </c>
      <c r="BA671" s="63">
        <f>_xll.BDP($G671,BA$1)</f>
        <v>212.88945898</v>
      </c>
      <c r="BB671" s="63">
        <f t="shared" si="135"/>
        <v>8444.5712056800003</v>
      </c>
      <c r="BC671">
        <v>386.3</v>
      </c>
      <c r="BD671">
        <v>420.6</v>
      </c>
      <c r="BE671">
        <v>434</v>
      </c>
      <c r="BF671">
        <v>320.30200000000002</v>
      </c>
      <c r="BG671">
        <v>409.95400000000001</v>
      </c>
      <c r="BH671">
        <v>454.15100000000001</v>
      </c>
      <c r="BI671" s="47">
        <f t="shared" si="139"/>
        <v>4.5745365938789917E-2</v>
      </c>
      <c r="BJ671" s="47">
        <f t="shared" si="140"/>
        <v>4.9807147071848412E-2</v>
      </c>
      <c r="BK671" s="47">
        <f t="shared" si="141"/>
        <v>5.1393965357066591E-2</v>
      </c>
      <c r="BL671" s="47">
        <f t="shared" si="142"/>
        <v>3.7929930626265311E-2</v>
      </c>
      <c r="BM671" s="47">
        <f t="shared" si="143"/>
        <v>4.8546455470025063E-2</v>
      </c>
      <c r="BN671" s="47">
        <f t="shared" si="144"/>
        <v>5.3780232167919703E-2</v>
      </c>
      <c r="BO671" s="30">
        <f t="shared" si="145"/>
        <v>5.3780232167919703E-2</v>
      </c>
    </row>
    <row r="672" spans="1:67" x14ac:dyDescent="0.3">
      <c r="A672">
        <v>15</v>
      </c>
      <c r="B672" t="s">
        <v>3422</v>
      </c>
      <c r="C672">
        <v>5</v>
      </c>
      <c r="D672">
        <v>1</v>
      </c>
      <c r="E672" s="33">
        <v>0.12</v>
      </c>
      <c r="F672" t="s">
        <v>3133</v>
      </c>
      <c r="G672" s="1" t="s">
        <v>1839</v>
      </c>
      <c r="H672" s="6" t="s">
        <v>1840</v>
      </c>
      <c r="I672" s="2">
        <v>0.35416816733876977</v>
      </c>
      <c r="J672" s="2">
        <v>0.33214632137020156</v>
      </c>
      <c r="K672" s="2">
        <v>0.26957134754381035</v>
      </c>
      <c r="L672" s="2">
        <v>0.23191538711323467</v>
      </c>
      <c r="M672" s="3">
        <v>17.984886481201851</v>
      </c>
      <c r="N672" s="3">
        <v>14.630061256490597</v>
      </c>
      <c r="O672" s="3">
        <v>15.038795389209858</v>
      </c>
      <c r="P672" s="7">
        <v>21.018311627033174</v>
      </c>
      <c r="Q672" s="7">
        <v>22.257941063911215</v>
      </c>
      <c r="R672" s="2">
        <v>-0.1024911854170219</v>
      </c>
      <c r="S672" s="8">
        <v>-0.53740770650669123</v>
      </c>
      <c r="T672" s="2">
        <v>0.69900199228282023</v>
      </c>
      <c r="U672" s="4" t="e">
        <v>#N/A</v>
      </c>
      <c r="V672" s="8">
        <v>9.1285417886997671</v>
      </c>
      <c r="W672" s="8">
        <v>8.0262678260801579</v>
      </c>
      <c r="X672" s="8">
        <v>75259000</v>
      </c>
      <c r="Y672" s="8">
        <v>107785000</v>
      </c>
      <c r="Z672" s="8">
        <v>2000</v>
      </c>
      <c r="AA672" s="5">
        <v>13068000</v>
      </c>
      <c r="AB672" s="2">
        <v>1.5304560759106213E-4</v>
      </c>
      <c r="AC672" s="42">
        <v>433.75686819999999</v>
      </c>
      <c r="AD672" s="42">
        <v>415.1238682</v>
      </c>
      <c r="AE672" s="60">
        <v>11.858310286514127</v>
      </c>
      <c r="AF672" s="60">
        <v>15.265835626815726</v>
      </c>
      <c r="AG672" s="60">
        <v>3.0171421836059991</v>
      </c>
      <c r="AH672" s="60">
        <v>20.094061933157377</v>
      </c>
      <c r="AI672" s="60">
        <v>2.8942954190167876</v>
      </c>
      <c r="AJ672" s="1" t="s">
        <v>498</v>
      </c>
      <c r="AK672" s="1" t="s">
        <v>802</v>
      </c>
      <c r="AL672" s="1" t="s">
        <v>803</v>
      </c>
      <c r="AM672" s="1" t="s">
        <v>1706</v>
      </c>
      <c r="AN672" s="46">
        <v>0.20777550000000003</v>
      </c>
      <c r="AO672" s="46">
        <v>0.1441434</v>
      </c>
      <c r="AP672" s="46">
        <v>5.3453260000000002E-2</v>
      </c>
      <c r="AQ672" t="s">
        <v>4124</v>
      </c>
      <c r="AR672" t="s">
        <v>3443</v>
      </c>
      <c r="AS672" t="str">
        <f t="shared" si="136"/>
        <v>#N/A N/A</v>
      </c>
      <c r="AT672" s="63">
        <v>1.6837837889387801</v>
      </c>
      <c r="AU672" s="63">
        <f t="shared" si="137"/>
        <v>1.6837837889387801</v>
      </c>
      <c r="AV672" s="63">
        <f t="shared" si="134"/>
        <v>-8.4282495275736682E-2</v>
      </c>
      <c r="AW672" s="63">
        <f t="shared" si="133"/>
        <v>1.5995012936630435</v>
      </c>
      <c r="AX672" s="63">
        <v>86.980512997509734</v>
      </c>
      <c r="AY672" s="63">
        <f t="shared" si="138"/>
        <v>-4.3538456207694907</v>
      </c>
      <c r="AZ672" s="63">
        <v>82.626667376740244</v>
      </c>
      <c r="BA672" s="63">
        <f>_xll.BDP($G672,BA$1)</f>
        <v>16.453803569400002</v>
      </c>
      <c r="BB672" s="63">
        <f t="shared" si="135"/>
        <v>415.1238682</v>
      </c>
      <c r="BC672" t="s">
        <v>3443</v>
      </c>
      <c r="BD672" t="s">
        <v>3443</v>
      </c>
      <c r="BE672" t="s">
        <v>3443</v>
      </c>
      <c r="BF672" t="s">
        <v>3443</v>
      </c>
      <c r="BG672" t="s">
        <v>3443</v>
      </c>
      <c r="BH672" t="s">
        <v>3443</v>
      </c>
      <c r="BI672" s="47">
        <f t="shared" si="139"/>
        <v>0</v>
      </c>
      <c r="BJ672" s="47">
        <f t="shared" si="140"/>
        <v>0</v>
      </c>
      <c r="BK672" s="47">
        <f t="shared" si="141"/>
        <v>0</v>
      </c>
      <c r="BL672" s="47">
        <f t="shared" si="142"/>
        <v>0</v>
      </c>
      <c r="BM672" s="47">
        <f t="shared" si="143"/>
        <v>0</v>
      </c>
      <c r="BN672" s="47">
        <f t="shared" si="144"/>
        <v>0</v>
      </c>
      <c r="BO672" s="30">
        <f t="shared" si="145"/>
        <v>0</v>
      </c>
    </row>
    <row r="673" spans="1:67" x14ac:dyDescent="0.3">
      <c r="A673">
        <v>15</v>
      </c>
      <c r="B673" t="s">
        <v>3422</v>
      </c>
      <c r="C673">
        <v>5</v>
      </c>
      <c r="D673">
        <v>3</v>
      </c>
      <c r="E673" s="33">
        <v>0.08</v>
      </c>
      <c r="G673" s="6" t="s">
        <v>117</v>
      </c>
      <c r="H673" s="6" t="s">
        <v>773</v>
      </c>
      <c r="I673" s="2">
        <v>0.66442081686278254</v>
      </c>
      <c r="J673" s="2">
        <v>0.38436018957345974</v>
      </c>
      <c r="K673" s="2">
        <v>0.33982773633981211</v>
      </c>
      <c r="L673" s="2">
        <v>0.22110141766630317</v>
      </c>
      <c r="M673" s="3">
        <v>8.6821266968325794</v>
      </c>
      <c r="N673" s="3">
        <v>6.1756004176818653</v>
      </c>
      <c r="O673" s="3">
        <v>36.724565756823822</v>
      </c>
      <c r="P673" s="7">
        <v>19.980226027511595</v>
      </c>
      <c r="Q673" s="7">
        <v>15.73096946672295</v>
      </c>
      <c r="R673" s="2">
        <v>0.60923817863397545</v>
      </c>
      <c r="S673" s="8">
        <v>5.1728624535315983</v>
      </c>
      <c r="T673" s="2">
        <v>2.9563423856995532E-2</v>
      </c>
      <c r="U673" s="4">
        <v>3.5041322314049585E-2</v>
      </c>
      <c r="V673" s="8">
        <v>3.6404747792302152</v>
      </c>
      <c r="W673" s="8">
        <v>-37.578339933488458</v>
      </c>
      <c r="X673" s="8">
        <v>2110000000</v>
      </c>
      <c r="Y673" s="8">
        <v>3668000000</v>
      </c>
      <c r="Z673" s="8" t="e">
        <v>#N/A</v>
      </c>
      <c r="AA673" s="5">
        <v>840000000</v>
      </c>
      <c r="AB673" s="2">
        <v>0</v>
      </c>
      <c r="AC673" s="42">
        <v>19379.223622239999</v>
      </c>
      <c r="AD673" s="42">
        <v>22331.223622239999</v>
      </c>
      <c r="AE673" s="60">
        <v>20.353853292896176</v>
      </c>
      <c r="AF673" s="60">
        <v>25.776852267128028</v>
      </c>
      <c r="AG673" s="60">
        <v>4.336693629266815</v>
      </c>
      <c r="AH673" s="60">
        <v>38.031014765556456</v>
      </c>
      <c r="AI673" s="60">
        <v>6464.8794203118287</v>
      </c>
      <c r="AJ673" s="1" t="s">
        <v>493</v>
      </c>
      <c r="AK673" s="1" t="s">
        <v>579</v>
      </c>
      <c r="AL673" s="1" t="s">
        <v>580</v>
      </c>
      <c r="AM673" s="1" t="s">
        <v>583</v>
      </c>
      <c r="AN673" s="46">
        <v>9.4729270000000004E-2</v>
      </c>
      <c r="AO673" s="46">
        <v>9.5811150000000012E-2</v>
      </c>
      <c r="AP673" s="46">
        <v>8.3654919999999994E-2</v>
      </c>
      <c r="AQ673" t="s">
        <v>4052</v>
      </c>
      <c r="AR673" t="s">
        <v>3443</v>
      </c>
      <c r="AS673" t="str">
        <f t="shared" si="136"/>
        <v>01/08/1968</v>
      </c>
      <c r="AT673" s="63">
        <v>3.0106839675915484</v>
      </c>
      <c r="AU673" s="63">
        <f t="shared" si="137"/>
        <v>3.0106839675915484</v>
      </c>
      <c r="AV673" s="63">
        <f t="shared" si="134"/>
        <v>0.10545302863718183</v>
      </c>
      <c r="AW673" s="63">
        <f t="shared" si="133"/>
        <v>3.1161369962287302</v>
      </c>
      <c r="AX673" s="63">
        <v>112.18074656188605</v>
      </c>
      <c r="AY673" s="63">
        <f t="shared" si="138"/>
        <v>3.9292730844793624</v>
      </c>
      <c r="AZ673" s="63">
        <v>116.11001964636542</v>
      </c>
      <c r="BA673" s="63">
        <f>_xll.BDP($G673,BA$1)</f>
        <v>591</v>
      </c>
      <c r="BB673" s="63">
        <f t="shared" si="135"/>
        <v>19379.223622239999</v>
      </c>
      <c r="BC673">
        <v>557.923</v>
      </c>
      <c r="BD673">
        <v>679.18799999999999</v>
      </c>
      <c r="BE673">
        <v>795.66700000000003</v>
      </c>
      <c r="BF673">
        <v>538.83000000000004</v>
      </c>
      <c r="BG673">
        <v>655.9</v>
      </c>
      <c r="BH673">
        <v>813.52200000000005</v>
      </c>
      <c r="BI673" s="47">
        <f t="shared" si="139"/>
        <v>2.878974983082996E-2</v>
      </c>
      <c r="BJ673" s="47">
        <f t="shared" si="140"/>
        <v>3.5047224452302093E-2</v>
      </c>
      <c r="BK673" s="47">
        <f t="shared" si="141"/>
        <v>4.1057733555789927E-2</v>
      </c>
      <c r="BL673" s="47">
        <f t="shared" si="142"/>
        <v>2.7804519443267457E-2</v>
      </c>
      <c r="BM673" s="47">
        <f t="shared" si="143"/>
        <v>3.3845525124508884E-2</v>
      </c>
      <c r="BN673" s="47">
        <f t="shared" si="144"/>
        <v>4.1979081095198538E-2</v>
      </c>
      <c r="BO673" s="30">
        <f t="shared" si="145"/>
        <v>4.1979081095198538E-2</v>
      </c>
    </row>
    <row r="674" spans="1:67" x14ac:dyDescent="0.3">
      <c r="A674">
        <v>15</v>
      </c>
      <c r="B674" t="s">
        <v>3422</v>
      </c>
      <c r="C674">
        <v>5</v>
      </c>
      <c r="D674">
        <v>4</v>
      </c>
      <c r="E674" s="33">
        <v>0.08</v>
      </c>
      <c r="F674" s="33" t="s">
        <v>2601</v>
      </c>
      <c r="G674" s="1" t="s">
        <v>1856</v>
      </c>
      <c r="H674" s="6" t="s">
        <v>1857</v>
      </c>
      <c r="I674" s="2">
        <v>0.48153942943435568</v>
      </c>
      <c r="J674" s="2">
        <v>0.33840520748576081</v>
      </c>
      <c r="K674" s="2">
        <v>0.48153942943435568</v>
      </c>
      <c r="L674" s="2">
        <v>0.33840520748576081</v>
      </c>
      <c r="M674" s="3">
        <v>24.832074514135595</v>
      </c>
      <c r="N674" s="3">
        <v>25.286652786175228</v>
      </c>
      <c r="O674" s="3">
        <v>40.16745384285101</v>
      </c>
      <c r="P674" s="7">
        <v>20.912232108487395</v>
      </c>
      <c r="Q674" s="7">
        <v>23.3160845191893</v>
      </c>
      <c r="R674" s="2">
        <v>0.17577606139617255</v>
      </c>
      <c r="S674" s="8">
        <v>0.66081006103199558</v>
      </c>
      <c r="T674" s="2">
        <v>0.42883849067742413</v>
      </c>
      <c r="U674" s="4">
        <v>1.9690365248759958E-2</v>
      </c>
      <c r="V674" s="8">
        <v>11.24372457794377</v>
      </c>
      <c r="W674" s="8">
        <v>17.094774631219178</v>
      </c>
      <c r="X674" s="8">
        <v>1229000000</v>
      </c>
      <c r="Y674" s="8">
        <v>1229000000</v>
      </c>
      <c r="Z674" s="8">
        <v>7300000</v>
      </c>
      <c r="AA674" s="5">
        <v>255599999.99999997</v>
      </c>
      <c r="AB674" s="2">
        <v>2.856025039123631E-2</v>
      </c>
      <c r="AC674" s="42">
        <v>3664.9356836400007</v>
      </c>
      <c r="AD674" s="42">
        <v>4022.2356836400004</v>
      </c>
      <c r="AE674" s="60">
        <v>7.4369115385241376</v>
      </c>
      <c r="AF674" s="60">
        <v>9.6685214447703807</v>
      </c>
      <c r="AG674" s="60">
        <v>6.9159570907803367</v>
      </c>
      <c r="AH674" s="60">
        <v>10.028134289069508</v>
      </c>
      <c r="AI674" s="60">
        <v>4.2557154299970072</v>
      </c>
      <c r="AJ674" s="1" t="s">
        <v>534</v>
      </c>
      <c r="AK674" s="1" t="s">
        <v>1395</v>
      </c>
      <c r="AL674" s="1" t="s">
        <v>1395</v>
      </c>
      <c r="AM674" s="1" t="s">
        <v>1706</v>
      </c>
      <c r="AN674" s="46">
        <v>9.4203410000000001E-2</v>
      </c>
      <c r="AO674" s="46">
        <v>0.1326608</v>
      </c>
      <c r="AP674" s="46">
        <v>7.9177790000000012E-2</v>
      </c>
      <c r="AQ674" t="s">
        <v>4124</v>
      </c>
      <c r="AR674" t="s">
        <v>3874</v>
      </c>
      <c r="AS674" t="str">
        <f t="shared" si="136"/>
        <v>08/05/1989</v>
      </c>
      <c r="AT674" s="63">
        <v>3.0866047919493149</v>
      </c>
      <c r="AU674" s="63">
        <f t="shared" si="137"/>
        <v>3.0866047919493149</v>
      </c>
      <c r="AV674" s="63">
        <f t="shared" si="134"/>
        <v>0</v>
      </c>
      <c r="AW674" s="63">
        <f t="shared" si="133"/>
        <v>3.0866047919493149</v>
      </c>
      <c r="AX674" s="63">
        <v>30.464991982896848</v>
      </c>
      <c r="AY674" s="63">
        <f t="shared" si="138"/>
        <v>0</v>
      </c>
      <c r="AZ674" s="63" t="s">
        <v>3443</v>
      </c>
      <c r="BA674" s="63" t="str">
        <f>_xll.BDP($G674,BA$1)</f>
        <v>#N/A N/A</v>
      </c>
      <c r="BB674" s="63">
        <f t="shared" si="135"/>
        <v>3664.9356836400007</v>
      </c>
      <c r="BC674">
        <v>273.81299999999999</v>
      </c>
      <c r="BD674">
        <v>294.43799999999999</v>
      </c>
      <c r="BE674">
        <v>320.69200000000001</v>
      </c>
      <c r="BF674">
        <v>199.83500000000001</v>
      </c>
      <c r="BG674">
        <v>230.572</v>
      </c>
      <c r="BH674">
        <v>237.703</v>
      </c>
      <c r="BI674" s="47">
        <f t="shared" si="139"/>
        <v>7.4711543021690877E-2</v>
      </c>
      <c r="BJ674" s="47">
        <f t="shared" si="140"/>
        <v>8.0339199761226165E-2</v>
      </c>
      <c r="BK674" s="47">
        <f t="shared" si="141"/>
        <v>8.7502763399517527E-2</v>
      </c>
      <c r="BL674" s="47">
        <f t="shared" si="142"/>
        <v>5.4526195614304648E-2</v>
      </c>
      <c r="BM674" s="47">
        <f t="shared" si="143"/>
        <v>6.2912973078697185E-2</v>
      </c>
      <c r="BN674" s="47">
        <f t="shared" si="144"/>
        <v>6.4858709816133592E-2</v>
      </c>
      <c r="BO674" s="30">
        <f t="shared" si="145"/>
        <v>8.7502763399517527E-2</v>
      </c>
    </row>
    <row r="675" spans="1:67" x14ac:dyDescent="0.3">
      <c r="A675">
        <v>15</v>
      </c>
      <c r="B675" t="s">
        <v>3422</v>
      </c>
      <c r="C675">
        <v>5</v>
      </c>
      <c r="D675">
        <v>5</v>
      </c>
      <c r="E675" t="s">
        <v>2489</v>
      </c>
      <c r="G675" s="1" t="s">
        <v>1883</v>
      </c>
      <c r="H675" s="6" t="s">
        <v>1884</v>
      </c>
      <c r="I675" s="2">
        <v>0.2874884152160308</v>
      </c>
      <c r="J675" s="2">
        <v>-0.20160741654517589</v>
      </c>
      <c r="K675" s="2">
        <v>0.26107202361640186</v>
      </c>
      <c r="L675" s="2">
        <v>-0.18791768583753196</v>
      </c>
      <c r="M675" s="3">
        <v>13.97904560470111</v>
      </c>
      <c r="N675" s="3">
        <v>10.663947201392169</v>
      </c>
      <c r="O675" s="3">
        <v>16.208894247906937</v>
      </c>
      <c r="P675" s="7">
        <v>11.990055880249674</v>
      </c>
      <c r="Q675" s="7">
        <v>-4.5581169118297318</v>
      </c>
      <c r="R675" s="2">
        <v>5.7588349744800357E-3</v>
      </c>
      <c r="S675" s="8">
        <v>4.6698133822822438E-2</v>
      </c>
      <c r="T675" s="2">
        <v>0.43337114587764491</v>
      </c>
      <c r="U675" s="4" t="e">
        <v>#N/A</v>
      </c>
      <c r="V675" s="8">
        <v>3.821276326987328</v>
      </c>
      <c r="W675" s="8">
        <v>-7.4055377620977474</v>
      </c>
      <c r="X675" s="8">
        <v>133755000</v>
      </c>
      <c r="Y675" s="8">
        <v>143499000</v>
      </c>
      <c r="Z675" s="8" t="e">
        <v>#N/A</v>
      </c>
      <c r="AA675" s="5">
        <v>30372000.000000007</v>
      </c>
      <c r="AB675" s="2">
        <v>0</v>
      </c>
      <c r="AC675" s="42">
        <v>161.55798938999999</v>
      </c>
      <c r="AD675" s="42">
        <v>163.69498938999999</v>
      </c>
      <c r="AE675" s="60" t="s">
        <v>3443</v>
      </c>
      <c r="AF675" s="60" t="s">
        <v>3443</v>
      </c>
      <c r="AG675" s="60">
        <v>19.079734531769262</v>
      </c>
      <c r="AH675" s="60">
        <v>6.0848741805048485</v>
      </c>
      <c r="AI675" s="60">
        <v>0.96336972994261971</v>
      </c>
      <c r="AJ675" s="1" t="s">
        <v>502</v>
      </c>
      <c r="AK675" s="1" t="s">
        <v>1059</v>
      </c>
      <c r="AL675" s="1" t="s">
        <v>1759</v>
      </c>
      <c r="AM675" s="1" t="s">
        <v>1706</v>
      </c>
      <c r="AN675" s="46" t="e">
        <v>#VALUE!</v>
      </c>
      <c r="AO675" s="46" t="e">
        <v>#VALUE!</v>
      </c>
      <c r="AP675" s="46">
        <v>-0.17999870000000001</v>
      </c>
      <c r="AQ675" t="s">
        <v>3875</v>
      </c>
      <c r="AR675" t="s">
        <v>3875</v>
      </c>
      <c r="AS675" t="str">
        <f t="shared" si="136"/>
        <v>23/03/2016</v>
      </c>
      <c r="AT675" s="63">
        <v>9.5161291860765029</v>
      </c>
      <c r="AU675" s="63">
        <f t="shared" si="137"/>
        <v>9.5161291860765029</v>
      </c>
      <c r="AV675" s="63">
        <f t="shared" si="134"/>
        <v>0</v>
      </c>
      <c r="AW675" s="63">
        <f t="shared" si="133"/>
        <v>9.5161291860765029</v>
      </c>
      <c r="AX675" s="63">
        <v>192.96257641270313</v>
      </c>
      <c r="AY675" s="63">
        <f t="shared" si="138"/>
        <v>0</v>
      </c>
      <c r="AZ675" s="63">
        <v>192.96257641270313</v>
      </c>
      <c r="BA675" s="63">
        <f>_xll.BDP($G675,BA$1)</f>
        <v>25.884</v>
      </c>
      <c r="BB675" s="63">
        <f t="shared" si="135"/>
        <v>161.55798938999999</v>
      </c>
      <c r="BC675">
        <v>26.62</v>
      </c>
      <c r="BD675">
        <v>37.300000000000004</v>
      </c>
      <c r="BE675">
        <v>49.15</v>
      </c>
      <c r="BF675">
        <v>10.232000000000001</v>
      </c>
      <c r="BG675">
        <v>26.058</v>
      </c>
      <c r="BH675">
        <v>36.192999999999998</v>
      </c>
      <c r="BI675" s="47">
        <f t="shared" si="139"/>
        <v>0.16477055762150819</v>
      </c>
      <c r="BJ675" s="47">
        <f t="shared" si="140"/>
        <v>0.23087685196402163</v>
      </c>
      <c r="BK675" s="47">
        <f t="shared" si="141"/>
        <v>0.30422512799012497</v>
      </c>
      <c r="BL675" s="47">
        <f t="shared" si="142"/>
        <v>6.3333296227771299E-2</v>
      </c>
      <c r="BM675" s="47">
        <f t="shared" si="143"/>
        <v>0.16129193052221114</v>
      </c>
      <c r="BN675" s="47">
        <f t="shared" si="144"/>
        <v>0.22402482314031724</v>
      </c>
      <c r="BO675" s="30">
        <f t="shared" si="145"/>
        <v>0.30422512799012497</v>
      </c>
    </row>
    <row r="676" spans="1:67" x14ac:dyDescent="0.3">
      <c r="A676">
        <v>15</v>
      </c>
      <c r="B676" t="s">
        <v>3422</v>
      </c>
      <c r="C676">
        <v>5</v>
      </c>
      <c r="D676">
        <v>3</v>
      </c>
      <c r="E676" s="33">
        <v>0.14000000000000001</v>
      </c>
      <c r="F676" t="s">
        <v>2666</v>
      </c>
      <c r="G676" s="6" t="s">
        <v>56</v>
      </c>
      <c r="H676" s="6" t="s">
        <v>680</v>
      </c>
      <c r="I676" s="2">
        <v>1.287767201702849</v>
      </c>
      <c r="J676" s="2">
        <v>0.93551306026422154</v>
      </c>
      <c r="K676" s="2">
        <v>1.0993330615550745</v>
      </c>
      <c r="L676" s="2">
        <v>0.84558342420937838</v>
      </c>
      <c r="M676" s="3">
        <v>41.644469556326847</v>
      </c>
      <c r="N676" s="3">
        <v>31.882381118663826</v>
      </c>
      <c r="O676" s="3">
        <v>35.096242047097327</v>
      </c>
      <c r="P676" s="7">
        <v>25.162152261530636</v>
      </c>
      <c r="Q676" s="7">
        <v>25.991536971957245</v>
      </c>
      <c r="R676" s="2">
        <v>-0.35625192824716817</v>
      </c>
      <c r="S676" s="8">
        <v>-0.99409666707662014</v>
      </c>
      <c r="T676" s="2">
        <v>0.78239748838590606</v>
      </c>
      <c r="U676" s="4" t="e">
        <v>#N/A</v>
      </c>
      <c r="V676" s="8">
        <v>4.3653301927552324</v>
      </c>
      <c r="W676" s="8">
        <v>8.8351818239061686</v>
      </c>
      <c r="X676" s="8">
        <v>33154000</v>
      </c>
      <c r="Y676" s="8">
        <v>36680000</v>
      </c>
      <c r="Z676" s="8" t="e">
        <v>#N/A</v>
      </c>
      <c r="AA676" s="5">
        <v>19276000</v>
      </c>
      <c r="AB676" s="2">
        <v>0</v>
      </c>
      <c r="AC676" s="42">
        <v>1126.32444876</v>
      </c>
      <c r="AD676" s="42">
        <v>1094.19144876</v>
      </c>
      <c r="AE676" s="60">
        <v>33.462573545689338</v>
      </c>
      <c r="AF676" s="60">
        <v>35.157537860188661</v>
      </c>
      <c r="AG676" s="60">
        <v>1.7202846156695186</v>
      </c>
      <c r="AH676" s="60">
        <v>46.790705595409626</v>
      </c>
      <c r="AI676" s="60">
        <v>15.230602607147228</v>
      </c>
      <c r="AJ676" s="1" t="s">
        <v>498</v>
      </c>
      <c r="AK676" s="1" t="s">
        <v>681</v>
      </c>
      <c r="AL676" s="1" t="s">
        <v>682</v>
      </c>
      <c r="AM676" s="1" t="s">
        <v>583</v>
      </c>
      <c r="AN676" s="46" t="e">
        <v>#VALUE!</v>
      </c>
      <c r="AO676" s="46">
        <v>0.25071680000000002</v>
      </c>
      <c r="AP676" s="46">
        <v>0.1030556</v>
      </c>
      <c r="AQ676" t="s">
        <v>4265</v>
      </c>
      <c r="AR676" t="s">
        <v>3443</v>
      </c>
      <c r="AS676" t="str">
        <f t="shared" si="136"/>
        <v>01/08/2005</v>
      </c>
      <c r="AT676" s="63">
        <v>1.1529453894701591</v>
      </c>
      <c r="AU676" s="63">
        <f t="shared" si="137"/>
        <v>1.1529453894701591</v>
      </c>
      <c r="AV676" s="63">
        <f t="shared" si="134"/>
        <v>0</v>
      </c>
      <c r="AW676" s="63">
        <f t="shared" si="133"/>
        <v>1.1529453894701591</v>
      </c>
      <c r="AX676" s="63">
        <v>53.843221234442474</v>
      </c>
      <c r="AY676" s="63">
        <f t="shared" si="138"/>
        <v>0</v>
      </c>
      <c r="AZ676" s="63">
        <v>53.843221234442474</v>
      </c>
      <c r="BA676" s="63">
        <f>_xll.BDP($G676,BA$1)</f>
        <v>12.718845720000001</v>
      </c>
      <c r="BB676" s="63">
        <f t="shared" si="135"/>
        <v>1094.19144876</v>
      </c>
      <c r="BC676" t="s">
        <v>3443</v>
      </c>
      <c r="BD676" t="s">
        <v>3443</v>
      </c>
      <c r="BE676" t="s">
        <v>3443</v>
      </c>
      <c r="BF676" t="s">
        <v>3443</v>
      </c>
      <c r="BG676" t="s">
        <v>3443</v>
      </c>
      <c r="BH676" t="s">
        <v>3443</v>
      </c>
      <c r="BI676" s="47">
        <f t="shared" si="139"/>
        <v>0</v>
      </c>
      <c r="BJ676" s="47">
        <f t="shared" si="140"/>
        <v>0</v>
      </c>
      <c r="BK676" s="47">
        <f t="shared" si="141"/>
        <v>0</v>
      </c>
      <c r="BL676" s="47">
        <f t="shared" si="142"/>
        <v>0</v>
      </c>
      <c r="BM676" s="47">
        <f t="shared" si="143"/>
        <v>0</v>
      </c>
      <c r="BN676" s="47">
        <f t="shared" si="144"/>
        <v>0</v>
      </c>
      <c r="BO676" s="30">
        <f t="shared" si="145"/>
        <v>0</v>
      </c>
    </row>
    <row r="677" spans="1:67" x14ac:dyDescent="0.3">
      <c r="A677">
        <v>15</v>
      </c>
      <c r="B677" t="s">
        <v>3422</v>
      </c>
      <c r="C677">
        <v>5</v>
      </c>
      <c r="D677">
        <v>3</v>
      </c>
      <c r="E677" s="33">
        <v>0.11</v>
      </c>
      <c r="F677" t="s">
        <v>3204</v>
      </c>
      <c r="G677" s="6" t="s">
        <v>361</v>
      </c>
      <c r="H677" s="6" t="s">
        <v>1091</v>
      </c>
      <c r="I677" s="2">
        <v>0.23037262129202563</v>
      </c>
      <c r="J677" s="2">
        <v>0.26970185971165422</v>
      </c>
      <c r="K677" s="2">
        <v>0.16468145680758245</v>
      </c>
      <c r="L677" s="2">
        <v>0.20110667634252541</v>
      </c>
      <c r="M677" s="3">
        <v>19.423437987535642</v>
      </c>
      <c r="N677" s="3">
        <v>15.740002860372257</v>
      </c>
      <c r="O677" s="3">
        <v>18.93660503822041</v>
      </c>
      <c r="P677" s="7">
        <v>14.453779653359296</v>
      </c>
      <c r="Q677" s="7">
        <v>16.008281014292137</v>
      </c>
      <c r="R677" s="2">
        <v>0.18157526273373331</v>
      </c>
      <c r="S677" s="8">
        <v>0.80117753758751464</v>
      </c>
      <c r="T677" s="2">
        <v>0.60750418920222726</v>
      </c>
      <c r="U677" s="4">
        <v>4.1241049521806621E-2</v>
      </c>
      <c r="V677" s="8">
        <v>12.300736488215028</v>
      </c>
      <c r="W677" s="8">
        <v>18.333036756596343</v>
      </c>
      <c r="X677" s="8">
        <v>961762000</v>
      </c>
      <c r="Y677" s="8">
        <v>1289808000</v>
      </c>
      <c r="Z677" s="8">
        <v>14885000</v>
      </c>
      <c r="AA677" s="5">
        <v>108955999.99999997</v>
      </c>
      <c r="AB677" s="2">
        <v>0.1366147802782775</v>
      </c>
      <c r="AC677" s="42">
        <v>4598.0751096000004</v>
      </c>
      <c r="AD677" s="42">
        <v>4868.9081096</v>
      </c>
      <c r="AE677" s="60">
        <v>14.460188665103715</v>
      </c>
      <c r="AF677" s="60">
        <v>17.881816105740892</v>
      </c>
      <c r="AG677" s="60">
        <v>2.3606496004573172</v>
      </c>
      <c r="AH677" s="60">
        <v>23.865344143863407</v>
      </c>
      <c r="AI677" s="60">
        <v>4.1904819767296972</v>
      </c>
      <c r="AJ677" s="1" t="s">
        <v>498</v>
      </c>
      <c r="AK677" s="1" t="s">
        <v>930</v>
      </c>
      <c r="AL677" s="1" t="s">
        <v>1092</v>
      </c>
      <c r="AM677" s="1" t="s">
        <v>583</v>
      </c>
      <c r="AN677" s="46">
        <v>0.1098553</v>
      </c>
      <c r="AO677" s="46">
        <v>0.11543920000000001</v>
      </c>
      <c r="AP677" s="46">
        <v>0.1564971</v>
      </c>
      <c r="AQ677" t="s">
        <v>4124</v>
      </c>
      <c r="AR677" t="s">
        <v>3443</v>
      </c>
      <c r="AS677" t="str">
        <f t="shared" si="136"/>
        <v>#N/A N/A</v>
      </c>
      <c r="AT677" s="63">
        <v>0.90652697034462348</v>
      </c>
      <c r="AU677" s="63">
        <f t="shared" si="137"/>
        <v>0.90652697034462348</v>
      </c>
      <c r="AV677" s="63">
        <f t="shared" si="134"/>
        <v>0.31609245731289565</v>
      </c>
      <c r="AW677" s="63">
        <f t="shared" si="133"/>
        <v>1.2226194276575191</v>
      </c>
      <c r="AX677" s="63">
        <v>19.165534516430331</v>
      </c>
      <c r="AY677" s="63">
        <f t="shared" si="138"/>
        <v>6.6827365309501552</v>
      </c>
      <c r="AZ677" s="63">
        <v>25.848271047380486</v>
      </c>
      <c r="BA677" s="63">
        <f>_xll.BDP($G677,BA$1)</f>
        <v>48.706414099999996</v>
      </c>
      <c r="BB677" s="63">
        <f t="shared" si="135"/>
        <v>4598.0751096000004</v>
      </c>
      <c r="BC677">
        <v>204.8</v>
      </c>
      <c r="BD677">
        <v>214.5</v>
      </c>
      <c r="BE677">
        <v>225</v>
      </c>
      <c r="BF677">
        <v>214.09200000000001</v>
      </c>
      <c r="BG677">
        <v>197.70500000000001</v>
      </c>
      <c r="BH677">
        <v>292.43799999999999</v>
      </c>
      <c r="BI677" s="47">
        <f t="shared" si="139"/>
        <v>4.4540377248821442E-2</v>
      </c>
      <c r="BJ677" s="47">
        <f t="shared" si="140"/>
        <v>4.6649955663438471E-2</v>
      </c>
      <c r="BK677" s="47">
        <f t="shared" si="141"/>
        <v>4.8933519926683711E-2</v>
      </c>
      <c r="BL677" s="47">
        <f t="shared" si="142"/>
        <v>4.656122288063809E-2</v>
      </c>
      <c r="BM677" s="47">
        <f t="shared" si="143"/>
        <v>4.2997340253800018E-2</v>
      </c>
      <c r="BN677" s="47">
        <f t="shared" si="144"/>
        <v>6.3600092001420139E-2</v>
      </c>
      <c r="BO677" s="30">
        <f t="shared" si="145"/>
        <v>6.3600092001420139E-2</v>
      </c>
    </row>
    <row r="678" spans="1:67" x14ac:dyDescent="0.3">
      <c r="A678">
        <v>15</v>
      </c>
      <c r="B678" t="s">
        <v>3422</v>
      </c>
      <c r="C678">
        <v>5</v>
      </c>
      <c r="D678">
        <v>3</v>
      </c>
      <c r="E678" s="33">
        <v>0.15</v>
      </c>
      <c r="F678" t="s">
        <v>3273</v>
      </c>
      <c r="G678" s="6" t="s">
        <v>393</v>
      </c>
      <c r="H678" s="6" t="s">
        <v>1130</v>
      </c>
      <c r="I678" s="2">
        <v>0.18161576830003084</v>
      </c>
      <c r="J678" s="2">
        <v>0.19319022945965952</v>
      </c>
      <c r="K678" s="2">
        <v>0.10486100020642888</v>
      </c>
      <c r="L678" s="2">
        <v>0.11262621903857771</v>
      </c>
      <c r="M678" s="3">
        <v>9.2704333516182107</v>
      </c>
      <c r="N678" s="3">
        <v>7.6632744123594856</v>
      </c>
      <c r="O678" s="3">
        <v>21.768707482993197</v>
      </c>
      <c r="P678" s="7">
        <v>17.215244672554565</v>
      </c>
      <c r="Q678" s="7">
        <v>15.563987581924801</v>
      </c>
      <c r="R678" s="2">
        <v>0.78948277350833262</v>
      </c>
      <c r="S678" s="8">
        <v>4.3767352800382957</v>
      </c>
      <c r="T678" s="2">
        <v>0.19833865045446336</v>
      </c>
      <c r="U678" s="4">
        <v>2.9881085476166278E-2</v>
      </c>
      <c r="V678" s="8">
        <v>13.225497274946582</v>
      </c>
      <c r="W678" s="8">
        <v>10.499357133252673</v>
      </c>
      <c r="X678" s="8">
        <v>6755000000</v>
      </c>
      <c r="Y678" s="8">
        <v>11587000000</v>
      </c>
      <c r="Z678" s="8">
        <v>41000000</v>
      </c>
      <c r="AA678" s="5">
        <v>1040000000</v>
      </c>
      <c r="AB678" s="2">
        <v>3.9423076923076922E-2</v>
      </c>
      <c r="AC678" s="42">
        <v>7413.0479999999998</v>
      </c>
      <c r="AD678" s="42">
        <v>16556.047999999999</v>
      </c>
      <c r="AE678" s="60">
        <v>7.561812672176309</v>
      </c>
      <c r="AF678" s="60">
        <v>12.947820754716982</v>
      </c>
      <c r="AG678" s="60">
        <v>13.55277957804592</v>
      </c>
      <c r="AH678" s="60">
        <v>10.04132194743779</v>
      </c>
      <c r="AI678" s="60">
        <v>2.2235593378417229</v>
      </c>
      <c r="AJ678" s="1" t="s">
        <v>498</v>
      </c>
      <c r="AK678" s="1" t="s">
        <v>510</v>
      </c>
      <c r="AL678" s="1" t="s">
        <v>511</v>
      </c>
      <c r="AM678" s="1" t="s">
        <v>583</v>
      </c>
      <c r="AN678" s="46" t="e">
        <v>#VALUE!</v>
      </c>
      <c r="AO678" s="46">
        <v>0.10669819999999999</v>
      </c>
      <c r="AP678" s="46">
        <v>3.7078810000000004E-2</v>
      </c>
      <c r="AQ678" t="s">
        <v>3876</v>
      </c>
      <c r="AR678" t="s">
        <v>3876</v>
      </c>
      <c r="AS678" t="str">
        <f t="shared" si="136"/>
        <v>04/10/2012</v>
      </c>
      <c r="AT678" s="63">
        <v>1.6265452179570594</v>
      </c>
      <c r="AU678" s="63">
        <f t="shared" si="137"/>
        <v>1.6265452179570594</v>
      </c>
      <c r="AV678" s="63">
        <f t="shared" si="134"/>
        <v>9.5430620014196599</v>
      </c>
      <c r="AW678" s="63">
        <f t="shared" si="133"/>
        <v>11.169607219376719</v>
      </c>
      <c r="AX678" s="63">
        <v>0</v>
      </c>
      <c r="AY678" s="63">
        <f t="shared" si="138"/>
        <v>88.676155638216528</v>
      </c>
      <c r="AZ678" s="63">
        <v>88.676155638216528</v>
      </c>
      <c r="BA678" s="63">
        <f>_xll.BDP($G678,BA$1)</f>
        <v>707.43176683500008</v>
      </c>
      <c r="BB678" s="63">
        <f t="shared" si="135"/>
        <v>7413.0479999999998</v>
      </c>
      <c r="BC678">
        <v>856.35699999999997</v>
      </c>
      <c r="BD678">
        <v>908.71400000000006</v>
      </c>
      <c r="BE678">
        <v>981.88900000000001</v>
      </c>
      <c r="BF678">
        <v>836.84800000000007</v>
      </c>
      <c r="BG678">
        <v>927.10599999999999</v>
      </c>
      <c r="BH678">
        <v>960.98800000000006</v>
      </c>
      <c r="BI678" s="47">
        <f t="shared" si="139"/>
        <v>0.11552022865628281</v>
      </c>
      <c r="BJ678" s="47">
        <f t="shared" si="140"/>
        <v>0.1225830454625412</v>
      </c>
      <c r="BK678" s="47">
        <f t="shared" si="141"/>
        <v>0.13245415381095604</v>
      </c>
      <c r="BL678" s="47">
        <f t="shared" si="142"/>
        <v>0.11288851765157869</v>
      </c>
      <c r="BM678" s="47">
        <f t="shared" si="143"/>
        <v>0.12506407620724971</v>
      </c>
      <c r="BN678" s="47">
        <f t="shared" si="144"/>
        <v>0.12963466579469066</v>
      </c>
      <c r="BO678" s="30">
        <f t="shared" si="145"/>
        <v>0.13245415381095604</v>
      </c>
    </row>
    <row r="679" spans="1:67" x14ac:dyDescent="0.3">
      <c r="A679">
        <v>15</v>
      </c>
      <c r="B679" t="s">
        <v>3422</v>
      </c>
      <c r="C679">
        <v>5</v>
      </c>
      <c r="D679">
        <v>1</v>
      </c>
      <c r="E679" s="33">
        <v>0.12</v>
      </c>
      <c r="F679" t="s">
        <v>3213</v>
      </c>
      <c r="G679" s="6" t="s">
        <v>285</v>
      </c>
      <c r="H679" s="6" t="s">
        <v>999</v>
      </c>
      <c r="I679" s="2">
        <v>0.31339542885005078</v>
      </c>
      <c r="J679" s="2">
        <v>0.21764663792011335</v>
      </c>
      <c r="K679" s="2">
        <v>0.24530780886909803</v>
      </c>
      <c r="L679" s="2">
        <v>0.18571440725339697</v>
      </c>
      <c r="M679" s="3">
        <v>17.698681452112684</v>
      </c>
      <c r="N679" s="3">
        <v>14.076672831147647</v>
      </c>
      <c r="O679" s="3">
        <v>33.186465914097752</v>
      </c>
      <c r="P679" s="7">
        <v>20.320698465891855</v>
      </c>
      <c r="Q679" s="7">
        <v>19.926828416263817</v>
      </c>
      <c r="R679" s="2">
        <v>0.54507197661914419</v>
      </c>
      <c r="S679" s="8">
        <v>3.0038174703805205</v>
      </c>
      <c r="T679" s="2">
        <v>0.28982517981483741</v>
      </c>
      <c r="U679" s="4">
        <v>2.9373662108575373E-2</v>
      </c>
      <c r="V679" s="8">
        <v>5.8592655183099014</v>
      </c>
      <c r="W679" s="8">
        <v>10.869277969206204</v>
      </c>
      <c r="X679" s="8">
        <v>1705016000</v>
      </c>
      <c r="Y679" s="8">
        <v>1998181000</v>
      </c>
      <c r="Z679" s="8">
        <v>14062000</v>
      </c>
      <c r="AA679" s="5">
        <v>61383000</v>
      </c>
      <c r="AB679" s="2">
        <v>0.22908622908622908</v>
      </c>
      <c r="AC679" s="42">
        <v>5874.5985777599999</v>
      </c>
      <c r="AD679" s="42">
        <v>7196.4035777600002</v>
      </c>
      <c r="AE679" s="60">
        <v>15.629010995237129</v>
      </c>
      <c r="AF679" s="60">
        <v>18.676924150726762</v>
      </c>
      <c r="AG679" s="60">
        <v>1.0443698243345347</v>
      </c>
      <c r="AH679" s="60">
        <v>22.92802436321351</v>
      </c>
      <c r="AI679" s="60">
        <v>7.4653180160414161</v>
      </c>
      <c r="AJ679" s="1" t="s">
        <v>498</v>
      </c>
      <c r="AK679" s="1" t="s">
        <v>696</v>
      </c>
      <c r="AL679" s="1" t="s">
        <v>1000</v>
      </c>
      <c r="AM679" s="1" t="s">
        <v>583</v>
      </c>
      <c r="AN679" s="46" t="e">
        <v>#VALUE!</v>
      </c>
      <c r="AO679" s="46">
        <v>0.12364990000000001</v>
      </c>
      <c r="AP679" s="46">
        <v>-6.0285540000000002E-3</v>
      </c>
      <c r="AQ679" t="s">
        <v>4266</v>
      </c>
      <c r="AR679" t="s">
        <v>3443</v>
      </c>
      <c r="AS679" t="str">
        <f t="shared" si="136"/>
        <v>12/07/2010</v>
      </c>
      <c r="AT679" s="63">
        <v>1.4289042738049242</v>
      </c>
      <c r="AU679" s="63">
        <f t="shared" si="137"/>
        <v>1.4289042738049242</v>
      </c>
      <c r="AV679" s="63">
        <f t="shared" si="134"/>
        <v>5.2261276722412896E-2</v>
      </c>
      <c r="AW679" s="63">
        <f t="shared" si="133"/>
        <v>1.4811655505273371</v>
      </c>
      <c r="AX679" s="63">
        <v>31.823005085399199</v>
      </c>
      <c r="AY679" s="63">
        <f t="shared" si="138"/>
        <v>1.1639064319390862</v>
      </c>
      <c r="AZ679" s="63">
        <v>32.986911517338285</v>
      </c>
      <c r="BA679" s="63">
        <f>_xll.BDP($G679,BA$1)</f>
        <v>84.364619969999993</v>
      </c>
      <c r="BB679" s="63">
        <f t="shared" si="135"/>
        <v>5874.5985777599999</v>
      </c>
      <c r="BC679">
        <v>265.286</v>
      </c>
      <c r="BD679">
        <v>290.57100000000003</v>
      </c>
      <c r="BE679">
        <v>323</v>
      </c>
      <c r="BF679">
        <v>195.483</v>
      </c>
      <c r="BG679">
        <v>260.55900000000003</v>
      </c>
      <c r="BH679">
        <v>275.74799999999999</v>
      </c>
      <c r="BI679" s="47">
        <f t="shared" si="139"/>
        <v>4.5158149359228947E-2</v>
      </c>
      <c r="BJ679" s="47">
        <f t="shared" si="140"/>
        <v>4.9462273235151927E-2</v>
      </c>
      <c r="BK679" s="47">
        <f t="shared" si="141"/>
        <v>5.4982480202615099E-2</v>
      </c>
      <c r="BL679" s="47">
        <f t="shared" si="142"/>
        <v>3.327597578157216E-2</v>
      </c>
      <c r="BM679" s="47">
        <f t="shared" si="143"/>
        <v>4.435349863502535E-2</v>
      </c>
      <c r="BN679" s="47">
        <f t="shared" si="144"/>
        <v>4.693903699972355E-2</v>
      </c>
      <c r="BO679" s="30">
        <f t="shared" si="145"/>
        <v>5.4982480202615099E-2</v>
      </c>
    </row>
    <row r="680" spans="1:67" x14ac:dyDescent="0.3">
      <c r="A680">
        <v>15</v>
      </c>
      <c r="B680" t="s">
        <v>3422</v>
      </c>
      <c r="C680">
        <v>5</v>
      </c>
      <c r="D680">
        <v>4</v>
      </c>
      <c r="E680" t="s">
        <v>2489</v>
      </c>
      <c r="G680" s="1" t="s">
        <v>1584</v>
      </c>
      <c r="H680" s="6" t="s">
        <v>1585</v>
      </c>
      <c r="I680" s="2">
        <v>0.20921853113349939</v>
      </c>
      <c r="J680" s="2">
        <v>0.19193806868101826</v>
      </c>
      <c r="K680" s="2">
        <v>0.12927449096008589</v>
      </c>
      <c r="L680" s="2">
        <v>0.11644879825400239</v>
      </c>
      <c r="M680" s="3">
        <v>9.1610504492923095</v>
      </c>
      <c r="N680" s="3">
        <v>7.6574936863082632</v>
      </c>
      <c r="O680" s="3">
        <v>9.8276563953820908</v>
      </c>
      <c r="P680" s="7">
        <v>12.233778452457791</v>
      </c>
      <c r="Q680" s="7">
        <v>8.5489173518598047</v>
      </c>
      <c r="R680" s="2">
        <v>0.31801537023421605</v>
      </c>
      <c r="S680" s="8">
        <v>2.7380093728593025</v>
      </c>
      <c r="T680" s="2">
        <v>0.44208220627968198</v>
      </c>
      <c r="U680" s="4">
        <v>2.2712659402519347E-2</v>
      </c>
      <c r="V680" s="8">
        <v>15.68402982114554</v>
      </c>
      <c r="W680" s="8">
        <v>-2.1311763952421847</v>
      </c>
      <c r="X680" s="8">
        <v>2651970000</v>
      </c>
      <c r="Y680" s="8">
        <v>4371140000</v>
      </c>
      <c r="Z680" s="8">
        <v>21307000</v>
      </c>
      <c r="AA680" s="5">
        <v>269573000.00000006</v>
      </c>
      <c r="AB680" s="2">
        <v>7.9039814818249579E-2</v>
      </c>
      <c r="AC680" s="42">
        <v>2786.269644</v>
      </c>
      <c r="AD680" s="42">
        <v>4423.9456440000004</v>
      </c>
      <c r="AE680" s="60">
        <v>7.2361406933774024</v>
      </c>
      <c r="AF680" s="60">
        <v>8.6709326792583301</v>
      </c>
      <c r="AG680" s="60">
        <v>9.717136276407766</v>
      </c>
      <c r="AH680" s="60">
        <v>10.536359299465378</v>
      </c>
      <c r="AI680" s="60">
        <v>1.0123289481254376</v>
      </c>
      <c r="AJ680" s="1" t="s">
        <v>519</v>
      </c>
      <c r="AK680" s="1" t="s">
        <v>520</v>
      </c>
      <c r="AL680" s="1" t="s">
        <v>523</v>
      </c>
      <c r="AM680" s="1" t="s">
        <v>1480</v>
      </c>
      <c r="AN680" s="46">
        <v>0.11398709999999999</v>
      </c>
      <c r="AO680" s="46">
        <v>5.1055799999999998E-2</v>
      </c>
      <c r="AP680" s="46">
        <v>-0.12099790000000001</v>
      </c>
      <c r="AQ680" t="s">
        <v>4124</v>
      </c>
      <c r="AR680" t="s">
        <v>3443</v>
      </c>
      <c r="AS680" t="str">
        <f t="shared" si="136"/>
        <v>#N/A N/A</v>
      </c>
      <c r="AT680" s="63">
        <v>7.1375463088648923</v>
      </c>
      <c r="AU680" s="63">
        <f t="shared" si="137"/>
        <v>7.1375463088648923</v>
      </c>
      <c r="AV680" s="63">
        <f t="shared" si="134"/>
        <v>-0.12679566878120513</v>
      </c>
      <c r="AW680" s="63">
        <f t="shared" si="133"/>
        <v>7.0107506400836872</v>
      </c>
      <c r="AX680" s="63">
        <v>60.482578733733071</v>
      </c>
      <c r="AY680" s="63">
        <f t="shared" si="138"/>
        <v>-1.074448933610519</v>
      </c>
      <c r="AZ680" s="63">
        <v>59.408129800122552</v>
      </c>
      <c r="BA680" s="63">
        <f>_xll.BDP($G680,BA$1)</f>
        <v>187.93655694</v>
      </c>
      <c r="BB680" s="63">
        <f t="shared" si="135"/>
        <v>2786.269644</v>
      </c>
      <c r="BC680">
        <v>337.375</v>
      </c>
      <c r="BD680">
        <v>356</v>
      </c>
      <c r="BE680">
        <v>379.66700000000003</v>
      </c>
      <c r="BF680">
        <v>276.15699999999998</v>
      </c>
      <c r="BG680">
        <v>168.78399999999999</v>
      </c>
      <c r="BH680">
        <v>197.10599999999999</v>
      </c>
      <c r="BI680" s="47">
        <f t="shared" si="139"/>
        <v>0.12108483496079032</v>
      </c>
      <c r="BJ680" s="47">
        <f t="shared" si="140"/>
        <v>0.12776939976596177</v>
      </c>
      <c r="BK680" s="47">
        <f t="shared" si="141"/>
        <v>0.13626355253073993</v>
      </c>
      <c r="BL680" s="47">
        <f t="shared" si="142"/>
        <v>9.9113522840361526E-2</v>
      </c>
      <c r="BM680" s="47">
        <f t="shared" si="143"/>
        <v>6.0577051601399132E-2</v>
      </c>
      <c r="BN680" s="47">
        <f t="shared" si="144"/>
        <v>7.0741896938959728E-2</v>
      </c>
      <c r="BO680" s="30">
        <f t="shared" si="145"/>
        <v>0.13626355253073993</v>
      </c>
    </row>
    <row r="681" spans="1:67" x14ac:dyDescent="0.3">
      <c r="A681">
        <v>15</v>
      </c>
      <c r="B681" t="s">
        <v>3422</v>
      </c>
      <c r="C681">
        <v>5</v>
      </c>
      <c r="D681">
        <v>5</v>
      </c>
      <c r="E681" s="33">
        <v>7.0000000000000007E-2</v>
      </c>
      <c r="G681" s="1" t="s">
        <v>2277</v>
      </c>
      <c r="H681" s="6" t="s">
        <v>2278</v>
      </c>
      <c r="I681" s="2">
        <v>0.14594682232569633</v>
      </c>
      <c r="J681" s="2">
        <v>0.13678566758205832</v>
      </c>
      <c r="K681" s="2">
        <v>0.14269690466740026</v>
      </c>
      <c r="L681" s="2">
        <v>0.13430919363122754</v>
      </c>
      <c r="M681" s="3">
        <v>13.594678377680186</v>
      </c>
      <c r="N681" s="3">
        <v>10.854034632878392</v>
      </c>
      <c r="O681" s="3">
        <v>13.507925568573398</v>
      </c>
      <c r="P681" s="7">
        <v>20.212979736047025</v>
      </c>
      <c r="Q681" s="7">
        <v>22.303754266211605</v>
      </c>
      <c r="R681" s="2">
        <v>0.12374209860935524</v>
      </c>
      <c r="S681" s="8">
        <v>0.9513996889580093</v>
      </c>
      <c r="T681" s="2">
        <v>0.64258289703315885</v>
      </c>
      <c r="U681" s="4" t="e">
        <v>#N/A</v>
      </c>
      <c r="V681" s="8">
        <v>4.4797443642014771</v>
      </c>
      <c r="W681" s="8">
        <v>8.4471771197698544</v>
      </c>
      <c r="X681" s="8">
        <v>15294000000</v>
      </c>
      <c r="Y681" s="8">
        <v>15576000000</v>
      </c>
      <c r="Z681" s="8" t="e">
        <v>#N/A</v>
      </c>
      <c r="AA681" s="5">
        <v>-236000000</v>
      </c>
      <c r="AB681" s="2">
        <v>0</v>
      </c>
      <c r="AC681" s="42">
        <v>15841.275546319999</v>
      </c>
      <c r="AD681" s="42">
        <v>18686.275546320001</v>
      </c>
      <c r="AE681" s="60">
        <v>7.069338152915086</v>
      </c>
      <c r="AF681" s="60">
        <v>8.5900110766420994</v>
      </c>
      <c r="AG681" s="60">
        <v>-1.494453680392086</v>
      </c>
      <c r="AH681" s="60">
        <v>10.071428779031143</v>
      </c>
      <c r="AI681" s="60">
        <v>1.2644507428597296</v>
      </c>
      <c r="AJ681" s="1" t="s">
        <v>552</v>
      </c>
      <c r="AK681" s="1" t="s">
        <v>1370</v>
      </c>
      <c r="AL681" s="1" t="s">
        <v>1371</v>
      </c>
      <c r="AM681" s="1" t="s">
        <v>2229</v>
      </c>
      <c r="AN681" s="46">
        <v>9.5272590000000004E-2</v>
      </c>
      <c r="AO681" s="46">
        <v>0.1784432</v>
      </c>
      <c r="AP681" s="46">
        <v>1.970075E-2</v>
      </c>
      <c r="AQ681" t="s">
        <v>4267</v>
      </c>
      <c r="AR681" t="s">
        <v>3443</v>
      </c>
      <c r="AS681" t="str">
        <f t="shared" si="136"/>
        <v>02/05/1996</v>
      </c>
      <c r="AT681" s="63">
        <v>5.0778605280974949</v>
      </c>
      <c r="AU681" s="63">
        <f t="shared" si="137"/>
        <v>5.0778605280974949</v>
      </c>
      <c r="AV681" s="63">
        <f t="shared" si="134"/>
        <v>7.391965622318071E-16</v>
      </c>
      <c r="AW681" s="63">
        <f t="shared" si="133"/>
        <v>5.0778605280974958</v>
      </c>
      <c r="AX681" s="63">
        <v>48.810250152532028</v>
      </c>
      <c r="AY681" s="63">
        <f t="shared" si="138"/>
        <v>7.1054273576010019E-15</v>
      </c>
      <c r="AZ681" s="63">
        <v>48.810250152532035</v>
      </c>
      <c r="BA681" s="63">
        <f>_xll.BDP($G681,BA$1)</f>
        <v>800</v>
      </c>
      <c r="BB681" s="63">
        <f t="shared" si="135"/>
        <v>15841.275546319999</v>
      </c>
      <c r="BC681">
        <v>1132.8130000000001</v>
      </c>
      <c r="BD681">
        <v>1360.1880000000001</v>
      </c>
      <c r="BE681">
        <v>1451.2139999999999</v>
      </c>
      <c r="BF681">
        <v>1029.5360000000001</v>
      </c>
      <c r="BG681">
        <v>1449.6279999999999</v>
      </c>
      <c r="BH681">
        <v>1527.6610000000001</v>
      </c>
      <c r="BI681" s="47">
        <f t="shared" si="139"/>
        <v>7.1510213725381327E-2</v>
      </c>
      <c r="BJ681" s="47">
        <f t="shared" si="140"/>
        <v>8.5863540219523415E-2</v>
      </c>
      <c r="BK681" s="47">
        <f t="shared" si="141"/>
        <v>9.1609668410642831E-2</v>
      </c>
      <c r="BL681" s="47">
        <f t="shared" si="142"/>
        <v>6.4990726093339501E-2</v>
      </c>
      <c r="BM681" s="47">
        <f t="shared" si="143"/>
        <v>9.150955021022629E-2</v>
      </c>
      <c r="BN681" s="47">
        <f t="shared" si="144"/>
        <v>9.6435479297933349E-2</v>
      </c>
      <c r="BO681" s="30">
        <f t="shared" si="145"/>
        <v>9.6435479297933349E-2</v>
      </c>
    </row>
    <row r="682" spans="1:67" x14ac:dyDescent="0.3">
      <c r="A682">
        <v>15</v>
      </c>
      <c r="B682" t="s">
        <v>3422</v>
      </c>
      <c r="C682">
        <v>5</v>
      </c>
      <c r="D682">
        <v>2</v>
      </c>
      <c r="E682" s="33">
        <v>0.12</v>
      </c>
      <c r="G682" s="6" t="s">
        <v>415</v>
      </c>
      <c r="H682" s="6" t="s">
        <v>1160</v>
      </c>
      <c r="I682" s="2">
        <v>9.2617036872873273E-2</v>
      </c>
      <c r="J682" s="2">
        <v>8.8299902645987444E-2</v>
      </c>
      <c r="K682" s="2">
        <v>9.2617036872873273E-2</v>
      </c>
      <c r="L682" s="2">
        <v>8.8299902645987444E-2</v>
      </c>
      <c r="M682" s="3">
        <v>9.7136699714220835</v>
      </c>
      <c r="N682" s="3">
        <v>8.5155497971844341</v>
      </c>
      <c r="O682" s="3">
        <v>8.7580858497721312</v>
      </c>
      <c r="P682" s="7">
        <v>75.457079704171534</v>
      </c>
      <c r="Q682" s="7">
        <v>76.697512955772993</v>
      </c>
      <c r="R682" s="2">
        <v>0.10598613819638433</v>
      </c>
      <c r="S682" s="8">
        <v>0.79320546324145758</v>
      </c>
      <c r="T682" s="2">
        <v>0.80060337458951969</v>
      </c>
      <c r="U682" s="4" t="e">
        <v>#N/A</v>
      </c>
      <c r="V682" s="8">
        <v>7.6816391391344467</v>
      </c>
      <c r="W682" s="8">
        <v>18.576136595236093</v>
      </c>
      <c r="X682" s="8">
        <v>3213016000</v>
      </c>
      <c r="Y682" s="8">
        <v>3213016000</v>
      </c>
      <c r="Z682" s="8">
        <v>8923000</v>
      </c>
      <c r="AA682" s="5">
        <v>-459488000</v>
      </c>
      <c r="AB682" s="2">
        <v>-1.941944076885577E-2</v>
      </c>
      <c r="AC682" s="42">
        <v>7918.8381772199982</v>
      </c>
      <c r="AD682" s="42">
        <v>8301.2081772199981</v>
      </c>
      <c r="AE682" s="60">
        <v>18.088935535937466</v>
      </c>
      <c r="AF682" s="60">
        <v>29.177625409422244</v>
      </c>
      <c r="AG682" s="60">
        <v>-5.7124473396188398</v>
      </c>
      <c r="AH682" s="60">
        <v>36.977554948790356</v>
      </c>
      <c r="AI682" s="60">
        <v>2.8914925312730251</v>
      </c>
      <c r="AJ682" s="1" t="s">
        <v>552</v>
      </c>
      <c r="AK682" s="1" t="s">
        <v>553</v>
      </c>
      <c r="AL682" s="1" t="s">
        <v>554</v>
      </c>
      <c r="AM682" s="1" t="s">
        <v>583</v>
      </c>
      <c r="AN682" s="46">
        <v>0.10622859999999999</v>
      </c>
      <c r="AO682" s="46">
        <v>9.9141709999999994E-2</v>
      </c>
      <c r="AP682" s="46">
        <v>7.8765680000000005E-2</v>
      </c>
      <c r="AQ682" t="s">
        <v>4124</v>
      </c>
      <c r="AR682" t="s">
        <v>3443</v>
      </c>
      <c r="AS682" t="str">
        <f t="shared" si="136"/>
        <v>#N/A N/A</v>
      </c>
      <c r="AT682" s="63">
        <v>1.2236906510034264</v>
      </c>
      <c r="AU682" s="63">
        <f t="shared" si="137"/>
        <v>1.2236906510034264</v>
      </c>
      <c r="AV682" s="63">
        <f t="shared" si="134"/>
        <v>0</v>
      </c>
      <c r="AW682" s="63">
        <f t="shared" si="133"/>
        <v>1.2236906510034264</v>
      </c>
      <c r="AX682" s="63">
        <v>42.220428153241848</v>
      </c>
      <c r="AY682" s="63">
        <f t="shared" si="138"/>
        <v>0</v>
      </c>
      <c r="AZ682" s="63">
        <v>42.220428153241848</v>
      </c>
      <c r="BA682" s="63">
        <f>_xll.BDP($G682,BA$1)</f>
        <v>93.447217875000007</v>
      </c>
      <c r="BB682" s="63">
        <f t="shared" si="135"/>
        <v>7918.8381772199982</v>
      </c>
      <c r="BC682">
        <v>250</v>
      </c>
      <c r="BD682">
        <v>263.714</v>
      </c>
      <c r="BE682">
        <v>260.83300000000003</v>
      </c>
      <c r="BF682">
        <v>380.43099999999998</v>
      </c>
      <c r="BG682">
        <v>457.36400000000003</v>
      </c>
      <c r="BH682">
        <v>447.06200000000001</v>
      </c>
      <c r="BI682" s="47">
        <f t="shared" si="139"/>
        <v>3.1570287762562342E-2</v>
      </c>
      <c r="BJ682" s="47">
        <f t="shared" si="140"/>
        <v>3.3302107468065466E-2</v>
      </c>
      <c r="BK682" s="47">
        <f t="shared" si="141"/>
        <v>3.2938291471889695E-2</v>
      </c>
      <c r="BL682" s="47">
        <f t="shared" si="142"/>
        <v>4.8041264575197418E-2</v>
      </c>
      <c r="BM682" s="47">
        <f t="shared" si="143"/>
        <v>5.7756452368946255E-2</v>
      </c>
      <c r="BN682" s="47">
        <f t="shared" si="144"/>
        <v>5.6455503950826588E-2</v>
      </c>
      <c r="BO682" s="30">
        <f t="shared" si="145"/>
        <v>5.6455503950826588E-2</v>
      </c>
    </row>
    <row r="683" spans="1:67" x14ac:dyDescent="0.3">
      <c r="A683">
        <v>15</v>
      </c>
      <c r="B683" t="s">
        <v>3422</v>
      </c>
      <c r="C683">
        <v>6</v>
      </c>
      <c r="D683">
        <v>6</v>
      </c>
      <c r="E683" s="33">
        <v>0.08</v>
      </c>
      <c r="G683" s="1" t="s">
        <v>1493</v>
      </c>
      <c r="H683" s="6" t="s">
        <v>1494</v>
      </c>
      <c r="I683" s="2">
        <v>0.63614576716326676</v>
      </c>
      <c r="J683" s="2">
        <v>0.92738144928588284</v>
      </c>
      <c r="K683" s="2">
        <v>0.13138772306000973</v>
      </c>
      <c r="L683" s="2">
        <v>0.18022518670040646</v>
      </c>
      <c r="M683" s="3">
        <v>14.186290054959896</v>
      </c>
      <c r="N683" s="3">
        <v>10.665901053946367</v>
      </c>
      <c r="O683" s="3">
        <v>15.288921607326403</v>
      </c>
      <c r="P683" s="7">
        <v>14.247168721482765</v>
      </c>
      <c r="Q683" s="7">
        <v>16.413726297234035</v>
      </c>
      <c r="R683" s="2">
        <v>0.13598651793162375</v>
      </c>
      <c r="S683" s="8">
        <v>0.50541626813477025</v>
      </c>
      <c r="T683" s="2">
        <v>0.5260837663207677</v>
      </c>
      <c r="U683" s="4" t="e">
        <v>#N/A</v>
      </c>
      <c r="V683" s="8">
        <v>6.6733758914105836</v>
      </c>
      <c r="W683" s="8">
        <v>10.023688967758781</v>
      </c>
      <c r="X683" s="8">
        <v>330618000</v>
      </c>
      <c r="Y683" s="8">
        <v>1701255000</v>
      </c>
      <c r="Z683" s="8">
        <v>14355000</v>
      </c>
      <c r="AA683" s="5">
        <v>253536000</v>
      </c>
      <c r="AB683" s="2">
        <v>5.6619178341537298E-2</v>
      </c>
      <c r="AC683" s="42">
        <v>2097.6028649999998</v>
      </c>
      <c r="AD683" s="42">
        <v>2317.7368649999999</v>
      </c>
      <c r="AE683" s="60">
        <v>5.8571950881583374</v>
      </c>
      <c r="AF683" s="60">
        <v>7.5419393364186957</v>
      </c>
      <c r="AG683" s="60">
        <v>12.067802193780059</v>
      </c>
      <c r="AH683" s="60">
        <v>9.7521390618963562</v>
      </c>
      <c r="AI683" s="60">
        <v>1.4126411170862814</v>
      </c>
      <c r="AJ683" s="1" t="s">
        <v>544</v>
      </c>
      <c r="AK683" s="1" t="s">
        <v>649</v>
      </c>
      <c r="AL683" s="1" t="s">
        <v>650</v>
      </c>
      <c r="AM683" s="1" t="s">
        <v>1480</v>
      </c>
      <c r="AN683" s="46">
        <v>9.3105960000000001E-2</v>
      </c>
      <c r="AO683" s="46">
        <v>8.0906369999999991E-2</v>
      </c>
      <c r="AP683" s="46">
        <v>0.1257074</v>
      </c>
      <c r="AQ683" t="s">
        <v>3877</v>
      </c>
      <c r="AR683" t="s">
        <v>3877</v>
      </c>
      <c r="AS683" t="str">
        <f t="shared" si="136"/>
        <v>01/07/1999</v>
      </c>
      <c r="AT683" s="63">
        <v>2.8553299996655199</v>
      </c>
      <c r="AU683" s="63">
        <f t="shared" si="137"/>
        <v>2.8553299996655199</v>
      </c>
      <c r="AV683" s="63">
        <f t="shared" si="134"/>
        <v>0</v>
      </c>
      <c r="AW683" s="63">
        <f t="shared" si="133"/>
        <v>2.8553299996655199</v>
      </c>
      <c r="AX683" s="63">
        <v>28.1127551668643</v>
      </c>
      <c r="AY683" s="63">
        <f t="shared" si="138"/>
        <v>0</v>
      </c>
      <c r="AZ683" s="63">
        <v>28.1127551668643</v>
      </c>
      <c r="BA683" s="63">
        <f>_xll.BDP($G683,BA$1)</f>
        <v>59.741853749999997</v>
      </c>
      <c r="BB683" s="63">
        <f t="shared" si="135"/>
        <v>2097.6028649999998</v>
      </c>
      <c r="BC683">
        <v>227</v>
      </c>
      <c r="BD683">
        <v>245.286</v>
      </c>
      <c r="BE683">
        <v>269.60000000000002</v>
      </c>
      <c r="BF683">
        <v>178.44499999999999</v>
      </c>
      <c r="BG683">
        <v>231.71</v>
      </c>
      <c r="BH683">
        <v>207.10300000000001</v>
      </c>
      <c r="BI683" s="47">
        <f t="shared" si="139"/>
        <v>0.10821876904711418</v>
      </c>
      <c r="BJ683" s="47">
        <f t="shared" si="140"/>
        <v>0.11693633913872443</v>
      </c>
      <c r="BK683" s="47">
        <f t="shared" si="141"/>
        <v>0.1285276657934008</v>
      </c>
      <c r="BL683" s="47">
        <f t="shared" si="142"/>
        <v>8.507091736833608E-2</v>
      </c>
      <c r="BM683" s="47">
        <f t="shared" si="143"/>
        <v>0.11046418932117545</v>
      </c>
      <c r="BN683" s="47">
        <f t="shared" si="144"/>
        <v>9.8733179409535188E-2</v>
      </c>
      <c r="BO683" s="30">
        <f t="shared" si="145"/>
        <v>0.1285276657934008</v>
      </c>
    </row>
    <row r="684" spans="1:67" x14ac:dyDescent="0.3">
      <c r="A684">
        <v>15</v>
      </c>
      <c r="B684" t="s">
        <v>3422</v>
      </c>
      <c r="C684">
        <v>6</v>
      </c>
      <c r="D684">
        <v>5</v>
      </c>
      <c r="E684" s="33">
        <v>0.1</v>
      </c>
      <c r="F684" t="s">
        <v>2600</v>
      </c>
      <c r="G684" s="1" t="s">
        <v>1393</v>
      </c>
      <c r="H684" s="6" t="s">
        <v>1394</v>
      </c>
      <c r="I684" s="2">
        <v>0.3269849733019824</v>
      </c>
      <c r="J684" s="2">
        <v>0.24128829156072162</v>
      </c>
      <c r="K684" s="2">
        <v>0.25938520014933514</v>
      </c>
      <c r="L684" s="2">
        <v>0.180711067703173</v>
      </c>
      <c r="M684" s="3">
        <v>6.1418730530211185</v>
      </c>
      <c r="N684" s="3">
        <v>4.6576409785527</v>
      </c>
      <c r="O684" s="3">
        <v>5.4786042083456969</v>
      </c>
      <c r="P684" s="7">
        <v>14.34504664411231</v>
      </c>
      <c r="Q684" s="7">
        <v>11.871875986707613</v>
      </c>
      <c r="R684" s="2">
        <v>-0.10775020160701343</v>
      </c>
      <c r="S684" s="8">
        <v>-0.90273666955056708</v>
      </c>
      <c r="T684" s="2">
        <v>0.93206173137207615</v>
      </c>
      <c r="U684" s="4" t="e">
        <v>#N/A</v>
      </c>
      <c r="V684" s="8">
        <v>9.4848733614622827</v>
      </c>
      <c r="W684" s="8">
        <v>-1.626196630584642</v>
      </c>
      <c r="X684" s="8">
        <v>1114965000</v>
      </c>
      <c r="Y684" s="8">
        <v>1488719000</v>
      </c>
      <c r="Z684" s="8" t="e">
        <v>#N/A</v>
      </c>
      <c r="AA684" s="5">
        <v>63711301.953719243</v>
      </c>
      <c r="AB684" s="2">
        <v>0</v>
      </c>
      <c r="AC684" s="42">
        <v>2735.6966000000002</v>
      </c>
      <c r="AD684" s="42">
        <v>2418.4965999999995</v>
      </c>
      <c r="AE684" s="60">
        <v>6.7314023724619751</v>
      </c>
      <c r="AF684" s="60">
        <v>9.6031641829188441</v>
      </c>
      <c r="AG684" s="60" t="s">
        <v>3443</v>
      </c>
      <c r="AH684" s="60">
        <v>16.150977087270551</v>
      </c>
      <c r="AI684" s="60">
        <v>1.6176985019015748</v>
      </c>
      <c r="AJ684" s="1" t="s">
        <v>534</v>
      </c>
      <c r="AK684" s="1" t="s">
        <v>1395</v>
      </c>
      <c r="AL684" s="1" t="s">
        <v>1396</v>
      </c>
      <c r="AM684" s="1" t="s">
        <v>1380</v>
      </c>
      <c r="AN684" s="46">
        <v>0.12037929999999999</v>
      </c>
      <c r="AO684" s="46">
        <v>7.0470959999999999E-2</v>
      </c>
      <c r="AP684" s="46">
        <v>-3.2659519999999997E-2</v>
      </c>
      <c r="AQ684" t="s">
        <v>3878</v>
      </c>
      <c r="AR684" t="s">
        <v>3878</v>
      </c>
      <c r="AS684" t="str">
        <f t="shared" si="136"/>
        <v>24/07/2001</v>
      </c>
      <c r="AT684" s="63">
        <v>2.6637069326923637</v>
      </c>
      <c r="AU684" s="63">
        <f t="shared" si="137"/>
        <v>2.6637069326923637</v>
      </c>
      <c r="AV684" s="63">
        <f t="shared" si="134"/>
        <v>-4.7681121090854869E-16</v>
      </c>
      <c r="AW684" s="63">
        <f t="shared" si="133"/>
        <v>2.6637069326923632</v>
      </c>
      <c r="AX684" s="63">
        <v>39.694486369394291</v>
      </c>
      <c r="AY684" s="63">
        <f t="shared" si="138"/>
        <v>-7.1054273576010019E-15</v>
      </c>
      <c r="AZ684" s="63">
        <v>39.694486369394284</v>
      </c>
      <c r="BA684" s="63">
        <f>_xll.BDP($G684,BA$1)</f>
        <v>72.000356159999995</v>
      </c>
      <c r="BB684" s="63">
        <f t="shared" si="135"/>
        <v>2418.4965999999995</v>
      </c>
      <c r="BC684">
        <v>206.3</v>
      </c>
      <c r="BD684">
        <v>234.22200000000001</v>
      </c>
      <c r="BE684">
        <v>247.11100000000002</v>
      </c>
      <c r="BF684">
        <v>156.31399999999999</v>
      </c>
      <c r="BG684">
        <v>225.69200000000001</v>
      </c>
      <c r="BH684">
        <v>222.10900000000001</v>
      </c>
      <c r="BI684" s="47">
        <f t="shared" si="139"/>
        <v>8.5300926203493554E-2</v>
      </c>
      <c r="BJ684" s="47">
        <f t="shared" si="140"/>
        <v>9.6846115061728869E-2</v>
      </c>
      <c r="BK684" s="47">
        <f t="shared" si="141"/>
        <v>0.10217545891939649</v>
      </c>
      <c r="BL684" s="47">
        <f t="shared" si="142"/>
        <v>6.4632714389592283E-2</v>
      </c>
      <c r="BM684" s="47">
        <f t="shared" si="143"/>
        <v>9.3319130570619802E-2</v>
      </c>
      <c r="BN684" s="47">
        <f t="shared" si="144"/>
        <v>9.1837631692349722E-2</v>
      </c>
      <c r="BO684" s="30">
        <f t="shared" si="145"/>
        <v>0.10217545891939649</v>
      </c>
    </row>
    <row r="685" spans="1:67" x14ac:dyDescent="0.3">
      <c r="A685">
        <v>15</v>
      </c>
      <c r="B685" t="s">
        <v>3422</v>
      </c>
      <c r="C685">
        <v>6</v>
      </c>
      <c r="D685">
        <v>2</v>
      </c>
      <c r="E685" s="33">
        <v>0.14000000000000001</v>
      </c>
      <c r="F685" t="s">
        <v>3132</v>
      </c>
      <c r="G685" s="6" t="s">
        <v>199</v>
      </c>
      <c r="H685" s="6" t="s">
        <v>885</v>
      </c>
      <c r="I685" s="2">
        <v>0.45654303119178746</v>
      </c>
      <c r="J685" s="2">
        <v>0.42410863045651448</v>
      </c>
      <c r="K685" s="2">
        <v>0.22295431264310822</v>
      </c>
      <c r="L685" s="2">
        <v>0.22283013087057382</v>
      </c>
      <c r="M685" s="3">
        <v>18.998388082930354</v>
      </c>
      <c r="N685" s="3">
        <v>14.79526052891387</v>
      </c>
      <c r="O685" s="3">
        <v>18.717145043066218</v>
      </c>
      <c r="P685" s="7">
        <v>15.328837058951217</v>
      </c>
      <c r="Q685" s="7">
        <v>15.543795711539898</v>
      </c>
      <c r="R685" s="2">
        <v>0.10675059691773392</v>
      </c>
      <c r="S685" s="8">
        <v>0.40437428054596297</v>
      </c>
      <c r="T685" s="2">
        <v>0.57556593179265914</v>
      </c>
      <c r="U685" s="4">
        <v>5.11198495469311E-2</v>
      </c>
      <c r="V685" s="8">
        <v>3.5773628479260986</v>
      </c>
      <c r="W685" s="8">
        <v>7.1457271935728928</v>
      </c>
      <c r="X685" s="8">
        <v>1200400000</v>
      </c>
      <c r="Y685" s="8">
        <v>2284700000</v>
      </c>
      <c r="Z685" s="8">
        <v>41800000</v>
      </c>
      <c r="AA685" s="5">
        <v>427400000</v>
      </c>
      <c r="AB685" s="2">
        <v>9.7800655124005612E-2</v>
      </c>
      <c r="AC685" s="42">
        <v>5252.7674542199993</v>
      </c>
      <c r="AD685" s="42">
        <v>5498.6674542199999</v>
      </c>
      <c r="AE685" s="60">
        <v>8.5588952102442875</v>
      </c>
      <c r="AF685" s="60">
        <v>10.073491023743278</v>
      </c>
      <c r="AG685" s="60">
        <v>8.0733944137425926</v>
      </c>
      <c r="AH685" s="60">
        <v>13.545683600232266</v>
      </c>
      <c r="AI685" s="60">
        <v>2.6717895400717753</v>
      </c>
      <c r="AJ685" s="1" t="s">
        <v>498</v>
      </c>
      <c r="AK685" s="1" t="s">
        <v>802</v>
      </c>
      <c r="AL685" s="1" t="s">
        <v>803</v>
      </c>
      <c r="AM685" s="1" t="s">
        <v>583</v>
      </c>
      <c r="AN685" s="46">
        <v>0.13759280000000002</v>
      </c>
      <c r="AO685" s="46">
        <v>7.5985060000000007E-2</v>
      </c>
      <c r="AP685" s="46">
        <v>5.3682380000000002E-2</v>
      </c>
      <c r="AQ685" t="s">
        <v>4268</v>
      </c>
      <c r="AR685" t="s">
        <v>3443</v>
      </c>
      <c r="AS685" t="str">
        <f t="shared" si="136"/>
        <v>14/11/2001</v>
      </c>
      <c r="AT685" s="63">
        <v>0.31920443259968306</v>
      </c>
      <c r="AU685" s="63">
        <f t="shared" si="137"/>
        <v>0.31920443259968306</v>
      </c>
      <c r="AV685" s="63">
        <f t="shared" si="134"/>
        <v>8.9654533483924368</v>
      </c>
      <c r="AW685" s="63">
        <f t="shared" si="133"/>
        <v>9.28465778099212</v>
      </c>
      <c r="AX685" s="63">
        <v>4.6345332519829165</v>
      </c>
      <c r="AY685" s="63">
        <f t="shared" si="138"/>
        <v>130.16953218295498</v>
      </c>
      <c r="AZ685" s="63">
        <v>134.80406543493791</v>
      </c>
      <c r="BA685" s="63">
        <f>_xll.BDP($G685,BA$1)</f>
        <v>517.00864000000001</v>
      </c>
      <c r="BB685" s="63">
        <f t="shared" si="135"/>
        <v>5252.7674542199993</v>
      </c>
      <c r="BC685">
        <v>451</v>
      </c>
      <c r="BD685">
        <v>427.77800000000002</v>
      </c>
      <c r="BE685">
        <v>447.66700000000003</v>
      </c>
      <c r="BF685">
        <v>477.88</v>
      </c>
      <c r="BG685">
        <v>466.59100000000001</v>
      </c>
      <c r="BH685">
        <v>474.42200000000003</v>
      </c>
      <c r="BI685" s="47">
        <f t="shared" si="139"/>
        <v>8.5859502430032944E-2</v>
      </c>
      <c r="BJ685" s="47">
        <f t="shared" si="140"/>
        <v>8.1438594746152185E-2</v>
      </c>
      <c r="BK685" s="47">
        <f t="shared" si="141"/>
        <v>8.5224979765732956E-2</v>
      </c>
      <c r="BL685" s="47">
        <f t="shared" si="142"/>
        <v>9.0976804925197663E-2</v>
      </c>
      <c r="BM685" s="47">
        <f t="shared" si="143"/>
        <v>8.8827652102730609E-2</v>
      </c>
      <c r="BN685" s="47">
        <f t="shared" si="144"/>
        <v>9.0318485281288455E-2</v>
      </c>
      <c r="BO685" s="30">
        <f t="shared" si="145"/>
        <v>9.0318485281288455E-2</v>
      </c>
    </row>
    <row r="686" spans="1:67" x14ac:dyDescent="0.3">
      <c r="A686">
        <v>15</v>
      </c>
      <c r="B686" t="s">
        <v>3422</v>
      </c>
      <c r="C686">
        <v>6</v>
      </c>
      <c r="D686">
        <v>2</v>
      </c>
      <c r="E686" s="33">
        <v>0.15</v>
      </c>
      <c r="F686" t="s">
        <v>3199</v>
      </c>
      <c r="G686" s="6" t="s">
        <v>2433</v>
      </c>
      <c r="H686" s="6" t="s">
        <v>2434</v>
      </c>
      <c r="I686" s="2">
        <v>0.82206703292769867</v>
      </c>
      <c r="J686" s="2">
        <v>1.0908679893305875</v>
      </c>
      <c r="K686" s="2">
        <v>0.81552068578429149</v>
      </c>
      <c r="L686" s="2">
        <v>1.0820913119087632</v>
      </c>
      <c r="M686" s="3">
        <v>49.304539232306929</v>
      </c>
      <c r="N686" s="3">
        <v>39.820958145099155</v>
      </c>
      <c r="O686" s="3">
        <v>42.828583697484646</v>
      </c>
      <c r="P686" s="7">
        <v>49.478701772809337</v>
      </c>
      <c r="Q686" s="7">
        <v>49.079083456681353</v>
      </c>
      <c r="R686" s="2">
        <v>-0.30249535281333839</v>
      </c>
      <c r="S686" s="8">
        <v>-0.64728433840686206</v>
      </c>
      <c r="T686" s="2">
        <v>0.80320955564239271</v>
      </c>
      <c r="U686" s="4" t="e">
        <v>#N/A</v>
      </c>
      <c r="V686" s="8">
        <v>30.507689653698527</v>
      </c>
      <c r="W686" s="8">
        <v>65.538674390952181</v>
      </c>
      <c r="X686" s="8">
        <v>102621584.00000001</v>
      </c>
      <c r="Y686" s="8">
        <v>103453932.00000001</v>
      </c>
      <c r="Z686" s="8" t="e">
        <v>#N/A</v>
      </c>
      <c r="AA686" s="5">
        <v>59590449</v>
      </c>
      <c r="AB686" s="2">
        <v>0</v>
      </c>
      <c r="AC686" s="42">
        <v>1024.0059775</v>
      </c>
      <c r="AD686" s="42">
        <v>945.97009549999996</v>
      </c>
      <c r="AE686" s="60">
        <v>7.8465394601216101</v>
      </c>
      <c r="AF686" s="60">
        <v>8.4040297646029689</v>
      </c>
      <c r="AG686" s="60">
        <v>5.8193458152933486</v>
      </c>
      <c r="AH686" s="60">
        <v>11.02927293897698</v>
      </c>
      <c r="AI686" s="60">
        <v>5.9113536722743989</v>
      </c>
      <c r="AJ686" s="1" t="s">
        <v>498</v>
      </c>
      <c r="AK686" s="1" t="s">
        <v>541</v>
      </c>
      <c r="AL686" s="1" t="s">
        <v>1149</v>
      </c>
      <c r="AM686" s="1" t="s">
        <v>2392</v>
      </c>
      <c r="AN686" s="46" t="e">
        <v>#VALUE!</v>
      </c>
      <c r="AO686" s="46">
        <v>0.23121</v>
      </c>
      <c r="AP686" s="46">
        <v>0.59057530000000003</v>
      </c>
      <c r="AQ686" t="s">
        <v>4269</v>
      </c>
      <c r="AR686" t="s">
        <v>3443</v>
      </c>
      <c r="AS686" t="str">
        <f t="shared" si="136"/>
        <v>10/08/2010</v>
      </c>
      <c r="AT686" s="63">
        <v>4.518010317768077</v>
      </c>
      <c r="AU686" s="63">
        <f t="shared" si="137"/>
        <v>4.518010317768077</v>
      </c>
      <c r="AV686" s="63">
        <f t="shared" si="134"/>
        <v>0</v>
      </c>
      <c r="AW686" s="63">
        <f t="shared" si="133"/>
        <v>4.518010317768077</v>
      </c>
      <c r="AX686" s="63">
        <v>120.07651272662588</v>
      </c>
      <c r="AY686" s="63">
        <f t="shared" si="138"/>
        <v>0</v>
      </c>
      <c r="AZ686" s="63">
        <v>120.07651272662588</v>
      </c>
      <c r="BA686" s="63">
        <f>_xll.BDP($G686,BA$1)</f>
        <v>110.6558775</v>
      </c>
      <c r="BB686" s="63">
        <f t="shared" si="135"/>
        <v>945.97009549999996</v>
      </c>
      <c r="BC686">
        <v>102.60000000000001</v>
      </c>
      <c r="BD686">
        <v>116.25</v>
      </c>
      <c r="BE686">
        <v>144</v>
      </c>
      <c r="BF686">
        <v>76</v>
      </c>
      <c r="BG686">
        <v>-53</v>
      </c>
      <c r="BH686">
        <v>141</v>
      </c>
      <c r="BI686" s="47">
        <f t="shared" si="139"/>
        <v>0.10846008820793639</v>
      </c>
      <c r="BJ686" s="47">
        <f t="shared" si="140"/>
        <v>0.12288971982624371</v>
      </c>
      <c r="BK686" s="47">
        <f t="shared" si="141"/>
        <v>0.15222468520412125</v>
      </c>
      <c r="BL686" s="47">
        <f t="shared" si="142"/>
        <v>8.0340806079952878E-2</v>
      </c>
      <c r="BM686" s="47">
        <f t="shared" si="143"/>
        <v>-5.60271410820724E-2</v>
      </c>
      <c r="BN686" s="47">
        <f t="shared" si="144"/>
        <v>0.14905333759570205</v>
      </c>
      <c r="BO686" s="30">
        <f t="shared" si="145"/>
        <v>0.15222468520412125</v>
      </c>
    </row>
    <row r="687" spans="1:67" x14ac:dyDescent="0.3">
      <c r="A687">
        <v>15</v>
      </c>
      <c r="B687" t="s">
        <v>3422</v>
      </c>
      <c r="C687">
        <v>6</v>
      </c>
      <c r="D687">
        <v>1</v>
      </c>
      <c r="E687" s="33">
        <v>0.1</v>
      </c>
      <c r="G687" s="6" t="s">
        <v>249</v>
      </c>
      <c r="H687" s="6" t="s">
        <v>954</v>
      </c>
      <c r="I687" s="2">
        <v>0.37731230275729299</v>
      </c>
      <c r="J687" s="2">
        <v>0.33333333333333331</v>
      </c>
      <c r="K687" s="2">
        <v>0.24805373834045899</v>
      </c>
      <c r="L687" s="2">
        <v>0.21215670199683787</v>
      </c>
      <c r="M687" s="3">
        <v>17.304982140166455</v>
      </c>
      <c r="N687" s="3">
        <v>13.107382062063932</v>
      </c>
      <c r="O687" s="3">
        <v>34.215424862906879</v>
      </c>
      <c r="P687" s="7">
        <v>15.530626045363054</v>
      </c>
      <c r="Q687" s="7">
        <v>16.023364641067339</v>
      </c>
      <c r="R687" s="2">
        <v>0.5063774704805204</v>
      </c>
      <c r="S687" s="8">
        <v>2.5314078282828283</v>
      </c>
      <c r="T687" s="2">
        <v>0.2484584605280761</v>
      </c>
      <c r="U687" s="4">
        <v>2.554016464836616E-2</v>
      </c>
      <c r="V687" s="8">
        <v>5.3630390384715545</v>
      </c>
      <c r="W687" s="8">
        <v>20.432980921451694</v>
      </c>
      <c r="X687" s="8">
        <v>3260700000</v>
      </c>
      <c r="Y687" s="8">
        <v>5123100000</v>
      </c>
      <c r="Z687" s="8">
        <v>46800000</v>
      </c>
      <c r="AA687" s="5">
        <v>543800000</v>
      </c>
      <c r="AB687" s="2">
        <v>8.606105185730048E-2</v>
      </c>
      <c r="AC687" s="42">
        <v>13877.1923634</v>
      </c>
      <c r="AD687" s="42">
        <v>17084.992363400001</v>
      </c>
      <c r="AE687" s="60">
        <v>12.851594559233936</v>
      </c>
      <c r="AF687" s="60">
        <v>16.606050955918079</v>
      </c>
      <c r="AG687" s="60">
        <v>4.0266037324187138</v>
      </c>
      <c r="AH687" s="60">
        <v>19.746629244468313</v>
      </c>
      <c r="AI687" s="60">
        <v>6.5352516721080685</v>
      </c>
      <c r="AJ687" s="1" t="s">
        <v>493</v>
      </c>
      <c r="AK687" s="1" t="s">
        <v>579</v>
      </c>
      <c r="AL687" s="1" t="s">
        <v>955</v>
      </c>
      <c r="AM687" s="1" t="s">
        <v>583</v>
      </c>
      <c r="AN687" s="46">
        <v>8.1970569999999993E-2</v>
      </c>
      <c r="AO687" s="46">
        <v>0.16321840000000001</v>
      </c>
      <c r="AP687" s="46">
        <v>0.10851330000000001</v>
      </c>
      <c r="AQ687" t="s">
        <v>3879</v>
      </c>
      <c r="AR687" t="s">
        <v>3879</v>
      </c>
      <c r="AS687" t="str">
        <f t="shared" si="136"/>
        <v>20/06/1967</v>
      </c>
      <c r="AT687" s="63">
        <v>1.9605470225927286</v>
      </c>
      <c r="AU687" s="63">
        <f t="shared" si="137"/>
        <v>1.9605470225927286</v>
      </c>
      <c r="AV687" s="63">
        <f t="shared" si="134"/>
        <v>3.078376661591995</v>
      </c>
      <c r="AW687" s="63">
        <f t="shared" si="133"/>
        <v>5.0389236841847236</v>
      </c>
      <c r="AX687" s="63">
        <v>31.776714513556612</v>
      </c>
      <c r="AY687" s="63">
        <f t="shared" si="138"/>
        <v>49.894593301435407</v>
      </c>
      <c r="AZ687" s="63">
        <v>81.671307814992019</v>
      </c>
      <c r="BA687" s="63">
        <f>_xll.BDP($G687,BA$1)</f>
        <v>614.49491999999998</v>
      </c>
      <c r="BB687" s="63">
        <f t="shared" si="135"/>
        <v>13877.1923634</v>
      </c>
      <c r="BC687">
        <v>737.2</v>
      </c>
      <c r="BD687">
        <v>835.09100000000001</v>
      </c>
      <c r="BE687">
        <v>920.875</v>
      </c>
      <c r="BF687">
        <v>697.26099999999997</v>
      </c>
      <c r="BG687">
        <v>817.39</v>
      </c>
      <c r="BH687">
        <v>867.029</v>
      </c>
      <c r="BI687" s="47">
        <f t="shared" si="139"/>
        <v>5.3123137641610196E-2</v>
      </c>
      <c r="BJ687" s="47">
        <f t="shared" si="140"/>
        <v>6.0177230244533232E-2</v>
      </c>
      <c r="BK687" s="47">
        <f t="shared" si="141"/>
        <v>6.6358884123328521E-2</v>
      </c>
      <c r="BL687" s="47">
        <f t="shared" si="142"/>
        <v>5.0245105907659744E-2</v>
      </c>
      <c r="BM687" s="47">
        <f t="shared" si="143"/>
        <v>5.8901684043510247E-2</v>
      </c>
      <c r="BN687" s="47">
        <f t="shared" si="144"/>
        <v>6.2478704430639777E-2</v>
      </c>
      <c r="BO687" s="30">
        <f t="shared" si="145"/>
        <v>6.6358884123328521E-2</v>
      </c>
    </row>
    <row r="688" spans="1:67" x14ac:dyDescent="0.3">
      <c r="A688">
        <v>15</v>
      </c>
      <c r="B688" t="s">
        <v>3422</v>
      </c>
      <c r="C688">
        <v>6</v>
      </c>
      <c r="D688">
        <v>3</v>
      </c>
      <c r="E688" s="33">
        <v>0.13</v>
      </c>
      <c r="F688" t="s">
        <v>3266</v>
      </c>
      <c r="G688" s="6" t="s">
        <v>365</v>
      </c>
      <c r="H688" s="6" t="s">
        <v>1096</v>
      </c>
      <c r="I688" s="2">
        <v>0.22389501213665511</v>
      </c>
      <c r="J688" s="2">
        <v>0.21407135711903968</v>
      </c>
      <c r="K688" s="2">
        <v>0.13522661065890224</v>
      </c>
      <c r="L688" s="2">
        <v>0.143479718404291</v>
      </c>
      <c r="M688" s="3">
        <v>12.557259510057758</v>
      </c>
      <c r="N688" s="3">
        <v>10.039405923691923</v>
      </c>
      <c r="O688" s="3">
        <v>31.844155844155843</v>
      </c>
      <c r="P688" s="7">
        <v>15.44253272957558</v>
      </c>
      <c r="Q688" s="7">
        <v>13.9071312678668</v>
      </c>
      <c r="R688" s="2">
        <v>0.62760736196319022</v>
      </c>
      <c r="S688" s="8">
        <v>4.1417004048582999</v>
      </c>
      <c r="T688" s="2">
        <v>0.17221759644740495</v>
      </c>
      <c r="U688" s="4">
        <v>4.3892120571126389E-2</v>
      </c>
      <c r="V688" s="8">
        <v>8.6344040750752207</v>
      </c>
      <c r="W688" s="8">
        <v>17.584764752692173</v>
      </c>
      <c r="X688" s="8">
        <v>5998000000</v>
      </c>
      <c r="Y688" s="8">
        <v>8949000000</v>
      </c>
      <c r="Z688" s="8">
        <v>30000000</v>
      </c>
      <c r="AA688" s="5">
        <v>-86000000</v>
      </c>
      <c r="AB688" s="2">
        <v>-0.34883720930232559</v>
      </c>
      <c r="AC688" s="42">
        <v>10010.3441685</v>
      </c>
      <c r="AD688" s="42">
        <v>17623.3441685</v>
      </c>
      <c r="AE688" s="60">
        <v>10.422684414349114</v>
      </c>
      <c r="AF688" s="60">
        <v>14.414350785801966</v>
      </c>
      <c r="AG688" s="60">
        <v>-0.89490774109168747</v>
      </c>
      <c r="AH688" s="60">
        <v>15.938217236677575</v>
      </c>
      <c r="AI688" s="60">
        <v>4.926766917984347</v>
      </c>
      <c r="AJ688" s="1" t="s">
        <v>498</v>
      </c>
      <c r="AK688" s="1" t="s">
        <v>510</v>
      </c>
      <c r="AL688" s="1" t="s">
        <v>1097</v>
      </c>
      <c r="AM688" s="1" t="s">
        <v>583</v>
      </c>
      <c r="AN688" s="46">
        <v>0.1310692</v>
      </c>
      <c r="AO688" s="46">
        <v>6.2926209999999996E-2</v>
      </c>
      <c r="AP688" s="46">
        <v>0.1246056</v>
      </c>
      <c r="AQ688" t="s">
        <v>4124</v>
      </c>
      <c r="AR688" t="s">
        <v>3880</v>
      </c>
      <c r="AS688" t="str">
        <f t="shared" si="136"/>
        <v>09/05/1929</v>
      </c>
      <c r="AT688" s="63">
        <v>1.1557909686278929</v>
      </c>
      <c r="AU688" s="63">
        <f t="shared" si="137"/>
        <v>1.1557909686278929</v>
      </c>
      <c r="AV688" s="63">
        <f t="shared" si="134"/>
        <v>1.3128159065916011E-16</v>
      </c>
      <c r="AW688" s="63">
        <f t="shared" si="133"/>
        <v>1.1557909686278931</v>
      </c>
      <c r="AX688" s="63">
        <v>15.63888113886091</v>
      </c>
      <c r="AY688" s="63">
        <f t="shared" si="138"/>
        <v>1.7763568394002505E-15</v>
      </c>
      <c r="AZ688" s="63">
        <v>15.638881138860912</v>
      </c>
      <c r="BA688" s="63">
        <f>_xll.BDP($G688,BA$1)</f>
        <v>106.35301159999999</v>
      </c>
      <c r="BB688" s="63">
        <f t="shared" si="135"/>
        <v>10010.3441685</v>
      </c>
      <c r="BC688">
        <v>740</v>
      </c>
      <c r="BD688">
        <v>835</v>
      </c>
      <c r="BE688">
        <v>906.36400000000003</v>
      </c>
      <c r="BF688">
        <v>503.96600000000001</v>
      </c>
      <c r="BG688">
        <v>771.56200000000001</v>
      </c>
      <c r="BH688">
        <v>828.12300000000005</v>
      </c>
      <c r="BI688" s="47">
        <f t="shared" si="139"/>
        <v>7.3923532252626364E-2</v>
      </c>
      <c r="BJ688" s="47">
        <f t="shared" si="140"/>
        <v>8.3413715447220288E-2</v>
      </c>
      <c r="BK688" s="47">
        <f t="shared" si="141"/>
        <v>9.0542741062999255E-2</v>
      </c>
      <c r="BL688" s="47">
        <f t="shared" si="142"/>
        <v>5.0344522777333922E-2</v>
      </c>
      <c r="BM688" s="47">
        <f t="shared" si="143"/>
        <v>7.7076470799866084E-2</v>
      </c>
      <c r="BN688" s="47">
        <f t="shared" si="144"/>
        <v>8.2726726080596905E-2</v>
      </c>
      <c r="BO688" s="30">
        <f t="shared" si="145"/>
        <v>9.0542741062999255E-2</v>
      </c>
    </row>
    <row r="689" spans="1:67" x14ac:dyDescent="0.3">
      <c r="A689">
        <v>15</v>
      </c>
      <c r="B689" t="s">
        <v>3422</v>
      </c>
      <c r="C689">
        <v>6</v>
      </c>
      <c r="D689">
        <v>3</v>
      </c>
      <c r="E689" s="33">
        <v>0.3</v>
      </c>
      <c r="F689" t="s">
        <v>2838</v>
      </c>
      <c r="G689" s="44" t="s">
        <v>2839</v>
      </c>
      <c r="H689" s="44" t="s">
        <v>2840</v>
      </c>
      <c r="I689" s="2">
        <v>0.52306887296240212</v>
      </c>
      <c r="J689" s="2">
        <v>0.47489242300123347</v>
      </c>
      <c r="K689" s="2">
        <v>0.2402008774805077</v>
      </c>
      <c r="L689" s="2">
        <v>0.26138218755668419</v>
      </c>
      <c r="M689" s="3">
        <v>11.709824376386534</v>
      </c>
      <c r="N689" s="3">
        <v>8.9734233115888387</v>
      </c>
      <c r="O689" s="3">
        <v>11.438375750643409</v>
      </c>
      <c r="P689" s="7">
        <v>23.026898269267473</v>
      </c>
      <c r="Q689" s="7">
        <v>21.850106131701875</v>
      </c>
      <c r="R689" s="2">
        <v>0.23541536161011983</v>
      </c>
      <c r="S689" s="8">
        <v>0.76019575856443722</v>
      </c>
      <c r="T689" s="2">
        <v>1.1566350544432735</v>
      </c>
      <c r="U689" s="4" t="e">
        <v>#N/A</v>
      </c>
      <c r="V689" s="8">
        <v>14.357173101052396</v>
      </c>
      <c r="W689" s="8">
        <v>15.625623316640436</v>
      </c>
      <c r="X689" s="8">
        <v>106203000</v>
      </c>
      <c r="Y689" s="8">
        <v>192955000</v>
      </c>
      <c r="Z689" s="8" t="e">
        <v>#N/A</v>
      </c>
      <c r="AA689" s="5">
        <v>40424166.666666746</v>
      </c>
      <c r="AB689" s="2">
        <v>0</v>
      </c>
      <c r="AC689" s="42">
        <v>13584</v>
      </c>
      <c r="AD689" s="42">
        <v>1212.2244077711784</v>
      </c>
      <c r="AE689" s="60">
        <v>19.758771776333468</v>
      </c>
      <c r="AF689" s="60">
        <v>24.568209125542428</v>
      </c>
      <c r="AG689" s="60" t="s">
        <v>3443</v>
      </c>
      <c r="AH689" s="60">
        <v>31.306792854219605</v>
      </c>
      <c r="AI689" s="60">
        <v>7.1934076230819617</v>
      </c>
      <c r="AJ689" s="1" t="s">
        <v>498</v>
      </c>
      <c r="AK689" s="1" t="s">
        <v>681</v>
      </c>
      <c r="AL689" s="1" t="s">
        <v>910</v>
      </c>
      <c r="AM689" s="1" t="s">
        <v>2739</v>
      </c>
      <c r="AN689" s="46" t="e">
        <v>#VALUE!</v>
      </c>
      <c r="AO689" s="46" t="e">
        <v>#VALUE!</v>
      </c>
      <c r="AP689" s="46">
        <v>0.20076619999999998</v>
      </c>
      <c r="AQ689" t="s">
        <v>3881</v>
      </c>
      <c r="AR689" t="s">
        <v>3881</v>
      </c>
      <c r="AS689" t="str">
        <f t="shared" si="136"/>
        <v>27/03/2015</v>
      </c>
      <c r="AT689" s="63">
        <v>1.6109453459774319</v>
      </c>
      <c r="AU689" s="63">
        <f t="shared" si="137"/>
        <v>1.6109453459774319</v>
      </c>
      <c r="AV689" s="63">
        <f t="shared" si="134"/>
        <v>-2.2382634807489185E-16</v>
      </c>
      <c r="AW689" s="63">
        <f t="shared" si="133"/>
        <v>1.6109453459774317</v>
      </c>
      <c r="AX689" s="63">
        <v>51.139891399550933</v>
      </c>
      <c r="AY689" s="63">
        <f t="shared" si="138"/>
        <v>-7.1054273576010019E-15</v>
      </c>
      <c r="AZ689" s="63">
        <v>51.139891399550926</v>
      </c>
      <c r="BA689" s="63">
        <f>_xll.BDP($G689,BA$1)</f>
        <v>19.173330239999999</v>
      </c>
      <c r="BB689" s="63">
        <f t="shared" si="135"/>
        <v>1212.2244077711784</v>
      </c>
      <c r="BC689">
        <v>35.825000000000003</v>
      </c>
      <c r="BD689">
        <v>41.375</v>
      </c>
      <c r="BE689">
        <v>46</v>
      </c>
      <c r="BF689">
        <v>40.267000000000003</v>
      </c>
      <c r="BG689">
        <v>37.567</v>
      </c>
      <c r="BH689">
        <v>44.6</v>
      </c>
      <c r="BI689" s="47">
        <f t="shared" si="139"/>
        <v>2.955310895436317E-2</v>
      </c>
      <c r="BJ689" s="47">
        <f t="shared" si="140"/>
        <v>3.4131469169205189E-2</v>
      </c>
      <c r="BK689" s="47">
        <f t="shared" si="141"/>
        <v>3.7946769348240213E-2</v>
      </c>
      <c r="BL689" s="47">
        <f t="shared" si="142"/>
        <v>3.3217446985773669E-2</v>
      </c>
      <c r="BM689" s="47">
        <f t="shared" si="143"/>
        <v>3.0990136610985656E-2</v>
      </c>
      <c r="BN689" s="47">
        <f t="shared" si="144"/>
        <v>3.6791867672424206E-2</v>
      </c>
      <c r="BO689" s="30">
        <f t="shared" si="145"/>
        <v>3.7946769348240213E-2</v>
      </c>
    </row>
    <row r="690" spans="1:67" x14ac:dyDescent="0.3">
      <c r="A690">
        <v>15</v>
      </c>
      <c r="B690" t="s">
        <v>3422</v>
      </c>
      <c r="C690">
        <v>6</v>
      </c>
      <c r="D690">
        <v>6</v>
      </c>
      <c r="E690" s="33">
        <v>7.0000000000000007E-2</v>
      </c>
      <c r="G690" s="1" t="s">
        <v>1968</v>
      </c>
      <c r="H690" s="6" t="s">
        <v>1969</v>
      </c>
      <c r="I690" s="2">
        <v>0.19605068844673784</v>
      </c>
      <c r="J690" s="2">
        <v>0.19630200308166409</v>
      </c>
      <c r="K690" s="2">
        <v>0.16865822464012403</v>
      </c>
      <c r="L690" s="2">
        <v>0.17550626808100289</v>
      </c>
      <c r="M690" s="3">
        <v>20.545022252027067</v>
      </c>
      <c r="N690" s="3">
        <v>16.532114982093645</v>
      </c>
      <c r="O690" s="3">
        <v>28.216090167120093</v>
      </c>
      <c r="P690" s="7">
        <v>20.40478289457544</v>
      </c>
      <c r="Q690" s="7">
        <v>18.950797573578971</v>
      </c>
      <c r="R690" s="2">
        <v>9.9722167096646164E-2</v>
      </c>
      <c r="S690" s="8">
        <v>0.47902764537654907</v>
      </c>
      <c r="T690" s="2">
        <v>0.57656494883377896</v>
      </c>
      <c r="U690" s="4">
        <v>6.4189189189189186E-2</v>
      </c>
      <c r="V690" s="8">
        <v>5.3134651960159873</v>
      </c>
      <c r="W690" s="8">
        <v>16.773009832787224</v>
      </c>
      <c r="X690" s="8">
        <v>6490000000</v>
      </c>
      <c r="Y690" s="8">
        <v>7259000000</v>
      </c>
      <c r="Z690" s="8">
        <v>11000000</v>
      </c>
      <c r="AA690" s="5">
        <v>856000000</v>
      </c>
      <c r="AB690" s="2">
        <v>1.2850467289719626E-2</v>
      </c>
      <c r="AC690" s="42">
        <v>6159.2496993000004</v>
      </c>
      <c r="AD690" s="42">
        <v>8621.1307788819231</v>
      </c>
      <c r="AE690" s="60">
        <v>5.0927898186622977</v>
      </c>
      <c r="AF690" s="60">
        <v>6.7437491554813951</v>
      </c>
      <c r="AG690" s="60">
        <v>12.022680896068804</v>
      </c>
      <c r="AH690" s="60">
        <v>6.0032676652299628</v>
      </c>
      <c r="AI690" s="60">
        <v>1.2299855754372278</v>
      </c>
      <c r="AJ690" s="1" t="s">
        <v>552</v>
      </c>
      <c r="AK690" s="1" t="s">
        <v>1370</v>
      </c>
      <c r="AL690" s="1" t="s">
        <v>1371</v>
      </c>
      <c r="AM690" s="1" t="s">
        <v>1706</v>
      </c>
      <c r="AN690" s="46" t="e">
        <v>#VALUE!</v>
      </c>
      <c r="AO690" s="46">
        <v>7.4642470000000002E-2</v>
      </c>
      <c r="AP690" s="46">
        <v>-6.5334019999999993E-2</v>
      </c>
      <c r="AQ690" t="s">
        <v>4270</v>
      </c>
      <c r="AR690" t="s">
        <v>3443</v>
      </c>
      <c r="AS690" t="str">
        <f t="shared" si="136"/>
        <v>02/07/2007</v>
      </c>
      <c r="AT690" s="63">
        <v>4.8186566674765992</v>
      </c>
      <c r="AU690" s="63">
        <f t="shared" si="137"/>
        <v>4.8186566674765992</v>
      </c>
      <c r="AV690" s="63">
        <f t="shared" si="134"/>
        <v>0.1000907913125703</v>
      </c>
      <c r="AW690" s="63">
        <f t="shared" si="133"/>
        <v>4.9187474587891691</v>
      </c>
      <c r="AX690" s="63">
        <v>42.959313809849114</v>
      </c>
      <c r="AY690" s="63">
        <f t="shared" si="138"/>
        <v>0.89232996044196966</v>
      </c>
      <c r="AZ690" s="63">
        <v>43.851643770291084</v>
      </c>
      <c r="BA690" s="63">
        <f>_xll.BDP($G690,BA$1)</f>
        <v>344</v>
      </c>
      <c r="BB690" s="63">
        <f t="shared" si="135"/>
        <v>6159.2496993000004</v>
      </c>
      <c r="BC690">
        <v>602.6</v>
      </c>
      <c r="BD690">
        <v>631.5</v>
      </c>
      <c r="BE690">
        <v>691.875</v>
      </c>
      <c r="BF690">
        <v>258.44100000000003</v>
      </c>
      <c r="BG690">
        <v>211.47499999999999</v>
      </c>
      <c r="BH690">
        <v>250.14400000000001</v>
      </c>
      <c r="BI690" s="47">
        <f t="shared" si="139"/>
        <v>9.7836592023292313E-2</v>
      </c>
      <c r="BJ690" s="47">
        <f t="shared" si="140"/>
        <v>0.1025287219759527</v>
      </c>
      <c r="BK690" s="47">
        <f t="shared" si="141"/>
        <v>0.11233105228362988</v>
      </c>
      <c r="BL690" s="47">
        <f t="shared" si="142"/>
        <v>4.1959818584619467E-2</v>
      </c>
      <c r="BM690" s="47">
        <f t="shared" si="143"/>
        <v>3.4334539160514009E-2</v>
      </c>
      <c r="BN690" s="47">
        <f t="shared" si="144"/>
        <v>4.0612738923123851E-2</v>
      </c>
      <c r="BO690" s="30">
        <f t="shared" si="145"/>
        <v>0.11233105228362988</v>
      </c>
    </row>
    <row r="691" spans="1:67" x14ac:dyDescent="0.3">
      <c r="A691">
        <v>15</v>
      </c>
      <c r="B691" t="s">
        <v>3422</v>
      </c>
      <c r="C691">
        <v>7</v>
      </c>
      <c r="D691">
        <v>2</v>
      </c>
      <c r="E691" s="33">
        <v>0.13</v>
      </c>
      <c r="F691" t="s">
        <v>3193</v>
      </c>
      <c r="G691" s="6" t="s">
        <v>115</v>
      </c>
      <c r="H691" s="6" t="s">
        <v>770</v>
      </c>
      <c r="I691" s="2">
        <v>0.6896782505398753</v>
      </c>
      <c r="J691" s="2">
        <v>0.58195366358486744</v>
      </c>
      <c r="K691" s="2">
        <v>0.13349093954815197</v>
      </c>
      <c r="L691" s="2">
        <v>0.15363403021843272</v>
      </c>
      <c r="M691" s="3">
        <v>9.674070634050759</v>
      </c>
      <c r="N691" s="3">
        <v>7.7092162695786408</v>
      </c>
      <c r="O691" s="3">
        <v>12.416213330199373</v>
      </c>
      <c r="P691" s="7">
        <v>10.26223446872803</v>
      </c>
      <c r="Q691" s="7">
        <v>12.978212905398275</v>
      </c>
      <c r="R691" s="2">
        <v>0.38891760234937356</v>
      </c>
      <c r="S691" s="8">
        <v>1.9239843286424632</v>
      </c>
      <c r="T691" s="2">
        <v>0.47285246167822165</v>
      </c>
      <c r="U691" s="4">
        <v>3.326989238567931E-2</v>
      </c>
      <c r="V691" s="8">
        <v>9.8955339879961492</v>
      </c>
      <c r="W691" s="8">
        <v>26.250147032359372</v>
      </c>
      <c r="X691" s="8">
        <v>2577066000</v>
      </c>
      <c r="Y691" s="8">
        <v>9761724000</v>
      </c>
      <c r="Z691" s="8">
        <v>63507000</v>
      </c>
      <c r="AA691" s="5">
        <v>316011000</v>
      </c>
      <c r="AB691" s="2">
        <v>0.20096452338684412</v>
      </c>
      <c r="AC691" s="42">
        <v>14719.674000000001</v>
      </c>
      <c r="AD691" s="42">
        <v>18404.137999999999</v>
      </c>
      <c r="AE691" s="60">
        <v>10.759470146174893</v>
      </c>
      <c r="AF691" s="60">
        <v>14.282766207282624</v>
      </c>
      <c r="AG691" s="60">
        <v>2.1744828159853911</v>
      </c>
      <c r="AH691" s="60">
        <v>17.451896679346007</v>
      </c>
      <c r="AI691" s="60">
        <v>2.2872924548718951</v>
      </c>
      <c r="AJ691" s="1" t="s">
        <v>498</v>
      </c>
      <c r="AK691" s="1" t="s">
        <v>735</v>
      </c>
      <c r="AL691" s="1" t="s">
        <v>736</v>
      </c>
      <c r="AM691" s="1" t="s">
        <v>583</v>
      </c>
      <c r="AN691" s="46">
        <v>9.3061560000000002E-2</v>
      </c>
      <c r="AO691" s="46">
        <v>7.3441039999999999E-2</v>
      </c>
      <c r="AP691" s="46">
        <v>0.11966929999999999</v>
      </c>
      <c r="AQ691" t="s">
        <v>4271</v>
      </c>
      <c r="AR691" t="s">
        <v>3443</v>
      </c>
      <c r="AS691" t="str">
        <f t="shared" si="136"/>
        <v>29/08/2022</v>
      </c>
      <c r="AT691" s="63">
        <v>0.90371911874611355</v>
      </c>
      <c r="AU691" s="63">
        <f t="shared" si="137"/>
        <v>0.90371911874611355</v>
      </c>
      <c r="AV691" s="63">
        <f t="shared" si="134"/>
        <v>2.1221269741373319</v>
      </c>
      <c r="AW691" s="63">
        <f t="shared" si="133"/>
        <v>3.0258460928834454</v>
      </c>
      <c r="AX691" s="63">
        <v>11.236132742339015</v>
      </c>
      <c r="AY691" s="63">
        <f t="shared" si="138"/>
        <v>26.384857731668788</v>
      </c>
      <c r="AZ691" s="63">
        <v>37.620990474007804</v>
      </c>
      <c r="BA691" s="63">
        <f>_xll.BDP($G691,BA$1)</f>
        <v>396.33426040000001</v>
      </c>
      <c r="BB691" s="63">
        <f t="shared" si="135"/>
        <v>14719.674000000001</v>
      </c>
      <c r="BC691">
        <v>939.33299999999997</v>
      </c>
      <c r="BD691">
        <v>1062</v>
      </c>
      <c r="BE691">
        <v>1175.625</v>
      </c>
      <c r="BF691">
        <v>881.452</v>
      </c>
      <c r="BG691">
        <v>1020.963</v>
      </c>
      <c r="BH691">
        <v>1195.992</v>
      </c>
      <c r="BI691" s="47">
        <f t="shared" si="139"/>
        <v>6.3814796441823363E-2</v>
      </c>
      <c r="BJ691" s="47">
        <f t="shared" si="140"/>
        <v>7.2148336980832589E-2</v>
      </c>
      <c r="BK691" s="47">
        <f t="shared" si="141"/>
        <v>7.9867597611197091E-2</v>
      </c>
      <c r="BL691" s="47">
        <f t="shared" si="142"/>
        <v>5.9882576203793642E-2</v>
      </c>
      <c r="BM691" s="47">
        <f t="shared" si="143"/>
        <v>6.9360435563994141E-2</v>
      </c>
      <c r="BN691" s="47">
        <f t="shared" si="144"/>
        <v>8.1251255972109152E-2</v>
      </c>
      <c r="BO691" s="30">
        <f t="shared" si="145"/>
        <v>8.1251255972109152E-2</v>
      </c>
    </row>
    <row r="692" spans="1:67" x14ac:dyDescent="0.3">
      <c r="A692">
        <v>15</v>
      </c>
      <c r="B692" t="s">
        <v>3422</v>
      </c>
      <c r="C692">
        <v>7</v>
      </c>
      <c r="D692">
        <v>3</v>
      </c>
      <c r="E692" s="33">
        <v>0.13</v>
      </c>
      <c r="F692" t="s">
        <v>3116</v>
      </c>
      <c r="G692" s="6" t="s">
        <v>2332</v>
      </c>
      <c r="H692" s="6" t="s">
        <v>2333</v>
      </c>
      <c r="I692" s="2">
        <v>0.77955934211070743</v>
      </c>
      <c r="J692" s="2">
        <v>0.78023219973286762</v>
      </c>
      <c r="K692" s="2">
        <v>0.34614474313649302</v>
      </c>
      <c r="L692" s="2">
        <v>0.32720065491835065</v>
      </c>
      <c r="M692" s="3">
        <v>28.466125698968941</v>
      </c>
      <c r="N692" s="3">
        <v>28.685369943157735</v>
      </c>
      <c r="O692" s="3">
        <v>47.716910513780199</v>
      </c>
      <c r="P692" s="7">
        <v>29.603306424119893</v>
      </c>
      <c r="Q692" s="7">
        <v>26.91706713051682</v>
      </c>
      <c r="R692" s="2">
        <v>0.39580130668716368</v>
      </c>
      <c r="S692" s="8">
        <v>0.93667576170986799</v>
      </c>
      <c r="T692" s="2">
        <v>0.43654496675609472</v>
      </c>
      <c r="U692" s="4">
        <v>1.3888888888888888E-2</v>
      </c>
      <c r="V692" s="8">
        <v>2.2077169620053945</v>
      </c>
      <c r="W692" s="8">
        <v>6.5897976637782962</v>
      </c>
      <c r="X692" s="8">
        <v>973300000</v>
      </c>
      <c r="Y692" s="8">
        <v>2320900000</v>
      </c>
      <c r="Z692" s="8" t="e">
        <v>#N/A</v>
      </c>
      <c r="AA692" s="5">
        <v>657250000</v>
      </c>
      <c r="AB692" s="2">
        <v>0</v>
      </c>
      <c r="AC692" s="42">
        <v>17608.6166328</v>
      </c>
      <c r="AD692" s="42">
        <v>18432.516632800001</v>
      </c>
      <c r="AE692" s="60">
        <v>20.038640978094197</v>
      </c>
      <c r="AF692" s="60">
        <v>24.091755613642352</v>
      </c>
      <c r="AG692" s="60" t="s">
        <v>3443</v>
      </c>
      <c r="AH692" s="60">
        <v>24.193628553101139</v>
      </c>
      <c r="AI692" s="60">
        <v>11.253048457915833</v>
      </c>
      <c r="AJ692" s="1" t="s">
        <v>498</v>
      </c>
      <c r="AK692" s="1" t="s">
        <v>745</v>
      </c>
      <c r="AL692" s="1" t="s">
        <v>782</v>
      </c>
      <c r="AM692" s="1" t="s">
        <v>2471</v>
      </c>
      <c r="AN692" s="46">
        <v>0.15647430000000001</v>
      </c>
      <c r="AO692" s="46">
        <v>9.8689440000000017E-2</v>
      </c>
      <c r="AP692" s="46">
        <v>5.0171170000000001E-2</v>
      </c>
      <c r="AQ692" t="s">
        <v>3882</v>
      </c>
      <c r="AR692" t="s">
        <v>3882</v>
      </c>
      <c r="AS692" t="str">
        <f t="shared" si="136"/>
        <v>22/06/1999</v>
      </c>
      <c r="AT692" s="63">
        <v>2.534731938319458</v>
      </c>
      <c r="AU692" s="63">
        <f t="shared" si="137"/>
        <v>2.534731938319458</v>
      </c>
      <c r="AV692" s="63">
        <f t="shared" si="134"/>
        <v>0</v>
      </c>
      <c r="AW692" s="63">
        <f t="shared" si="133"/>
        <v>2.534731938319458</v>
      </c>
      <c r="AX692" s="63">
        <v>61.330739678499512</v>
      </c>
      <c r="AY692" s="63">
        <f t="shared" si="138"/>
        <v>0</v>
      </c>
      <c r="AZ692" s="63" t="s">
        <v>3443</v>
      </c>
      <c r="BA692" s="63" t="str">
        <f>_xll.BDP($G692,BA$1)</f>
        <v>#N/A N/A</v>
      </c>
      <c r="BB692" s="63">
        <f t="shared" si="135"/>
        <v>17608.6166328</v>
      </c>
      <c r="BC692">
        <v>665.14300000000003</v>
      </c>
      <c r="BD692">
        <v>685</v>
      </c>
      <c r="BE692">
        <v>738.41700000000003</v>
      </c>
      <c r="BF692">
        <v>663.05200000000002</v>
      </c>
      <c r="BG692">
        <v>677.88700000000006</v>
      </c>
      <c r="BH692">
        <v>721.98199999999997</v>
      </c>
      <c r="BI692" s="47">
        <f t="shared" si="139"/>
        <v>3.7773722596755384E-2</v>
      </c>
      <c r="BJ692" s="47">
        <f t="shared" si="140"/>
        <v>3.8901409138752771E-2</v>
      </c>
      <c r="BK692" s="47">
        <f t="shared" si="141"/>
        <v>4.1934980776657527E-2</v>
      </c>
      <c r="BL692" s="47">
        <f t="shared" si="142"/>
        <v>3.7654973915720154E-2</v>
      </c>
      <c r="BM692" s="47">
        <f t="shared" si="143"/>
        <v>3.8497459177871098E-2</v>
      </c>
      <c r="BN692" s="47">
        <f t="shared" si="144"/>
        <v>4.1001630909218982E-2</v>
      </c>
      <c r="BO692" s="30">
        <f t="shared" si="145"/>
        <v>4.1934980776657527E-2</v>
      </c>
    </row>
    <row r="693" spans="1:67" x14ac:dyDescent="0.3">
      <c r="A693">
        <v>15</v>
      </c>
      <c r="B693" t="s">
        <v>3422</v>
      </c>
      <c r="C693">
        <v>7</v>
      </c>
      <c r="D693">
        <v>6</v>
      </c>
      <c r="E693" t="s">
        <v>2549</v>
      </c>
      <c r="F693" t="s">
        <v>2598</v>
      </c>
      <c r="G693" s="6" t="s">
        <v>2103</v>
      </c>
      <c r="H693" s="6" t="s">
        <v>2104</v>
      </c>
      <c r="I693" s="2">
        <v>0.54149909882194758</v>
      </c>
      <c r="J693" s="2">
        <v>0.47088607594936704</v>
      </c>
      <c r="K693" s="2">
        <v>0.43042223377017741</v>
      </c>
      <c r="L693" s="2">
        <v>0.40771591407277502</v>
      </c>
      <c r="M693" s="3">
        <v>18.321524797924361</v>
      </c>
      <c r="N693" s="3">
        <v>13.755715330785204</v>
      </c>
      <c r="O693" s="3">
        <v>19.784223062911586</v>
      </c>
      <c r="P693" s="7">
        <v>12.562254851242226</v>
      </c>
      <c r="Q693" s="7">
        <v>13.514328808446455</v>
      </c>
      <c r="R693" s="2">
        <v>-0.14288830715532286</v>
      </c>
      <c r="S693" s="8">
        <v>-0.98942598187311182</v>
      </c>
      <c r="T693" s="2">
        <v>0.40880303989867006</v>
      </c>
      <c r="U693" s="4">
        <v>6.3203463203463206E-2</v>
      </c>
      <c r="V693" s="8">
        <v>3.0960575012111393</v>
      </c>
      <c r="W693" s="8">
        <v>17.139621543718086</v>
      </c>
      <c r="X693" s="8">
        <v>197500000.00000003</v>
      </c>
      <c r="Y693" s="8">
        <v>228100000.00000003</v>
      </c>
      <c r="Z693" s="8" t="e">
        <v>#N/A</v>
      </c>
      <c r="AA693" s="5">
        <v>26300000</v>
      </c>
      <c r="AB693" s="2">
        <v>0</v>
      </c>
      <c r="AC693" s="42">
        <v>540.72479248046875</v>
      </c>
      <c r="AD693" s="42">
        <v>413.32479248046877</v>
      </c>
      <c r="AE693" s="60">
        <v>3.0202722592721734</v>
      </c>
      <c r="AF693" s="60">
        <v>4.3589518851067828</v>
      </c>
      <c r="AG693" s="60">
        <v>3.7515881068303401</v>
      </c>
      <c r="AH693" s="60">
        <v>5.8879813895824507</v>
      </c>
      <c r="AI693" s="60">
        <v>0.68631738663017972</v>
      </c>
      <c r="AJ693" s="1" t="s">
        <v>534</v>
      </c>
      <c r="AK693" s="1" t="s">
        <v>1395</v>
      </c>
      <c r="AL693" s="1" t="s">
        <v>1396</v>
      </c>
      <c r="AM693" s="1" t="s">
        <v>2468</v>
      </c>
      <c r="AN693" s="46">
        <v>9.1707880000000006E-2</v>
      </c>
      <c r="AO693" s="46">
        <v>0.1330392</v>
      </c>
      <c r="AP693" s="46">
        <v>6.3125550000000002E-2</v>
      </c>
      <c r="AQ693" t="s">
        <v>4124</v>
      </c>
      <c r="AR693" t="s">
        <v>3443</v>
      </c>
      <c r="AS693" t="str">
        <f t="shared" si="136"/>
        <v>#N/A N/A</v>
      </c>
      <c r="AT693" s="63">
        <v>6.4000002543131513</v>
      </c>
      <c r="AU693" s="63">
        <f t="shared" si="137"/>
        <v>6.4000002543131513</v>
      </c>
      <c r="AV693" s="63">
        <f t="shared" si="134"/>
        <v>0</v>
      </c>
      <c r="AW693" s="63">
        <f t="shared" si="133"/>
        <v>6.4000002543131513</v>
      </c>
      <c r="AX693" s="63">
        <v>18.666144376049246</v>
      </c>
      <c r="AY693" s="63">
        <f t="shared" si="138"/>
        <v>0</v>
      </c>
      <c r="AZ693" s="63">
        <v>18.666144376049246</v>
      </c>
      <c r="BA693" s="63">
        <f>_xll.BDP($G693,BA$1)</f>
        <v>13.342560000000001</v>
      </c>
      <c r="BB693" s="63">
        <f t="shared" si="135"/>
        <v>413.32479248046877</v>
      </c>
      <c r="BC693">
        <v>66.25</v>
      </c>
      <c r="BD693">
        <v>71.25</v>
      </c>
      <c r="BE693">
        <v>74.45</v>
      </c>
      <c r="BF693">
        <v>79.111999999999995</v>
      </c>
      <c r="BG693">
        <v>64.486999999999995</v>
      </c>
      <c r="BH693">
        <v>59.457999999999998</v>
      </c>
      <c r="BI693" s="47">
        <f t="shared" si="139"/>
        <v>0.16028557010194489</v>
      </c>
      <c r="BJ693" s="47">
        <f t="shared" si="140"/>
        <v>0.17238259426058222</v>
      </c>
      <c r="BK693" s="47">
        <f t="shared" si="141"/>
        <v>0.18012468972211015</v>
      </c>
      <c r="BL693" s="47">
        <f t="shared" si="142"/>
        <v>0.19140395504762359</v>
      </c>
      <c r="BM693" s="47">
        <f t="shared" si="143"/>
        <v>0.15602015938360933</v>
      </c>
      <c r="BN693" s="47">
        <f t="shared" si="144"/>
        <v>0.1438529724848519</v>
      </c>
      <c r="BO693" s="30">
        <f t="shared" si="145"/>
        <v>0.18012468972211015</v>
      </c>
    </row>
    <row r="694" spans="1:67" x14ac:dyDescent="0.3">
      <c r="A694">
        <v>15</v>
      </c>
      <c r="B694" t="s">
        <v>3422</v>
      </c>
      <c r="C694">
        <v>7</v>
      </c>
      <c r="D694">
        <v>1</v>
      </c>
      <c r="E694" s="33">
        <v>0.13</v>
      </c>
      <c r="F694">
        <v>1</v>
      </c>
      <c r="G694" s="1" t="s">
        <v>2212</v>
      </c>
      <c r="H694" s="6" t="s">
        <v>2213</v>
      </c>
      <c r="I694" s="2">
        <v>0.28308979421865166</v>
      </c>
      <c r="J694" s="2">
        <v>0.23477514812056852</v>
      </c>
      <c r="K694" s="2">
        <v>0.17111748226859036</v>
      </c>
      <c r="L694" s="2">
        <v>0.15606874213091998</v>
      </c>
      <c r="M694" s="3">
        <v>16.806924217319263</v>
      </c>
      <c r="N694" s="3">
        <v>11.439347693381006</v>
      </c>
      <c r="O694" s="3">
        <v>17.360023767655111</v>
      </c>
      <c r="P694" s="7">
        <v>20.357529208925857</v>
      </c>
      <c r="Q694" s="7">
        <v>19.371512963570726</v>
      </c>
      <c r="R694" s="2">
        <v>0.24131767896212722</v>
      </c>
      <c r="S694" s="8">
        <v>1.0501823838643909</v>
      </c>
      <c r="T694" s="2">
        <v>0.47287239005763587</v>
      </c>
      <c r="U694" s="4" t="e">
        <v>#N/A</v>
      </c>
      <c r="V694" s="8">
        <v>11.259609183093785</v>
      </c>
      <c r="W694" s="8">
        <v>11.592570180627892</v>
      </c>
      <c r="X694" s="8">
        <v>6177400000</v>
      </c>
      <c r="Y694" s="8">
        <v>9292700000</v>
      </c>
      <c r="Z694" s="8" t="e">
        <v>#N/A</v>
      </c>
      <c r="AA694" s="5">
        <v>416812183.26692551</v>
      </c>
      <c r="AB694" s="2">
        <v>0</v>
      </c>
      <c r="AC694" s="42">
        <v>50252.816480999994</v>
      </c>
      <c r="AD694" s="42">
        <v>53165.616480999997</v>
      </c>
      <c r="AE694" s="60">
        <v>22.311372394578566</v>
      </c>
      <c r="AF694" s="60">
        <v>36.321554315383018</v>
      </c>
      <c r="AG694" s="60" t="s">
        <v>3443</v>
      </c>
      <c r="AH694" s="60">
        <v>47.616904624707601</v>
      </c>
      <c r="AI694" s="60">
        <v>7.7790987359681045</v>
      </c>
      <c r="AJ694" s="1" t="s">
        <v>498</v>
      </c>
      <c r="AK694" s="1" t="s">
        <v>541</v>
      </c>
      <c r="AL694" s="1" t="s">
        <v>2214</v>
      </c>
      <c r="AM694" s="1" t="s">
        <v>2196</v>
      </c>
      <c r="AN694" s="46">
        <v>0.1458372</v>
      </c>
      <c r="AO694" s="46">
        <v>0.22903590000000001</v>
      </c>
      <c r="AP694" s="46">
        <v>0.14895</v>
      </c>
      <c r="AQ694" t="s">
        <v>4124</v>
      </c>
      <c r="AR694" t="s">
        <v>3443</v>
      </c>
      <c r="AS694" t="str">
        <f t="shared" si="136"/>
        <v>#N/A N/A</v>
      </c>
      <c r="AT694" s="63">
        <v>1.0701545495340572</v>
      </c>
      <c r="AU694" s="63">
        <f t="shared" si="137"/>
        <v>1.0701545495340572</v>
      </c>
      <c r="AV694" s="63">
        <f t="shared" si="134"/>
        <v>-0.10733114933157677</v>
      </c>
      <c r="AW694" s="63">
        <f t="shared" si="133"/>
        <v>0.96282340020248047</v>
      </c>
      <c r="AX694" s="63">
        <v>51.639887670146692</v>
      </c>
      <c r="AY694" s="63">
        <f t="shared" si="138"/>
        <v>-5.1792224752990919</v>
      </c>
      <c r="AZ694" s="63">
        <v>46.4606651948476</v>
      </c>
      <c r="BA694" s="63">
        <f>_xll.BDP($G694,BA$1)</f>
        <v>478.13228080000005</v>
      </c>
      <c r="BB694" s="63">
        <f t="shared" si="135"/>
        <v>50252.816480999994</v>
      </c>
      <c r="BC694">
        <v>1205.385</v>
      </c>
      <c r="BD694">
        <v>1511.231</v>
      </c>
      <c r="BE694">
        <v>1803.462</v>
      </c>
      <c r="BF694">
        <v>916.78399999999999</v>
      </c>
      <c r="BG694">
        <v>1331.914</v>
      </c>
      <c r="BH694">
        <v>1671.088</v>
      </c>
      <c r="BI694" s="47">
        <f t="shared" si="139"/>
        <v>2.3986416770406135E-2</v>
      </c>
      <c r="BJ694" s="47">
        <f t="shared" si="140"/>
        <v>3.0072563207902563E-2</v>
      </c>
      <c r="BK694" s="47">
        <f t="shared" si="141"/>
        <v>3.5887779557228758E-2</v>
      </c>
      <c r="BL694" s="47">
        <f t="shared" si="142"/>
        <v>1.8243435178337226E-2</v>
      </c>
      <c r="BM694" s="47">
        <f t="shared" si="143"/>
        <v>2.6504265696303434E-2</v>
      </c>
      <c r="BN694" s="47">
        <f t="shared" si="144"/>
        <v>3.3253618742579712E-2</v>
      </c>
      <c r="BO694" s="30">
        <f t="shared" si="145"/>
        <v>3.5887779557228758E-2</v>
      </c>
    </row>
    <row r="695" spans="1:67" x14ac:dyDescent="0.3">
      <c r="A695">
        <v>15</v>
      </c>
      <c r="B695" t="s">
        <v>3422</v>
      </c>
      <c r="C695">
        <v>7</v>
      </c>
      <c r="D695">
        <v>3</v>
      </c>
      <c r="E695" s="33">
        <v>0.09</v>
      </c>
      <c r="G695" s="6" t="s">
        <v>2130</v>
      </c>
      <c r="H695" s="6" t="s">
        <v>2131</v>
      </c>
      <c r="I695" s="2">
        <v>0.43021432269111048</v>
      </c>
      <c r="J695" s="2">
        <v>0.28815355628827133</v>
      </c>
      <c r="K695" s="2">
        <v>0.14805612785060115</v>
      </c>
      <c r="L695" s="2">
        <v>0.11057887839486646</v>
      </c>
      <c r="M695" s="3">
        <v>7.5724296621692293</v>
      </c>
      <c r="N695" s="3">
        <v>6.0193073932616405</v>
      </c>
      <c r="O695" s="3">
        <v>6.3553760726905608</v>
      </c>
      <c r="P695" s="7">
        <v>17.669800175374878</v>
      </c>
      <c r="Q695" s="7">
        <v>13.421440371478322</v>
      </c>
      <c r="R695" s="2">
        <v>0.10091602272145744</v>
      </c>
      <c r="S695" s="8">
        <v>0.832418742085268</v>
      </c>
      <c r="T695" s="2">
        <v>0.60754114172041718</v>
      </c>
      <c r="U695" s="4">
        <v>1.9820798262286179E-2</v>
      </c>
      <c r="V695" s="8">
        <v>2.3983015845666</v>
      </c>
      <c r="W695" s="8">
        <v>-12.735458471643401</v>
      </c>
      <c r="X695" s="8">
        <v>8492000000</v>
      </c>
      <c r="Y695" s="8">
        <v>22129000000</v>
      </c>
      <c r="Z695" s="8">
        <v>0</v>
      </c>
      <c r="AA695" s="5">
        <v>463000000</v>
      </c>
      <c r="AB695" s="2">
        <v>0</v>
      </c>
      <c r="AC695" s="42">
        <v>30726.233062499996</v>
      </c>
      <c r="AD695" s="42">
        <v>32950.233062499996</v>
      </c>
      <c r="AE695" s="60">
        <v>11.009295781769792</v>
      </c>
      <c r="AF695" s="60">
        <v>13.524292243563545</v>
      </c>
      <c r="AG695" s="60">
        <v>1.4496116556306691</v>
      </c>
      <c r="AH695" s="60">
        <v>25.670573522039803</v>
      </c>
      <c r="AI695" s="60">
        <v>1.6258521151774459</v>
      </c>
      <c r="AJ695" s="1" t="s">
        <v>493</v>
      </c>
      <c r="AK695" s="1" t="s">
        <v>579</v>
      </c>
      <c r="AL695" s="1" t="s">
        <v>1002</v>
      </c>
      <c r="AM695" s="1" t="s">
        <v>2468</v>
      </c>
      <c r="AN695" s="46">
        <v>9.1649469999999997E-2</v>
      </c>
      <c r="AO695" s="46">
        <v>1.9409300000000001E-2</v>
      </c>
      <c r="AP695" s="46">
        <v>-4.4669179999999996E-2</v>
      </c>
      <c r="AQ695" t="s">
        <v>4272</v>
      </c>
      <c r="AR695" t="s">
        <v>3443</v>
      </c>
      <c r="AS695" t="str">
        <f t="shared" si="136"/>
        <v>23/10/1989</v>
      </c>
      <c r="AT695" s="63">
        <v>2.4483854206483033</v>
      </c>
      <c r="AU695" s="63">
        <f t="shared" si="137"/>
        <v>2.4483854206483033</v>
      </c>
      <c r="AV695" s="63">
        <f t="shared" si="134"/>
        <v>3.7254554663519646E-16</v>
      </c>
      <c r="AW695" s="63">
        <f t="shared" ref="AW695:AW758" si="146">IFERROR(AV695+AU695,0)</f>
        <v>2.4483854206483038</v>
      </c>
      <c r="AX695" s="63">
        <v>46.697175437883267</v>
      </c>
      <c r="AY695" s="63">
        <f t="shared" si="138"/>
        <v>7.1054273576010019E-15</v>
      </c>
      <c r="AZ695" s="63">
        <v>46.697175437883274</v>
      </c>
      <c r="BA695" s="63">
        <f>_xll.BDP($G695,BA$1)</f>
        <v>792.57061195000006</v>
      </c>
      <c r="BB695" s="63">
        <f t="shared" si="135"/>
        <v>30726.233062499996</v>
      </c>
      <c r="BC695">
        <v>1652.778</v>
      </c>
      <c r="BD695">
        <v>1836.722</v>
      </c>
      <c r="BE695">
        <v>2015.6469999999999</v>
      </c>
      <c r="BF695">
        <v>1608.8040000000001</v>
      </c>
      <c r="BG695">
        <v>1443.413</v>
      </c>
      <c r="BH695">
        <v>1567.55</v>
      </c>
      <c r="BI695" s="47">
        <f t="shared" si="139"/>
        <v>5.3790453149206309E-2</v>
      </c>
      <c r="BJ695" s="47">
        <f t="shared" si="140"/>
        <v>5.9776998900709297E-2</v>
      </c>
      <c r="BK695" s="47">
        <f t="shared" si="141"/>
        <v>6.5600198888682112E-2</v>
      </c>
      <c r="BL695" s="47">
        <f t="shared" si="142"/>
        <v>5.2359298216854117E-2</v>
      </c>
      <c r="BM695" s="47">
        <f t="shared" si="143"/>
        <v>4.6976568753610788E-2</v>
      </c>
      <c r="BN695" s="47">
        <f t="shared" si="144"/>
        <v>5.1016666989782265E-2</v>
      </c>
      <c r="BO695" s="30">
        <f t="shared" si="145"/>
        <v>6.5600198888682112E-2</v>
      </c>
    </row>
    <row r="696" spans="1:67" x14ac:dyDescent="0.3">
      <c r="A696">
        <v>15</v>
      </c>
      <c r="B696" t="s">
        <v>3422</v>
      </c>
      <c r="C696">
        <v>7</v>
      </c>
      <c r="D696">
        <v>4</v>
      </c>
      <c r="E696" s="33">
        <v>0.13</v>
      </c>
      <c r="F696" t="s">
        <v>3268</v>
      </c>
      <c r="G696" s="6" t="s">
        <v>373</v>
      </c>
      <c r="H696" s="6" t="s">
        <v>1107</v>
      </c>
      <c r="I696" s="2">
        <v>0.2134254179756471</v>
      </c>
      <c r="J696" s="2">
        <v>0.24249845040432969</v>
      </c>
      <c r="K696" s="2">
        <v>0.13018147266289543</v>
      </c>
      <c r="L696" s="2">
        <v>0.14164565862718048</v>
      </c>
      <c r="M696" s="3">
        <v>10.189967196272654</v>
      </c>
      <c r="N696" s="3">
        <v>6.789921715619367</v>
      </c>
      <c r="O696" s="3">
        <v>19.184337959993904</v>
      </c>
      <c r="P696" s="7">
        <v>15.807227846058691</v>
      </c>
      <c r="Q696" s="7">
        <v>16.062250029205341</v>
      </c>
      <c r="R696" s="2">
        <v>0.62356660931141439</v>
      </c>
      <c r="S696" s="8">
        <v>4.3006795723425588</v>
      </c>
      <c r="T696" s="2">
        <v>0.22657758694596425</v>
      </c>
      <c r="U696" s="4">
        <v>3.2193612683661034E-2</v>
      </c>
      <c r="V696" s="8">
        <v>8.3956633542676382</v>
      </c>
      <c r="W696" s="8">
        <v>2.4009875399609415</v>
      </c>
      <c r="X696" s="8">
        <v>2787824000</v>
      </c>
      <c r="Y696" s="8">
        <v>4772776000</v>
      </c>
      <c r="Z696" s="8">
        <v>204629000</v>
      </c>
      <c r="AA696" s="5">
        <v>168898000</v>
      </c>
      <c r="AB696" s="2">
        <v>1.2115537188125378</v>
      </c>
      <c r="AC696" s="42">
        <v>5145.4816548199997</v>
      </c>
      <c r="AD696" s="42">
        <v>8799.5626548199998</v>
      </c>
      <c r="AE696" s="60">
        <v>9.5169965995702235</v>
      </c>
      <c r="AF696" s="60">
        <v>13.227358967358207</v>
      </c>
      <c r="AG696" s="60">
        <v>3.2945385329026418</v>
      </c>
      <c r="AH696" s="60">
        <v>11.978260635415001</v>
      </c>
      <c r="AI696" s="60">
        <v>2.8988274335236155</v>
      </c>
      <c r="AJ696" s="1" t="s">
        <v>498</v>
      </c>
      <c r="AK696" s="1" t="s">
        <v>510</v>
      </c>
      <c r="AL696" s="1" t="s">
        <v>1097</v>
      </c>
      <c r="AM696" s="1" t="s">
        <v>583</v>
      </c>
      <c r="AN696" s="46">
        <v>0.15596450000000001</v>
      </c>
      <c r="AO696" s="46">
        <v>8.1981940000000017E-2</v>
      </c>
      <c r="AP696" s="46">
        <v>0.12160510000000001</v>
      </c>
      <c r="AQ696" t="s">
        <v>4273</v>
      </c>
      <c r="AR696" t="s">
        <v>3883</v>
      </c>
      <c r="AS696" t="str">
        <f t="shared" si="136"/>
        <v>14/02/1997</v>
      </c>
      <c r="AT696" s="63">
        <v>1.5358362385030493</v>
      </c>
      <c r="AU696" s="63">
        <f t="shared" si="137"/>
        <v>1.5358362385030493</v>
      </c>
      <c r="AV696" s="63">
        <f t="shared" si="134"/>
        <v>0</v>
      </c>
      <c r="AW696" s="63">
        <f t="shared" si="146"/>
        <v>1.5358362385030493</v>
      </c>
      <c r="AX696" s="63">
        <v>15.233517824607388</v>
      </c>
      <c r="AY696" s="63">
        <f t="shared" si="138"/>
        <v>0</v>
      </c>
      <c r="AZ696" s="63" t="s">
        <v>3443</v>
      </c>
      <c r="BA696" s="63" t="str">
        <f>_xll.BDP($G696,BA$1)</f>
        <v>#N/A N/A</v>
      </c>
      <c r="BB696" s="63">
        <f t="shared" si="135"/>
        <v>5145.4816548199997</v>
      </c>
      <c r="BC696">
        <v>430.90899999999999</v>
      </c>
      <c r="BD696">
        <v>466.7</v>
      </c>
      <c r="BE696">
        <v>488</v>
      </c>
      <c r="BF696">
        <v>414.75299999999999</v>
      </c>
      <c r="BG696">
        <v>418.262</v>
      </c>
      <c r="BH696">
        <v>449.8</v>
      </c>
      <c r="BI696" s="47">
        <f t="shared" si="139"/>
        <v>8.3745124151078945E-2</v>
      </c>
      <c r="BJ696" s="47">
        <f t="shared" si="140"/>
        <v>9.0700935560196094E-2</v>
      </c>
      <c r="BK696" s="47">
        <f t="shared" si="141"/>
        <v>9.4840489722253479E-2</v>
      </c>
      <c r="BL696" s="47">
        <f t="shared" si="142"/>
        <v>8.0605282036421713E-2</v>
      </c>
      <c r="BM696" s="47">
        <f t="shared" si="143"/>
        <v>8.1287239574199144E-2</v>
      </c>
      <c r="BN696" s="47">
        <f t="shared" si="144"/>
        <v>8.7416500567765607E-2</v>
      </c>
      <c r="BO696" s="30">
        <f t="shared" si="145"/>
        <v>9.4840489722253479E-2</v>
      </c>
    </row>
    <row r="697" spans="1:67" x14ac:dyDescent="0.3">
      <c r="A697">
        <v>15</v>
      </c>
      <c r="B697" t="s">
        <v>3422</v>
      </c>
      <c r="C697">
        <v>7</v>
      </c>
      <c r="D697">
        <v>4</v>
      </c>
      <c r="E697" s="33">
        <v>0.11</v>
      </c>
      <c r="G697" s="6" t="s">
        <v>390</v>
      </c>
      <c r="H697" s="6" t="s">
        <v>1127</v>
      </c>
      <c r="I697" s="2">
        <v>0.18391988992564329</v>
      </c>
      <c r="J697" s="2">
        <v>0.20387959866220737</v>
      </c>
      <c r="K697" s="2">
        <v>0.10796085895746592</v>
      </c>
      <c r="L697" s="2">
        <v>0.12532894736842104</v>
      </c>
      <c r="M697" s="3">
        <v>8.8394070583280744</v>
      </c>
      <c r="N697" s="3">
        <v>7.194246581081476</v>
      </c>
      <c r="O697" s="3">
        <v>10.596048790469851</v>
      </c>
      <c r="P697" s="7">
        <v>24.321951222599534</v>
      </c>
      <c r="Q697" s="7">
        <v>23.80844815902417</v>
      </c>
      <c r="R697" s="2">
        <v>0.47265443026180937</v>
      </c>
      <c r="S697" s="8">
        <v>2.8411095616525817</v>
      </c>
      <c r="T697" s="2">
        <v>0.519398766700925</v>
      </c>
      <c r="U697" s="4" t="e">
        <v>#N/A</v>
      </c>
      <c r="V697" s="8">
        <v>21.835677926277519</v>
      </c>
      <c r="W697" s="8">
        <v>16.098164065807552</v>
      </c>
      <c r="X697" s="8">
        <v>747500000</v>
      </c>
      <c r="Y697" s="8">
        <v>1216000000</v>
      </c>
      <c r="Z697" s="8">
        <v>9506000</v>
      </c>
      <c r="AA697" s="5">
        <v>68816000</v>
      </c>
      <c r="AB697" s="2">
        <v>0.13813647988839806</v>
      </c>
      <c r="AC697" s="42">
        <v>1980.9013912800001</v>
      </c>
      <c r="AD697" s="42">
        <v>2488.2013912800003</v>
      </c>
      <c r="AE697" s="60">
        <v>12.730097809508692</v>
      </c>
      <c r="AF697" s="60">
        <v>18.518911537114718</v>
      </c>
      <c r="AG697" s="60">
        <v>3.4886401077349887</v>
      </c>
      <c r="AH697" s="60">
        <v>21.265268963241294</v>
      </c>
      <c r="AI697" s="60">
        <v>2.4431856916353549</v>
      </c>
      <c r="AJ697" s="1" t="s">
        <v>498</v>
      </c>
      <c r="AK697" s="1" t="s">
        <v>681</v>
      </c>
      <c r="AL697" s="1" t="s">
        <v>910</v>
      </c>
      <c r="AM697" s="1" t="s">
        <v>583</v>
      </c>
      <c r="AN697" s="46">
        <v>0.19350560000000003</v>
      </c>
      <c r="AO697" s="46">
        <v>5.511477E-2</v>
      </c>
      <c r="AP697" s="46">
        <v>5.840484E-3</v>
      </c>
      <c r="AQ697" t="s">
        <v>4274</v>
      </c>
      <c r="AR697" t="s">
        <v>3884</v>
      </c>
      <c r="AS697" t="str">
        <f t="shared" si="136"/>
        <v>09/01/1997</v>
      </c>
      <c r="AT697" s="63">
        <v>0.59166737497759014</v>
      </c>
      <c r="AU697" s="63">
        <f t="shared" si="137"/>
        <v>0.59166737497759014</v>
      </c>
      <c r="AV697" s="63">
        <f t="shared" si="134"/>
        <v>-0.10619670832931104</v>
      </c>
      <c r="AW697" s="63">
        <f t="shared" si="146"/>
        <v>0.48547066664827909</v>
      </c>
      <c r="AX697" s="63">
        <v>10.663856910028937</v>
      </c>
      <c r="AY697" s="63">
        <f t="shared" si="138"/>
        <v>-1.9140255992359627</v>
      </c>
      <c r="AZ697" s="63">
        <v>8.7498313107929739</v>
      </c>
      <c r="BA697" s="63">
        <f>_xll.BDP($G697,BA$1)</f>
        <v>9.6</v>
      </c>
      <c r="BB697" s="63">
        <f t="shared" si="135"/>
        <v>1980.9013912800001</v>
      </c>
      <c r="BC697">
        <v>106.425</v>
      </c>
      <c r="BD697">
        <v>134</v>
      </c>
      <c r="BE697">
        <v>155</v>
      </c>
      <c r="BF697">
        <v>113.818</v>
      </c>
      <c r="BG697">
        <v>130.053</v>
      </c>
      <c r="BH697">
        <v>181.9</v>
      </c>
      <c r="BI697" s="47">
        <f t="shared" si="139"/>
        <v>5.3725541548149097E-2</v>
      </c>
      <c r="BJ697" s="47">
        <f t="shared" si="140"/>
        <v>6.764597197511843E-2</v>
      </c>
      <c r="BK697" s="47">
        <f t="shared" si="141"/>
        <v>7.8247206389129534E-2</v>
      </c>
      <c r="BL697" s="47">
        <f t="shared" si="142"/>
        <v>5.7457680882567384E-2</v>
      </c>
      <c r="BM697" s="47">
        <f t="shared" si="143"/>
        <v>6.5653444725970733E-2</v>
      </c>
      <c r="BN697" s="47">
        <f t="shared" si="144"/>
        <v>9.1826882852791364E-2</v>
      </c>
      <c r="BO697" s="30">
        <f t="shared" si="145"/>
        <v>9.1826882852791364E-2</v>
      </c>
    </row>
    <row r="698" spans="1:67" x14ac:dyDescent="0.3">
      <c r="A698">
        <v>15</v>
      </c>
      <c r="B698" t="s">
        <v>3422</v>
      </c>
      <c r="C698">
        <v>7</v>
      </c>
      <c r="D698">
        <v>7</v>
      </c>
      <c r="E698" t="s">
        <v>2489</v>
      </c>
      <c r="G698" s="6" t="s">
        <v>2132</v>
      </c>
      <c r="H698" s="6" t="s">
        <v>2133</v>
      </c>
      <c r="I698" s="2">
        <v>0.24533436384801338</v>
      </c>
      <c r="J698" s="2">
        <v>0.23866218424864133</v>
      </c>
      <c r="K698" s="2">
        <v>0.2405400615736332</v>
      </c>
      <c r="L698" s="2">
        <v>0.23631029129279268</v>
      </c>
      <c r="M698" s="3">
        <v>8.801223976934919</v>
      </c>
      <c r="N698" s="3">
        <v>6.4815743045840941</v>
      </c>
      <c r="O698" s="3">
        <v>17.905265867338692</v>
      </c>
      <c r="P698" s="7">
        <v>13.752477322046085</v>
      </c>
      <c r="Q698" s="7">
        <v>16.319483791836927</v>
      </c>
      <c r="R698" s="2">
        <v>-0.12533191108402064</v>
      </c>
      <c r="S698" s="8">
        <v>-1.2257908267819217</v>
      </c>
      <c r="T698" s="2">
        <v>0.34534880187202749</v>
      </c>
      <c r="U698" s="4">
        <v>3.1896012141062685E-3</v>
      </c>
      <c r="V698" s="8">
        <v>6.5865400170836794E-2</v>
      </c>
      <c r="W698" s="8">
        <v>8.4667933723399749</v>
      </c>
      <c r="X698" s="8">
        <v>75257000000</v>
      </c>
      <c r="Y698" s="8">
        <v>76006000000</v>
      </c>
      <c r="Z698" s="8" t="e">
        <v>#N/A</v>
      </c>
      <c r="AA698" s="5">
        <v>16354000000</v>
      </c>
      <c r="AB698" s="2">
        <v>0</v>
      </c>
      <c r="AC698" s="42">
        <v>78665.147477909995</v>
      </c>
      <c r="AD698" s="42">
        <v>46857.147477909995</v>
      </c>
      <c r="AE698" s="60">
        <v>1.644731341887322</v>
      </c>
      <c r="AF698" s="60">
        <v>2.3174749489699185</v>
      </c>
      <c r="AG698" s="60">
        <v>20.938185289311743</v>
      </c>
      <c r="AH698" s="60">
        <v>5.2219916534130029</v>
      </c>
      <c r="AI698" s="60">
        <v>0.86958472818235755</v>
      </c>
      <c r="AJ698" s="1" t="s">
        <v>534</v>
      </c>
      <c r="AK698" s="1" t="s">
        <v>864</v>
      </c>
      <c r="AL698" s="1" t="s">
        <v>1133</v>
      </c>
      <c r="AM698" s="1" t="s">
        <v>2468</v>
      </c>
      <c r="AN698" s="46">
        <v>0.10284599999999999</v>
      </c>
      <c r="AO698" s="46">
        <v>0.10578319999999999</v>
      </c>
      <c r="AP698" s="46">
        <v>0.11880689999999999</v>
      </c>
      <c r="AQ698" t="s">
        <v>4275</v>
      </c>
      <c r="AR698" t="s">
        <v>3443</v>
      </c>
      <c r="AS698" t="str">
        <f t="shared" si="136"/>
        <v>12/11/1998</v>
      </c>
      <c r="AT698" s="63">
        <v>7.1271927210322605</v>
      </c>
      <c r="AU698" s="63">
        <f t="shared" si="137"/>
        <v>7.1271927210322605</v>
      </c>
      <c r="AV698" s="63">
        <f t="shared" si="134"/>
        <v>0</v>
      </c>
      <c r="AW698" s="63">
        <f t="shared" si="146"/>
        <v>7.1271927210322605</v>
      </c>
      <c r="AX698" s="63">
        <v>39.175494545292921</v>
      </c>
      <c r="AY698" s="63">
        <f t="shared" si="138"/>
        <v>0</v>
      </c>
      <c r="AZ698" s="63">
        <v>39.175494545292921</v>
      </c>
      <c r="BA698" s="63">
        <f>_xll.BDP($G698,BA$1)</f>
        <v>5564</v>
      </c>
      <c r="BB698" s="63">
        <f t="shared" si="135"/>
        <v>46857.147477909995</v>
      </c>
      <c r="BC698">
        <v>13444.348</v>
      </c>
      <c r="BD698">
        <v>13302.826000000001</v>
      </c>
      <c r="BE698">
        <v>13555.933000000001</v>
      </c>
      <c r="BF698">
        <v>8790.9539999999997</v>
      </c>
      <c r="BG698">
        <v>9629.9560000000001</v>
      </c>
      <c r="BH698">
        <v>10845.722</v>
      </c>
      <c r="BI698" s="47">
        <f t="shared" si="139"/>
        <v>0.28692203268109967</v>
      </c>
      <c r="BJ698" s="47">
        <f t="shared" si="140"/>
        <v>0.28390174639357618</v>
      </c>
      <c r="BK698" s="47">
        <f t="shared" si="141"/>
        <v>0.28930341964138373</v>
      </c>
      <c r="BL698" s="47">
        <f t="shared" si="142"/>
        <v>0.18761180466959379</v>
      </c>
      <c r="BM698" s="47">
        <f t="shared" si="143"/>
        <v>0.20551733339166409</v>
      </c>
      <c r="BN698" s="47">
        <f t="shared" si="144"/>
        <v>0.23146355644276106</v>
      </c>
      <c r="BO698" s="30">
        <f t="shared" si="145"/>
        <v>0.28930341964138373</v>
      </c>
    </row>
    <row r="699" spans="1:67" x14ac:dyDescent="0.3">
      <c r="A699">
        <v>15</v>
      </c>
      <c r="B699" t="s">
        <v>3422</v>
      </c>
      <c r="C699">
        <v>8</v>
      </c>
      <c r="D699">
        <v>5</v>
      </c>
      <c r="E699" s="33">
        <v>0.1</v>
      </c>
      <c r="F699" t="s">
        <v>3423</v>
      </c>
      <c r="G699" s="1" t="s">
        <v>1709</v>
      </c>
      <c r="H699" s="6" t="s">
        <v>1710</v>
      </c>
      <c r="I699" s="2">
        <v>1.4385602584131807</v>
      </c>
      <c r="J699" s="2">
        <v>0.61226956784527042</v>
      </c>
      <c r="K699" s="2">
        <v>0.19671904836082871</v>
      </c>
      <c r="L699" s="2">
        <v>0.13392384981491273</v>
      </c>
      <c r="M699" s="3">
        <v>13.858584588298173</v>
      </c>
      <c r="N699" s="3">
        <v>13.675921817488879</v>
      </c>
      <c r="O699" s="3">
        <v>17.060747413007345</v>
      </c>
      <c r="P699" s="7">
        <v>12.847983406057825</v>
      </c>
      <c r="Q699" s="7">
        <v>13.13858312164832</v>
      </c>
      <c r="R699" s="2">
        <v>0.18978771063483174</v>
      </c>
      <c r="S699" s="8">
        <v>1.2547963648603164</v>
      </c>
      <c r="T699" s="2">
        <v>0.36234187273536328</v>
      </c>
      <c r="U699" s="4">
        <v>3.2225138524351125E-2</v>
      </c>
      <c r="V699" s="8">
        <v>4.3912876812581541</v>
      </c>
      <c r="W699" s="8">
        <v>14.287392114103614</v>
      </c>
      <c r="X699" s="8">
        <v>3309000000</v>
      </c>
      <c r="Y699" s="8">
        <v>15128000000</v>
      </c>
      <c r="Z699" s="8">
        <v>101000000</v>
      </c>
      <c r="AA699" s="5">
        <v>2097000000</v>
      </c>
      <c r="AB699" s="2">
        <v>4.816404387219838E-2</v>
      </c>
      <c r="AC699" s="42">
        <v>28485.080815308</v>
      </c>
      <c r="AD699" s="42">
        <v>32398.080815308</v>
      </c>
      <c r="AE699" s="60">
        <v>11.573519046265664</v>
      </c>
      <c r="AF699" s="60">
        <v>15.955004292309971</v>
      </c>
      <c r="AG699" s="60">
        <v>7.2702924041463444</v>
      </c>
      <c r="AH699" s="60">
        <v>18.199553905671181</v>
      </c>
      <c r="AI699" s="60">
        <v>2.5542630772813193</v>
      </c>
      <c r="AJ699" s="1" t="s">
        <v>498</v>
      </c>
      <c r="AK699" s="1" t="s">
        <v>857</v>
      </c>
      <c r="AL699" s="1" t="s">
        <v>857</v>
      </c>
      <c r="AM699" s="1" t="s">
        <v>1706</v>
      </c>
      <c r="AN699" s="46">
        <v>0.1502107</v>
      </c>
      <c r="AO699" s="46">
        <v>0.13171959999999999</v>
      </c>
      <c r="AP699" s="46">
        <v>0.12177020000000001</v>
      </c>
      <c r="AQ699" t="s">
        <v>4124</v>
      </c>
      <c r="AR699" t="s">
        <v>3885</v>
      </c>
      <c r="AS699" t="str">
        <f t="shared" si="136"/>
        <v>24/11/1994</v>
      </c>
      <c r="AT699" s="63">
        <v>2.9026015910556868</v>
      </c>
      <c r="AU699" s="63">
        <f t="shared" si="137"/>
        <v>2.9026015910556868</v>
      </c>
      <c r="AV699" s="63">
        <f t="shared" si="134"/>
        <v>-3.8130038319664616E-16</v>
      </c>
      <c r="AW699" s="63">
        <f t="shared" si="146"/>
        <v>2.9026015910556864</v>
      </c>
      <c r="AX699" s="63">
        <v>54.089179193577799</v>
      </c>
      <c r="AY699" s="63">
        <f t="shared" si="138"/>
        <v>-7.1054273576010019E-15</v>
      </c>
      <c r="AZ699" s="63">
        <v>54.089179193577792</v>
      </c>
      <c r="BA699" s="63">
        <f>_xll.BDP($G699,BA$1)</f>
        <v>830.76652107000007</v>
      </c>
      <c r="BB699" s="63">
        <f t="shared" si="135"/>
        <v>28485.080815308</v>
      </c>
      <c r="BC699">
        <v>1814.2670000000001</v>
      </c>
      <c r="BD699">
        <v>1924.8330000000001</v>
      </c>
      <c r="BE699">
        <v>2086.1880000000001</v>
      </c>
      <c r="BF699">
        <v>1404.9750000000001</v>
      </c>
      <c r="BG699">
        <v>1598.18</v>
      </c>
      <c r="BH699">
        <v>1816.8820000000001</v>
      </c>
      <c r="BI699" s="47">
        <f t="shared" si="139"/>
        <v>6.3691832639105786E-2</v>
      </c>
      <c r="BJ699" s="47">
        <f t="shared" si="140"/>
        <v>6.7573373320590574E-2</v>
      </c>
      <c r="BK699" s="47">
        <f t="shared" si="141"/>
        <v>7.3237917544501902E-2</v>
      </c>
      <c r="BL699" s="47">
        <f t="shared" si="142"/>
        <v>4.9323188131695971E-2</v>
      </c>
      <c r="BM699" s="47">
        <f t="shared" si="143"/>
        <v>5.6105861533702638E-2</v>
      </c>
      <c r="BN699" s="47">
        <f t="shared" si="144"/>
        <v>6.3783635081828521E-2</v>
      </c>
      <c r="BO699" s="30">
        <f t="shared" si="145"/>
        <v>7.3237917544501902E-2</v>
      </c>
    </row>
    <row r="700" spans="1:67" x14ac:dyDescent="0.3">
      <c r="A700">
        <v>15</v>
      </c>
      <c r="B700" t="s">
        <v>3422</v>
      </c>
      <c r="C700">
        <v>8</v>
      </c>
      <c r="D700">
        <v>8</v>
      </c>
      <c r="E700" s="33">
        <v>0.13</v>
      </c>
      <c r="F700" t="s">
        <v>2662</v>
      </c>
      <c r="G700" s="6" t="s">
        <v>2416</v>
      </c>
      <c r="H700" s="6" t="s">
        <v>2417</v>
      </c>
      <c r="I700" s="2">
        <v>-0.9445922504998373</v>
      </c>
      <c r="J700" s="2">
        <v>2.8544169611307422</v>
      </c>
      <c r="K700" s="2">
        <v>-0.9445922504998373</v>
      </c>
      <c r="L700" s="2">
        <v>2.8544169611307422</v>
      </c>
      <c r="M700" s="3">
        <v>29.511340586391295</v>
      </c>
      <c r="N700" s="3">
        <v>23.347091899938807</v>
      </c>
      <c r="O700" s="3">
        <v>41.588009839254049</v>
      </c>
      <c r="P700" s="7">
        <v>30.053570847893507</v>
      </c>
      <c r="Q700" s="7">
        <v>22.50334160779072</v>
      </c>
      <c r="R700" s="2">
        <v>-0.44820437778184258</v>
      </c>
      <c r="S700" s="8">
        <v>-1.5720701454234389</v>
      </c>
      <c r="T700" s="2">
        <v>0.53447960490214008</v>
      </c>
      <c r="U700" s="4" t="e">
        <v>#N/A</v>
      </c>
      <c r="V700" s="8">
        <v>11.592240651025939</v>
      </c>
      <c r="W700" s="8">
        <v>0.85796196584788653</v>
      </c>
      <c r="X700" s="8">
        <v>1415000000</v>
      </c>
      <c r="Y700" s="8">
        <v>1415000000</v>
      </c>
      <c r="Z700" s="8">
        <v>15000000</v>
      </c>
      <c r="AA700" s="5">
        <v>2039000000</v>
      </c>
      <c r="AB700" s="2">
        <v>7.3565473271211381E-3</v>
      </c>
      <c r="AC700" s="42">
        <v>46232.300239999997</v>
      </c>
      <c r="AD700" s="42">
        <v>38882.300239999997</v>
      </c>
      <c r="AE700" s="60">
        <v>8.143430369113279</v>
      </c>
      <c r="AF700" s="60">
        <v>9.5043651299826681</v>
      </c>
      <c r="AG700" s="60">
        <v>4.4588518227965768</v>
      </c>
      <c r="AH700" s="60">
        <v>12.580947266505682</v>
      </c>
      <c r="AI700" s="60">
        <v>5.2182693394181401</v>
      </c>
      <c r="AJ700" s="1" t="s">
        <v>493</v>
      </c>
      <c r="AK700" s="1" t="s">
        <v>675</v>
      </c>
      <c r="AL700" s="1" t="s">
        <v>676</v>
      </c>
      <c r="AM700" s="1" t="s">
        <v>2418</v>
      </c>
      <c r="AN700" s="46">
        <v>0.10700939999999999</v>
      </c>
      <c r="AO700" s="46">
        <v>0.13286009999999998</v>
      </c>
      <c r="AP700" s="46">
        <v>0.12764820000000002</v>
      </c>
      <c r="AQ700" t="s">
        <v>4124</v>
      </c>
      <c r="AR700" t="s">
        <v>3443</v>
      </c>
      <c r="AS700" t="str">
        <f t="shared" si="136"/>
        <v>#N/A N/A</v>
      </c>
      <c r="AT700" s="63">
        <v>7.8631452581032404</v>
      </c>
      <c r="AU700" s="63">
        <f t="shared" si="137"/>
        <v>7.8631452581032404</v>
      </c>
      <c r="AV700" s="63">
        <f t="shared" si="134"/>
        <v>1.121832040887546E-15</v>
      </c>
      <c r="AW700" s="63">
        <f t="shared" si="146"/>
        <v>7.8631452581032413</v>
      </c>
      <c r="AX700" s="63">
        <v>99.606724353343623</v>
      </c>
      <c r="AY700" s="63">
        <f t="shared" si="138"/>
        <v>1.4210854715202004E-14</v>
      </c>
      <c r="AZ700" s="63">
        <v>99.606724353343637</v>
      </c>
      <c r="BA700" s="63">
        <f>_xll.BDP($G700,BA$1)</f>
        <v>3651.3633799999998</v>
      </c>
      <c r="BB700" s="63">
        <f t="shared" si="135"/>
        <v>38882.300239999997</v>
      </c>
      <c r="BC700" t="s">
        <v>3443</v>
      </c>
      <c r="BD700" t="s">
        <v>3443</v>
      </c>
      <c r="BE700" t="s">
        <v>3443</v>
      </c>
      <c r="BF700" t="s">
        <v>3443</v>
      </c>
      <c r="BG700" t="s">
        <v>3443</v>
      </c>
      <c r="BH700" t="s">
        <v>3443</v>
      </c>
      <c r="BI700" s="47">
        <f t="shared" si="139"/>
        <v>0</v>
      </c>
      <c r="BJ700" s="47">
        <f t="shared" si="140"/>
        <v>0</v>
      </c>
      <c r="BK700" s="47">
        <f t="shared" si="141"/>
        <v>0</v>
      </c>
      <c r="BL700" s="47">
        <f t="shared" si="142"/>
        <v>0</v>
      </c>
      <c r="BM700" s="47">
        <f t="shared" si="143"/>
        <v>0</v>
      </c>
      <c r="BN700" s="47">
        <f t="shared" si="144"/>
        <v>0</v>
      </c>
      <c r="BO700" s="30">
        <f t="shared" si="145"/>
        <v>0</v>
      </c>
    </row>
    <row r="701" spans="1:67" x14ac:dyDescent="0.3">
      <c r="A701">
        <v>15</v>
      </c>
      <c r="B701" t="s">
        <v>3422</v>
      </c>
      <c r="C701">
        <v>8</v>
      </c>
      <c r="D701">
        <v>4</v>
      </c>
      <c r="E701" s="33">
        <v>0.13</v>
      </c>
      <c r="F701" t="s">
        <v>3121</v>
      </c>
      <c r="G701" s="6" t="s">
        <v>122</v>
      </c>
      <c r="H701" s="6" t="s">
        <v>781</v>
      </c>
      <c r="I701" s="2">
        <v>0.64551098107015437</v>
      </c>
      <c r="J701" s="2">
        <v>0.35779129279906707</v>
      </c>
      <c r="K701" s="2">
        <v>0.52575039923575884</v>
      </c>
      <c r="L701" s="2">
        <v>0.34903737527749029</v>
      </c>
      <c r="M701" s="3">
        <v>24.381101670564103</v>
      </c>
      <c r="N701" s="3">
        <v>18.214962263812282</v>
      </c>
      <c r="O701" s="3">
        <v>24.124404288963365</v>
      </c>
      <c r="P701" s="7">
        <v>28.921667275723014</v>
      </c>
      <c r="Q701" s="7">
        <v>28.731884745891435</v>
      </c>
      <c r="R701" s="2">
        <v>0.34890242983409947</v>
      </c>
      <c r="S701" s="8">
        <v>1.4794404860178569</v>
      </c>
      <c r="T701" s="2">
        <v>0.49436644453681466</v>
      </c>
      <c r="U701" s="4" t="e">
        <v>#N/A</v>
      </c>
      <c r="V701" s="8">
        <v>13.170787841701411</v>
      </c>
      <c r="W701" s="8">
        <v>9.5737249284766346</v>
      </c>
      <c r="X701" s="8">
        <v>740904000</v>
      </c>
      <c r="Y701" s="8">
        <v>759486000</v>
      </c>
      <c r="Z701" s="8">
        <v>5075000</v>
      </c>
      <c r="AA701" s="5">
        <v>-166262000</v>
      </c>
      <c r="AB701" s="2">
        <v>-3.0524112545259892E-2</v>
      </c>
      <c r="AC701" s="42">
        <v>6333.45266636</v>
      </c>
      <c r="AD701" s="42">
        <v>6722.35466636</v>
      </c>
      <c r="AE701" s="60">
        <v>23.78776286446795</v>
      </c>
      <c r="AF701" s="60">
        <v>29.361542697833428</v>
      </c>
      <c r="AG701" s="60">
        <v>-2.6818538344900773</v>
      </c>
      <c r="AH701" s="60">
        <v>38.303912441007682</v>
      </c>
      <c r="AI701" s="60">
        <v>11.247894138741685</v>
      </c>
      <c r="AJ701" s="1" t="s">
        <v>498</v>
      </c>
      <c r="AK701" s="1" t="s">
        <v>745</v>
      </c>
      <c r="AL701" s="1" t="s">
        <v>782</v>
      </c>
      <c r="AM701" s="1" t="s">
        <v>583</v>
      </c>
      <c r="AN701" s="46">
        <v>0.1195678</v>
      </c>
      <c r="AO701" s="46">
        <v>0.22132549999999998</v>
      </c>
      <c r="AP701" s="46">
        <v>0.11748699999999999</v>
      </c>
      <c r="AQ701" t="s">
        <v>3761</v>
      </c>
      <c r="AR701" t="s">
        <v>3886</v>
      </c>
      <c r="AS701" t="str">
        <f t="shared" si="136"/>
        <v>08/04/1999</v>
      </c>
      <c r="AT701" s="63" t="s">
        <v>3443</v>
      </c>
      <c r="AU701" s="63">
        <f t="shared" si="137"/>
        <v>0</v>
      </c>
      <c r="AV701" s="63">
        <f t="shared" si="134"/>
        <v>6.7150057727426935</v>
      </c>
      <c r="AW701" s="63">
        <f t="shared" si="146"/>
        <v>6.7150057727426935</v>
      </c>
      <c r="AX701" s="63">
        <v>0</v>
      </c>
      <c r="AY701" s="63">
        <f t="shared" si="138"/>
        <v>214.80532478250052</v>
      </c>
      <c r="AZ701" s="63">
        <v>214.80532478250052</v>
      </c>
      <c r="BA701" s="63">
        <f>_xll.BDP($G701,BA$1)</f>
        <v>425.29171216000003</v>
      </c>
      <c r="BB701" s="63">
        <f t="shared" si="135"/>
        <v>6333.45266636</v>
      </c>
      <c r="BC701">
        <v>168.43800000000002</v>
      </c>
      <c r="BD701">
        <v>199.56300000000002</v>
      </c>
      <c r="BE701">
        <v>241.333</v>
      </c>
      <c r="BF701">
        <v>131.161</v>
      </c>
      <c r="BG701">
        <v>111.41500000000001</v>
      </c>
      <c r="BH701">
        <v>279.73</v>
      </c>
      <c r="BI701" s="47">
        <f t="shared" si="139"/>
        <v>2.6594972580225459E-2</v>
      </c>
      <c r="BJ701" s="47">
        <f t="shared" si="140"/>
        <v>3.1509353667388197E-2</v>
      </c>
      <c r="BK701" s="47">
        <f t="shared" si="141"/>
        <v>3.8104492559301047E-2</v>
      </c>
      <c r="BL701" s="47">
        <f t="shared" si="142"/>
        <v>2.070924137424424E-2</v>
      </c>
      <c r="BM701" s="47">
        <f t="shared" si="143"/>
        <v>1.7591510645019647E-2</v>
      </c>
      <c r="BN701" s="47">
        <f t="shared" si="144"/>
        <v>4.4167062538539206E-2</v>
      </c>
      <c r="BO701" s="30">
        <f t="shared" si="145"/>
        <v>4.4167062538539206E-2</v>
      </c>
    </row>
    <row r="702" spans="1:67" x14ac:dyDescent="0.3">
      <c r="A702">
        <v>15</v>
      </c>
      <c r="B702" t="s">
        <v>3422</v>
      </c>
      <c r="C702">
        <v>8</v>
      </c>
      <c r="D702">
        <v>4</v>
      </c>
      <c r="E702" s="33">
        <v>0.12</v>
      </c>
      <c r="F702" t="s">
        <v>3131</v>
      </c>
      <c r="G702" s="6" t="s">
        <v>135</v>
      </c>
      <c r="H702" s="6" t="s">
        <v>801</v>
      </c>
      <c r="I702" s="2">
        <v>0.6256976044057414</v>
      </c>
      <c r="J702" s="2">
        <v>0.37366665034588409</v>
      </c>
      <c r="K702" s="2">
        <v>0.58204987502750272</v>
      </c>
      <c r="L702" s="2">
        <v>0.36571874529348147</v>
      </c>
      <c r="M702" s="3">
        <v>20.074987976010586</v>
      </c>
      <c r="N702" s="3">
        <v>15.91958433659126</v>
      </c>
      <c r="O702" s="3">
        <v>16.470292635407464</v>
      </c>
      <c r="P702" s="7">
        <v>45.893569702710479</v>
      </c>
      <c r="Q702" s="7">
        <v>50.893663672381166</v>
      </c>
      <c r="R702" s="2">
        <v>-0.40399308764703057</v>
      </c>
      <c r="S702" s="8">
        <v>-2.0795569596678889</v>
      </c>
      <c r="T702" s="2">
        <v>0.84616451522160407</v>
      </c>
      <c r="U702" s="4" t="e">
        <v>#N/A</v>
      </c>
      <c r="V702" s="8">
        <v>14.698012207258198</v>
      </c>
      <c r="W702" s="8">
        <v>14.869835499703509</v>
      </c>
      <c r="X702" s="8">
        <v>714834999.99999988</v>
      </c>
      <c r="Y702" s="8">
        <v>730369999.99999988</v>
      </c>
      <c r="Z702" s="8">
        <v>27846000</v>
      </c>
      <c r="AA702" s="5">
        <v>80984000</v>
      </c>
      <c r="AB702" s="2">
        <v>0.34384569791563768</v>
      </c>
      <c r="AC702" s="42">
        <v>7011.1314837199989</v>
      </c>
      <c r="AD702" s="42">
        <v>6398.4904837200002</v>
      </c>
      <c r="AE702" s="60">
        <v>21.715762281738982</v>
      </c>
      <c r="AF702" s="60">
        <v>25.629282351815149</v>
      </c>
      <c r="AG702" s="60">
        <v>1.1497167461303959</v>
      </c>
      <c r="AH702" s="60">
        <v>35.509567625784989</v>
      </c>
      <c r="AI702" s="60">
        <v>5.412674107161136</v>
      </c>
      <c r="AJ702" s="1" t="s">
        <v>498</v>
      </c>
      <c r="AK702" s="1" t="s">
        <v>802</v>
      </c>
      <c r="AL702" s="1" t="s">
        <v>803</v>
      </c>
      <c r="AM702" s="1" t="s">
        <v>583</v>
      </c>
      <c r="AN702" s="46">
        <v>0.14399039999999999</v>
      </c>
      <c r="AO702" s="46">
        <v>0.17629539999999999</v>
      </c>
      <c r="AP702" s="46">
        <v>8.8010829999999998E-2</v>
      </c>
      <c r="AQ702" t="s">
        <v>3887</v>
      </c>
      <c r="AR702" t="s">
        <v>3887</v>
      </c>
      <c r="AS702" t="str">
        <f t="shared" si="136"/>
        <v>11/04/1996</v>
      </c>
      <c r="AT702" s="63">
        <v>0.94196802432843874</v>
      </c>
      <c r="AU702" s="63">
        <f t="shared" si="137"/>
        <v>0.94196802432843874</v>
      </c>
      <c r="AV702" s="63">
        <f t="shared" si="134"/>
        <v>-2.6005465525198942E-2</v>
      </c>
      <c r="AW702" s="63">
        <f t="shared" si="146"/>
        <v>0.91596255880323985</v>
      </c>
      <c r="AX702" s="63">
        <v>27.072337273458658</v>
      </c>
      <c r="AY702" s="63">
        <f t="shared" si="138"/>
        <v>-0.74740194514926728</v>
      </c>
      <c r="AZ702" s="63">
        <v>26.32493532830939</v>
      </c>
      <c r="BA702" s="63">
        <f>_xll.BDP($G702,BA$1)</f>
        <v>55.2984224</v>
      </c>
      <c r="BB702" s="63">
        <f t="shared" si="135"/>
        <v>6398.4904837200002</v>
      </c>
      <c r="BC702">
        <v>178</v>
      </c>
      <c r="BD702">
        <v>230.364</v>
      </c>
      <c r="BE702">
        <v>278.5</v>
      </c>
      <c r="BF702">
        <v>175.57500000000002</v>
      </c>
      <c r="BG702">
        <v>198.59200000000001</v>
      </c>
      <c r="BH702">
        <v>175.774</v>
      </c>
      <c r="BI702" s="47">
        <f t="shared" si="139"/>
        <v>2.7819061457213121E-2</v>
      </c>
      <c r="BJ702" s="47">
        <f t="shared" si="140"/>
        <v>3.6002866705221591E-2</v>
      </c>
      <c r="BK702" s="47">
        <f t="shared" si="141"/>
        <v>4.3525891100190194E-2</v>
      </c>
      <c r="BL702" s="47">
        <f t="shared" si="142"/>
        <v>2.7440065816574124E-2</v>
      </c>
      <c r="BM702" s="47">
        <f t="shared" si="143"/>
        <v>3.1037320521971171E-2</v>
      </c>
      <c r="BN702" s="47">
        <f t="shared" si="144"/>
        <v>2.747116690213584E-2</v>
      </c>
      <c r="BO702" s="30">
        <f t="shared" si="145"/>
        <v>4.3525891100190194E-2</v>
      </c>
    </row>
    <row r="703" spans="1:67" x14ac:dyDescent="0.3">
      <c r="A703">
        <v>15</v>
      </c>
      <c r="B703" t="s">
        <v>3422</v>
      </c>
      <c r="C703">
        <v>8</v>
      </c>
      <c r="D703">
        <v>6</v>
      </c>
      <c r="E703" s="33">
        <v>0.15</v>
      </c>
      <c r="F703" t="s">
        <v>2558</v>
      </c>
      <c r="G703" s="6" t="s">
        <v>2054</v>
      </c>
      <c r="H703" s="6" t="s">
        <v>2055</v>
      </c>
      <c r="I703" s="2">
        <v>0.21222282167210205</v>
      </c>
      <c r="J703" s="2">
        <v>0.15629645359949035</v>
      </c>
      <c r="K703" s="2">
        <v>0.1472254147442536</v>
      </c>
      <c r="L703" s="2">
        <v>0.10134949049848527</v>
      </c>
      <c r="M703" s="3">
        <v>8.3693638048177892</v>
      </c>
      <c r="N703" s="3">
        <v>5.6104628882386622</v>
      </c>
      <c r="O703" s="3">
        <v>6.950917774325335</v>
      </c>
      <c r="P703" s="7">
        <v>14.758825157433781</v>
      </c>
      <c r="Q703" s="7">
        <v>13.442735433701184</v>
      </c>
      <c r="R703" s="2">
        <v>0.35379430703496417</v>
      </c>
      <c r="S703" s="8">
        <v>2.7446311858076564</v>
      </c>
      <c r="T703" s="2">
        <v>0.42696629213483145</v>
      </c>
      <c r="U703" s="4">
        <v>3.4818741940106035E-2</v>
      </c>
      <c r="V703" s="8">
        <v>6.5277464156074121</v>
      </c>
      <c r="W703" s="8">
        <v>-14.852037622879843</v>
      </c>
      <c r="X703" s="8">
        <v>9418000000</v>
      </c>
      <c r="Y703" s="8">
        <v>14524000000</v>
      </c>
      <c r="Z703" s="8">
        <v>100000000</v>
      </c>
      <c r="AA703" s="5">
        <v>590000000</v>
      </c>
      <c r="AB703" s="2">
        <v>0.16949152542372881</v>
      </c>
      <c r="AC703" s="42">
        <v>25992.959783819999</v>
      </c>
      <c r="AD703" s="42">
        <v>32160.959783819999</v>
      </c>
      <c r="AE703" s="60">
        <v>13.685672034340495</v>
      </c>
      <c r="AF703" s="60">
        <v>20.476733756298863</v>
      </c>
      <c r="AG703" s="60">
        <v>2.2392489137646572</v>
      </c>
      <c r="AH703" s="60">
        <v>30.991415342150898</v>
      </c>
      <c r="AI703" s="60">
        <v>2.9309460063114252</v>
      </c>
      <c r="AJ703" s="1" t="s">
        <v>534</v>
      </c>
      <c r="AK703" s="1" t="s">
        <v>749</v>
      </c>
      <c r="AL703" s="1" t="s">
        <v>750</v>
      </c>
      <c r="AM703" s="1" t="s">
        <v>2467</v>
      </c>
      <c r="AN703" s="46" t="e">
        <v>#VALUE!</v>
      </c>
      <c r="AO703" s="46">
        <v>8.9123610000000006E-2</v>
      </c>
      <c r="AP703" s="46">
        <v>-1.6564779999999998E-2</v>
      </c>
      <c r="AQ703" t="s">
        <v>3888</v>
      </c>
      <c r="AR703" t="s">
        <v>3888</v>
      </c>
      <c r="AS703" t="str">
        <f t="shared" si="136"/>
        <v>17/11/2011</v>
      </c>
      <c r="AT703" s="63" t="s">
        <v>3443</v>
      </c>
      <c r="AU703" s="63">
        <f t="shared" si="137"/>
        <v>0</v>
      </c>
      <c r="AV703" s="63">
        <f t="shared" si="134"/>
        <v>-9.2913462735141845</v>
      </c>
      <c r="AW703" s="63">
        <f t="shared" si="146"/>
        <v>-9.2913462735141845</v>
      </c>
      <c r="AX703" s="63">
        <v>0</v>
      </c>
      <c r="AY703" s="63">
        <f t="shared" si="138"/>
        <v>-333.37126050928703</v>
      </c>
      <c r="AZ703" s="63">
        <v>-333.37126050928703</v>
      </c>
      <c r="BA703" s="63">
        <f>_xll.BDP($G703,BA$1)</f>
        <v>-2415.0959002499999</v>
      </c>
      <c r="BB703" s="63">
        <f t="shared" si="135"/>
        <v>25992.959783819999</v>
      </c>
      <c r="BC703">
        <v>1203.174</v>
      </c>
      <c r="BD703">
        <v>1679.826</v>
      </c>
      <c r="BE703">
        <v>2154.2139999999999</v>
      </c>
      <c r="BF703">
        <v>926.20100000000002</v>
      </c>
      <c r="BG703">
        <v>1370.722</v>
      </c>
      <c r="BH703">
        <v>1532.961</v>
      </c>
      <c r="BI703" s="47">
        <f t="shared" si="139"/>
        <v>4.6288456951676098E-2</v>
      </c>
      <c r="BJ703" s="47">
        <f t="shared" si="140"/>
        <v>6.4626191629229224E-2</v>
      </c>
      <c r="BK703" s="47">
        <f t="shared" si="141"/>
        <v>8.2876825798843701E-2</v>
      </c>
      <c r="BL703" s="47">
        <f t="shared" si="142"/>
        <v>3.5632763936969507E-2</v>
      </c>
      <c r="BM703" s="47">
        <f t="shared" si="143"/>
        <v>5.2734356202606907E-2</v>
      </c>
      <c r="BN703" s="47">
        <f t="shared" si="144"/>
        <v>5.8976007840178014E-2</v>
      </c>
      <c r="BO703" s="30">
        <f t="shared" si="145"/>
        <v>8.2876825798843701E-2</v>
      </c>
    </row>
    <row r="704" spans="1:67" x14ac:dyDescent="0.3">
      <c r="A704">
        <v>15</v>
      </c>
      <c r="B704" t="s">
        <v>3422</v>
      </c>
      <c r="C704">
        <v>8</v>
      </c>
      <c r="D704">
        <v>2</v>
      </c>
      <c r="E704" t="s">
        <v>2480</v>
      </c>
      <c r="F704">
        <v>2</v>
      </c>
      <c r="G704" s="6" t="s">
        <v>2435</v>
      </c>
      <c r="H704" s="6" t="s">
        <v>2436</v>
      </c>
      <c r="I704" s="2">
        <v>0.2770508565150494</v>
      </c>
      <c r="J704" s="2">
        <v>0.20263889691747419</v>
      </c>
      <c r="K704" s="2">
        <v>0.15012301062589639</v>
      </c>
      <c r="L704" s="2">
        <v>0.11760771493018873</v>
      </c>
      <c r="M704" s="3">
        <v>9.6960481831432226</v>
      </c>
      <c r="N704" s="3">
        <v>7.6336440045248786</v>
      </c>
      <c r="O704" s="3">
        <v>13.611595222832801</v>
      </c>
      <c r="P704" s="7">
        <v>23.423281088376342</v>
      </c>
      <c r="Q704" s="7">
        <v>20.677568345285746</v>
      </c>
      <c r="R704" s="2">
        <v>0.4368228042789587</v>
      </c>
      <c r="S704" s="8">
        <v>2.7153438304058364</v>
      </c>
      <c r="T704" s="2">
        <v>0.41907993371735186</v>
      </c>
      <c r="U704" s="4" t="e">
        <v>#N/A</v>
      </c>
      <c r="V704" s="8">
        <v>12.016273323219304</v>
      </c>
      <c r="W704" s="8">
        <v>-30.220544010224426</v>
      </c>
      <c r="X704" s="8">
        <v>813067000</v>
      </c>
      <c r="Y704" s="8">
        <v>1400920000</v>
      </c>
      <c r="Z704" s="8" t="e">
        <v>#N/A</v>
      </c>
      <c r="AA704" s="5">
        <v>14395999.999999996</v>
      </c>
      <c r="AB704" s="2">
        <v>0</v>
      </c>
      <c r="AC704" s="42">
        <v>1438.3999280799999</v>
      </c>
      <c r="AD704" s="42">
        <v>2061.1899280799998</v>
      </c>
      <c r="AE704" s="60">
        <v>9.1342810518476902</v>
      </c>
      <c r="AF704" s="60">
        <v>13.570798714199588</v>
      </c>
      <c r="AG704" s="60">
        <v>0.78327845050022715</v>
      </c>
      <c r="AH704" s="60">
        <v>15.074228900583021</v>
      </c>
      <c r="AI704" s="60">
        <v>1.4903791142298328</v>
      </c>
      <c r="AJ704" s="1" t="s">
        <v>498</v>
      </c>
      <c r="AK704" s="1" t="s">
        <v>541</v>
      </c>
      <c r="AL704" s="1" t="s">
        <v>2214</v>
      </c>
      <c r="AM704" s="1" t="s">
        <v>2421</v>
      </c>
      <c r="AN704" s="46" t="e">
        <v>#VALUE!</v>
      </c>
      <c r="AO704" s="46" t="e">
        <v>#VALUE!</v>
      </c>
      <c r="AP704" s="46">
        <v>-1.307726E-2</v>
      </c>
      <c r="AQ704" t="s">
        <v>3889</v>
      </c>
      <c r="AR704" t="s">
        <v>3889</v>
      </c>
      <c r="AS704" t="str">
        <f t="shared" si="136"/>
        <v>03/11/2017</v>
      </c>
      <c r="AT704" s="63">
        <v>3.5151856017997751</v>
      </c>
      <c r="AU704" s="63">
        <f t="shared" si="137"/>
        <v>3.5151856017997751</v>
      </c>
      <c r="AV704" s="63">
        <f t="shared" si="134"/>
        <v>0</v>
      </c>
      <c r="AW704" s="63">
        <f t="shared" si="146"/>
        <v>3.5151856017997751</v>
      </c>
      <c r="AX704" s="63">
        <v>47.072112125776684</v>
      </c>
      <c r="AY704" s="63">
        <f t="shared" si="138"/>
        <v>0</v>
      </c>
      <c r="AZ704" s="63">
        <v>47.072112125776684</v>
      </c>
      <c r="BA704" s="63">
        <f>_xll.BDP($G704,BA$1)</f>
        <v>49.999997499999999</v>
      </c>
      <c r="BB704" s="63">
        <f t="shared" si="135"/>
        <v>1438.3999280799999</v>
      </c>
      <c r="BC704">
        <v>93.08</v>
      </c>
      <c r="BD704">
        <v>120.444</v>
      </c>
      <c r="BE704">
        <v>136.75</v>
      </c>
      <c r="BF704">
        <v>44.292000000000002</v>
      </c>
      <c r="BG704">
        <v>68.25</v>
      </c>
      <c r="BH704">
        <v>92.698000000000008</v>
      </c>
      <c r="BI704" s="47">
        <f t="shared" si="139"/>
        <v>6.4710793001946779E-2</v>
      </c>
      <c r="BJ704" s="47">
        <f t="shared" si="140"/>
        <v>8.3734709414766628E-2</v>
      </c>
      <c r="BK704" s="47">
        <f t="shared" si="141"/>
        <v>9.5070916878128728E-2</v>
      </c>
      <c r="BL704" s="47">
        <f t="shared" si="142"/>
        <v>3.0792548814377166E-2</v>
      </c>
      <c r="BM704" s="47">
        <f t="shared" si="143"/>
        <v>4.7448556321259855E-2</v>
      </c>
      <c r="BN704" s="47">
        <f t="shared" si="144"/>
        <v>6.4445220129936212E-2</v>
      </c>
      <c r="BO704" s="30">
        <f t="shared" si="145"/>
        <v>9.5070916878128728E-2</v>
      </c>
    </row>
    <row r="705" spans="1:67" x14ac:dyDescent="0.3">
      <c r="A705">
        <v>15</v>
      </c>
      <c r="B705" t="s">
        <v>3422</v>
      </c>
      <c r="C705">
        <v>8</v>
      </c>
      <c r="D705">
        <v>4</v>
      </c>
      <c r="E705" s="33">
        <v>0.13</v>
      </c>
      <c r="G705" s="6" t="s">
        <v>309</v>
      </c>
      <c r="H705" s="6" t="s">
        <v>1032</v>
      </c>
      <c r="I705" s="2">
        <v>0.27174577863039506</v>
      </c>
      <c r="J705" s="2">
        <v>0.18480423793597359</v>
      </c>
      <c r="K705" s="2">
        <v>0.14649843875785026</v>
      </c>
      <c r="L705" s="2">
        <v>0.10416000052374402</v>
      </c>
      <c r="M705" s="3">
        <v>8.928214610012672</v>
      </c>
      <c r="N705" s="3">
        <v>7.4679173316461984</v>
      </c>
      <c r="O705" s="3">
        <v>10.175097207180016</v>
      </c>
      <c r="P705" s="7">
        <v>15.590369924688542</v>
      </c>
      <c r="Q705" s="7">
        <v>15.224056734632244</v>
      </c>
      <c r="R705" s="2">
        <v>0.51705954193183767</v>
      </c>
      <c r="S705" s="8">
        <v>3.50154706826897</v>
      </c>
      <c r="T705" s="2">
        <v>0.51096658389718963</v>
      </c>
      <c r="U705" s="4">
        <v>4.1405033915732914E-2</v>
      </c>
      <c r="V705" s="8">
        <v>7.4014467606424148</v>
      </c>
      <c r="W705" s="8">
        <v>29.55848838471562</v>
      </c>
      <c r="X705" s="8">
        <v>1377463000</v>
      </c>
      <c r="Y705" s="8">
        <v>2443942000</v>
      </c>
      <c r="Z705" s="8">
        <v>26753000</v>
      </c>
      <c r="AA705" s="5">
        <v>33377999.999999985</v>
      </c>
      <c r="AB705" s="2">
        <v>0.80151596860207353</v>
      </c>
      <c r="AC705" s="42">
        <v>2443.27994988</v>
      </c>
      <c r="AD705" s="42">
        <v>3398.4109498799999</v>
      </c>
      <c r="AE705" s="60">
        <v>10.611549357680703</v>
      </c>
      <c r="AF705" s="60">
        <v>12.821349180078037</v>
      </c>
      <c r="AG705" s="60">
        <v>1.3439595404652707</v>
      </c>
      <c r="AH705" s="60">
        <v>12.915796626609934</v>
      </c>
      <c r="AI705" s="60">
        <v>1.6045575316275269</v>
      </c>
      <c r="AJ705" s="1" t="s">
        <v>493</v>
      </c>
      <c r="AK705" s="1" t="s">
        <v>579</v>
      </c>
      <c r="AL705" s="1" t="s">
        <v>580</v>
      </c>
      <c r="AM705" s="1" t="s">
        <v>583</v>
      </c>
      <c r="AN705" s="46">
        <v>9.7129729999999997E-2</v>
      </c>
      <c r="AO705" s="46">
        <v>9.2663150000000014E-2</v>
      </c>
      <c r="AP705" s="46">
        <v>1.402494E-2</v>
      </c>
      <c r="AQ705" t="s">
        <v>4124</v>
      </c>
      <c r="AR705" t="s">
        <v>3443</v>
      </c>
      <c r="AS705" t="str">
        <f t="shared" si="136"/>
        <v>#N/A N/A</v>
      </c>
      <c r="AT705" s="63" t="s">
        <v>3443</v>
      </c>
      <c r="AU705" s="63">
        <f t="shared" si="137"/>
        <v>0</v>
      </c>
      <c r="AV705" s="63">
        <f t="shared" si="134"/>
        <v>-0.20734423004816999</v>
      </c>
      <c r="AW705" s="63">
        <f t="shared" si="146"/>
        <v>-0.20734423004816999</v>
      </c>
      <c r="AX705" s="63">
        <v>0</v>
      </c>
      <c r="AY705" s="63">
        <f t="shared" si="138"/>
        <v>-2.7282421477006533</v>
      </c>
      <c r="AZ705" s="63">
        <v>-2.7282421477006533</v>
      </c>
      <c r="BA705" s="63">
        <f>_xll.BDP($G705,BA$1)</f>
        <v>-5.0659999999999998</v>
      </c>
      <c r="BB705" s="63">
        <f t="shared" si="135"/>
        <v>2443.27994988</v>
      </c>
      <c r="BC705">
        <v>213.333</v>
      </c>
      <c r="BD705">
        <v>234.286</v>
      </c>
      <c r="BE705">
        <v>245.5</v>
      </c>
      <c r="BF705">
        <v>258.32800000000003</v>
      </c>
      <c r="BG705">
        <v>265.58800000000002</v>
      </c>
      <c r="BH705">
        <v>279.49</v>
      </c>
      <c r="BI705" s="47">
        <f t="shared" si="139"/>
        <v>8.7314186002499503E-2</v>
      </c>
      <c r="BJ705" s="47">
        <f t="shared" si="140"/>
        <v>9.5889953180153101E-2</v>
      </c>
      <c r="BK705" s="47">
        <f t="shared" si="141"/>
        <v>0.10047968511019688</v>
      </c>
      <c r="BL705" s="47">
        <f t="shared" si="142"/>
        <v>0.10573000446088367</v>
      </c>
      <c r="BM705" s="47">
        <f t="shared" si="143"/>
        <v>0.108701419996118</v>
      </c>
      <c r="BN705" s="47">
        <f t="shared" si="144"/>
        <v>0.11439131238879399</v>
      </c>
      <c r="BO705" s="30">
        <f t="shared" si="145"/>
        <v>0.11439131238879399</v>
      </c>
    </row>
    <row r="706" spans="1:67" x14ac:dyDescent="0.3">
      <c r="A706">
        <v>15</v>
      </c>
      <c r="B706" t="s">
        <v>3422</v>
      </c>
      <c r="C706">
        <v>8</v>
      </c>
      <c r="D706">
        <v>6</v>
      </c>
      <c r="E706" s="33">
        <v>0.2</v>
      </c>
      <c r="F706" t="s">
        <v>3176</v>
      </c>
      <c r="G706" s="1" t="s">
        <v>1721</v>
      </c>
      <c r="H706" s="6" t="s">
        <v>1722</v>
      </c>
      <c r="I706" s="2">
        <v>3.8435511633895887</v>
      </c>
      <c r="J706" s="2">
        <v>11.175369024014101</v>
      </c>
      <c r="K706" s="2">
        <v>0.27144515268443437</v>
      </c>
      <c r="L706" s="2">
        <v>0.35475997314384827</v>
      </c>
      <c r="M706" s="3">
        <v>30.446314602892176</v>
      </c>
      <c r="N706" s="3">
        <v>24.341266165993382</v>
      </c>
      <c r="O706" s="3">
        <v>27.964280370526545</v>
      </c>
      <c r="P706" s="7">
        <v>7.2590920134037145</v>
      </c>
      <c r="Q706" s="7">
        <v>8.4493480146421067</v>
      </c>
      <c r="R706" s="2">
        <v>-3.5225696337204317E-3</v>
      </c>
      <c r="S706" s="8">
        <v>-1.3263312855646478E-2</v>
      </c>
      <c r="T706" s="2">
        <v>0.3859871168069739</v>
      </c>
      <c r="U706" s="4" t="e">
        <v>#N/A</v>
      </c>
      <c r="V706" s="8">
        <v>10.530545027019098</v>
      </c>
      <c r="W706" s="8">
        <v>32.280539483289594</v>
      </c>
      <c r="X706" s="8">
        <v>4539000</v>
      </c>
      <c r="Y706" s="8">
        <v>142984000</v>
      </c>
      <c r="Z706" s="8">
        <v>962000</v>
      </c>
      <c r="AA706" s="5">
        <v>52222000</v>
      </c>
      <c r="AB706" s="2">
        <v>1.8421354984489297E-2</v>
      </c>
      <c r="AC706" s="42">
        <v>570.22137339000005</v>
      </c>
      <c r="AD706" s="42">
        <v>569.28437339000004</v>
      </c>
      <c r="AE706" s="60">
        <v>7.0064906695302209</v>
      </c>
      <c r="AF706" s="60">
        <v>8.6643792370327546</v>
      </c>
      <c r="AG706" s="60">
        <v>9.1529569054532161</v>
      </c>
      <c r="AH706" s="60">
        <v>13.214433890362237</v>
      </c>
      <c r="AI706" s="60">
        <v>3.5614573408740302</v>
      </c>
      <c r="AJ706" s="1" t="s">
        <v>498</v>
      </c>
      <c r="AK706" s="1" t="s">
        <v>735</v>
      </c>
      <c r="AL706" s="1" t="s">
        <v>780</v>
      </c>
      <c r="AM706" s="1" t="s">
        <v>1706</v>
      </c>
      <c r="AN706" s="46">
        <v>0.19858740000000003</v>
      </c>
      <c r="AO706" s="46">
        <v>0.23763990000000002</v>
      </c>
      <c r="AP706" s="46">
        <v>0.1467764</v>
      </c>
      <c r="AQ706" t="s">
        <v>4124</v>
      </c>
      <c r="AR706" t="s">
        <v>3443</v>
      </c>
      <c r="AS706" t="str">
        <f t="shared" si="136"/>
        <v>#N/A N/A</v>
      </c>
      <c r="AT706" s="63">
        <v>2.3969571125457891</v>
      </c>
      <c r="AU706" s="63">
        <f t="shared" si="137"/>
        <v>2.3969571125457891</v>
      </c>
      <c r="AV706" s="63">
        <f t="shared" si="134"/>
        <v>-3.2487687786297184E-3</v>
      </c>
      <c r="AW706" s="63">
        <f t="shared" si="146"/>
        <v>2.3937083437671594</v>
      </c>
      <c r="AX706" s="63">
        <v>32.720058167630448</v>
      </c>
      <c r="AY706" s="63">
        <f t="shared" si="138"/>
        <v>-4.434785372402672E-2</v>
      </c>
      <c r="AZ706" s="63">
        <v>32.675710313906421</v>
      </c>
      <c r="BA706" s="63">
        <f>_xll.BDP($G706,BA$1)</f>
        <v>13.2624859212</v>
      </c>
      <c r="BB706" s="63">
        <f t="shared" si="135"/>
        <v>569.28437339000004</v>
      </c>
      <c r="BC706">
        <v>48</v>
      </c>
      <c r="BD706">
        <v>47.5</v>
      </c>
      <c r="BE706">
        <v>48.96</v>
      </c>
      <c r="BF706">
        <v>41.108000000000004</v>
      </c>
      <c r="BG706">
        <v>41.56</v>
      </c>
      <c r="BH706">
        <v>45.724000000000004</v>
      </c>
      <c r="BI706" s="47">
        <f t="shared" si="139"/>
        <v>8.4316384295194072E-2</v>
      </c>
      <c r="BJ706" s="47">
        <f t="shared" si="140"/>
        <v>8.3438088625452475E-2</v>
      </c>
      <c r="BK706" s="47">
        <f t="shared" si="141"/>
        <v>8.6002711981097962E-2</v>
      </c>
      <c r="BL706" s="47">
        <f t="shared" si="142"/>
        <v>7.2209956783475804E-2</v>
      </c>
      <c r="BM706" s="47">
        <f t="shared" si="143"/>
        <v>7.3003936068922207E-2</v>
      </c>
      <c r="BN706" s="47">
        <f t="shared" si="144"/>
        <v>8.0318382406530303E-2</v>
      </c>
      <c r="BO706" s="30">
        <f t="shared" si="145"/>
        <v>8.6002711981097962E-2</v>
      </c>
    </row>
    <row r="707" spans="1:67" x14ac:dyDescent="0.3">
      <c r="A707">
        <v>15</v>
      </c>
      <c r="B707" t="s">
        <v>3422</v>
      </c>
      <c r="C707">
        <v>8</v>
      </c>
      <c r="D707">
        <v>5</v>
      </c>
      <c r="E707" s="33">
        <v>0.13</v>
      </c>
      <c r="F707" t="s">
        <v>3269</v>
      </c>
      <c r="G707" s="6" t="s">
        <v>376</v>
      </c>
      <c r="H707" s="6" t="s">
        <v>1110</v>
      </c>
      <c r="I707" s="2">
        <v>0.2109983597452243</v>
      </c>
      <c r="J707" s="2">
        <v>0.15778487229862476</v>
      </c>
      <c r="K707" s="2">
        <v>0.12018053131159015</v>
      </c>
      <c r="L707" s="2">
        <v>0.10380483076177398</v>
      </c>
      <c r="M707" s="3">
        <v>6.6802999318336749</v>
      </c>
      <c r="N707" s="3">
        <v>5.4020347870480236</v>
      </c>
      <c r="O707" s="3">
        <v>11.941090619609925</v>
      </c>
      <c r="P707" s="7">
        <v>15.80098463960643</v>
      </c>
      <c r="Q707" s="7">
        <v>13.447130106195843</v>
      </c>
      <c r="R707" s="2">
        <v>0.60174088558092598</v>
      </c>
      <c r="S707" s="8">
        <v>6.0227272727272725</v>
      </c>
      <c r="T707" s="2">
        <v>0.18439504699388334</v>
      </c>
      <c r="U707" s="4">
        <v>3.5205696202531646E-2</v>
      </c>
      <c r="V707" s="8">
        <v>6.2166292385699737</v>
      </c>
      <c r="W707" s="8">
        <v>3.2525045189412127</v>
      </c>
      <c r="X707" s="8">
        <v>8144000000</v>
      </c>
      <c r="Y707" s="8">
        <v>12379000000</v>
      </c>
      <c r="Z707" s="8" t="e">
        <v>#N/A</v>
      </c>
      <c r="AA707" s="5">
        <v>-802000000</v>
      </c>
      <c r="AB707" s="2">
        <v>0</v>
      </c>
      <c r="AC707" s="42">
        <v>16633.35000952</v>
      </c>
      <c r="AD707" s="42">
        <v>26242.35000952</v>
      </c>
      <c r="AE707" s="60">
        <v>13.318238820209611</v>
      </c>
      <c r="AF707" s="60">
        <v>19.992690047835765</v>
      </c>
      <c r="AG707" s="60">
        <v>-4.8800445137430124</v>
      </c>
      <c r="AH707" s="60">
        <v>21.837500280024546</v>
      </c>
      <c r="AI707" s="60">
        <v>4.5172418114209361</v>
      </c>
      <c r="AJ707" s="1" t="s">
        <v>498</v>
      </c>
      <c r="AK707" s="1" t="s">
        <v>510</v>
      </c>
      <c r="AL707" s="1" t="s">
        <v>1097</v>
      </c>
      <c r="AM707" s="1" t="s">
        <v>583</v>
      </c>
      <c r="AN707" s="46">
        <v>0.12148780000000001</v>
      </c>
      <c r="AO707" s="46">
        <v>0.10004300000000001</v>
      </c>
      <c r="AP707" s="46">
        <v>7.7472760000000002E-2</v>
      </c>
      <c r="AQ707" t="s">
        <v>4124</v>
      </c>
      <c r="AR707" t="s">
        <v>3890</v>
      </c>
      <c r="AS707" t="str">
        <f t="shared" si="136"/>
        <v>01/07/1972</v>
      </c>
      <c r="AT707" s="63">
        <v>1.5324202890928627</v>
      </c>
      <c r="AU707" s="63">
        <f t="shared" si="137"/>
        <v>1.5324202890928627</v>
      </c>
      <c r="AV707" s="63">
        <f t="shared" ref="AV707:AV770" si="147">IFERROR(IFERROR((AY707/AX707)*AT707,(BA707/AC707)*(AY707/AZ707)*100),0)</f>
        <v>2.9886358995208422</v>
      </c>
      <c r="AW707" s="63">
        <f t="shared" si="146"/>
        <v>4.5210561886137048</v>
      </c>
      <c r="AX707" s="63">
        <v>32.010564060877009</v>
      </c>
      <c r="AY707" s="63">
        <f t="shared" si="138"/>
        <v>62.429296712640529</v>
      </c>
      <c r="AZ707" s="63">
        <v>94.439860773517537</v>
      </c>
      <c r="BA707" s="63">
        <f>_xll.BDP($G707,BA$1)</f>
        <v>746.85065611000005</v>
      </c>
      <c r="BB707" s="63">
        <f t="shared" ref="BB707:BB770" si="148">IF(AD707&lt;AC707,AD707,AC707)</f>
        <v>16633.35000952</v>
      </c>
      <c r="BC707">
        <v>980.44400000000007</v>
      </c>
      <c r="BD707">
        <v>1099.944</v>
      </c>
      <c r="BE707">
        <v>1193.6669999999999</v>
      </c>
      <c r="BF707">
        <v>730.43600000000004</v>
      </c>
      <c r="BG707">
        <v>1006.751</v>
      </c>
      <c r="BH707">
        <v>1137.1770000000001</v>
      </c>
      <c r="BI707" s="47">
        <f t="shared" si="139"/>
        <v>5.8944469961784533E-2</v>
      </c>
      <c r="BJ707" s="47">
        <f t="shared" si="140"/>
        <v>6.6128831496388485E-2</v>
      </c>
      <c r="BK707" s="47">
        <f t="shared" si="141"/>
        <v>7.1763475145825206E-2</v>
      </c>
      <c r="BL707" s="47">
        <f t="shared" si="142"/>
        <v>4.3913943948870146E-2</v>
      </c>
      <c r="BM707" s="47">
        <f t="shared" si="143"/>
        <v>6.05260515424609E-2</v>
      </c>
      <c r="BN707" s="47">
        <f t="shared" si="144"/>
        <v>6.836728616599444E-2</v>
      </c>
      <c r="BO707" s="30">
        <f t="shared" si="145"/>
        <v>7.1763475145825206E-2</v>
      </c>
    </row>
    <row r="708" spans="1:67" x14ac:dyDescent="0.3">
      <c r="A708">
        <v>15</v>
      </c>
      <c r="B708" t="s">
        <v>3422</v>
      </c>
      <c r="C708">
        <v>8</v>
      </c>
      <c r="D708">
        <v>5</v>
      </c>
      <c r="E708" s="33">
        <v>0.08</v>
      </c>
      <c r="G708" s="6" t="s">
        <v>397</v>
      </c>
      <c r="H708" s="6" t="s">
        <v>1135</v>
      </c>
      <c r="I708" s="2">
        <v>0.15892753754486905</v>
      </c>
      <c r="J708" s="2">
        <v>0.1458250057769255</v>
      </c>
      <c r="K708" s="2">
        <v>9.9464891331509681E-2</v>
      </c>
      <c r="L708" s="2">
        <v>9.2906175889149401E-2</v>
      </c>
      <c r="M708" s="3">
        <v>11.833231564370687</v>
      </c>
      <c r="N708" s="3">
        <v>8.8526050042152455</v>
      </c>
      <c r="O708" s="3">
        <v>-8.0513749642407362</v>
      </c>
      <c r="P708" s="7">
        <v>18.385608676799819</v>
      </c>
      <c r="Q708" s="7">
        <v>20.300774601121596</v>
      </c>
      <c r="R708" s="2">
        <v>0.71259415115667435</v>
      </c>
      <c r="S708" s="8">
        <v>4.1235337815958406</v>
      </c>
      <c r="T708" s="2">
        <v>0.38418549083741055</v>
      </c>
      <c r="U708" s="4">
        <v>8.1826198574123196E-2</v>
      </c>
      <c r="V708" s="8">
        <v>24.484697560023811</v>
      </c>
      <c r="W708" s="8" t="e">
        <v>#N/A</v>
      </c>
      <c r="X708" s="8">
        <v>1233355000.0000002</v>
      </c>
      <c r="Y708" s="8">
        <v>1935867000.0000002</v>
      </c>
      <c r="Z708" s="8">
        <v>8382000</v>
      </c>
      <c r="AA708" s="5">
        <v>34310000.000000007</v>
      </c>
      <c r="AB708" s="2">
        <v>0.24430195278344502</v>
      </c>
      <c r="AC708" s="42">
        <v>1002.7226107499999</v>
      </c>
      <c r="AD708" s="42">
        <v>2085.36961075</v>
      </c>
      <c r="AE708" s="60">
        <v>7.7254109910275348</v>
      </c>
      <c r="AF708" s="60">
        <v>11.484637061645385</v>
      </c>
      <c r="AG708" s="60">
        <v>3.4119101027996424</v>
      </c>
      <c r="AH708" s="60">
        <v>13.206385614507601</v>
      </c>
      <c r="AI708" s="60">
        <v>1.1641093895960164</v>
      </c>
      <c r="AJ708" s="1" t="s">
        <v>498</v>
      </c>
      <c r="AK708" s="1" t="s">
        <v>681</v>
      </c>
      <c r="AL708" s="1" t="s">
        <v>910</v>
      </c>
      <c r="AM708" s="1" t="s">
        <v>583</v>
      </c>
      <c r="AN708" s="46">
        <v>0.14636830000000001</v>
      </c>
      <c r="AO708" s="46">
        <v>-2.724967E-3</v>
      </c>
      <c r="AP708" s="46">
        <v>-2.635272E-2</v>
      </c>
      <c r="AQ708" t="s">
        <v>4276</v>
      </c>
      <c r="AR708" t="s">
        <v>3891</v>
      </c>
      <c r="AS708" t="str">
        <f t="shared" ref="AS708:AS771" si="149">IF(AQ708=$AQ$1,AR708,AQ708)</f>
        <v>20/03/1997</v>
      </c>
      <c r="AT708" s="63">
        <v>1.7059709160877006</v>
      </c>
      <c r="AU708" s="63">
        <f t="shared" ref="AU708:AU771" si="150">IF(AT708=$AV$1,0,AT708)</f>
        <v>1.7059709160877006</v>
      </c>
      <c r="AV708" s="63">
        <f t="shared" si="147"/>
        <v>-0.23968213147395412</v>
      </c>
      <c r="AW708" s="63">
        <f t="shared" si="146"/>
        <v>1.4662887846137465</v>
      </c>
      <c r="AX708" s="63">
        <v>26.794376225606115</v>
      </c>
      <c r="AY708" s="63">
        <f t="shared" ref="AY708:AY771" si="151">IFERROR(AZ708-AX708,0)</f>
        <v>-3.7645033363148883</v>
      </c>
      <c r="AZ708" s="63">
        <v>23.029872889291227</v>
      </c>
      <c r="BA708" s="63">
        <f>_xll.BDP($G708,BA$1)</f>
        <v>14.511040000000001</v>
      </c>
      <c r="BB708" s="63">
        <f t="shared" si="148"/>
        <v>1002.7226107499999</v>
      </c>
      <c r="BC708">
        <v>91.4</v>
      </c>
      <c r="BD708">
        <v>107</v>
      </c>
      <c r="BE708" t="s">
        <v>3443</v>
      </c>
      <c r="BF708" t="s">
        <v>3443</v>
      </c>
      <c r="BG708" t="s">
        <v>3443</v>
      </c>
      <c r="BH708" t="s">
        <v>3443</v>
      </c>
      <c r="BI708" s="47">
        <f t="shared" ref="BI708:BI771" si="152">IFERROR(BC708/$BB708,0)</f>
        <v>9.1151829050345384E-2</v>
      </c>
      <c r="BJ708" s="47">
        <f t="shared" ref="BJ708:BJ771" si="153">IFERROR(BD708/$BB708,0)</f>
        <v>0.10670947164537149</v>
      </c>
      <c r="BK708" s="47">
        <f t="shared" ref="BK708:BK771" si="154">IFERROR(BE708/$BB708,0)</f>
        <v>0</v>
      </c>
      <c r="BL708" s="47">
        <f t="shared" ref="BL708:BL771" si="155">IFERROR(BF708/$BB708,0)</f>
        <v>0</v>
      </c>
      <c r="BM708" s="47">
        <f t="shared" ref="BM708:BM771" si="156">IFERROR(BG708/$BB708,0)</f>
        <v>0</v>
      </c>
      <c r="BN708" s="47">
        <f t="shared" ref="BN708:BN771" si="157">IFERROR(BH708/$BB708,0)</f>
        <v>0</v>
      </c>
      <c r="BO708" s="30">
        <f t="shared" si="145"/>
        <v>0.10670947164537149</v>
      </c>
    </row>
    <row r="709" spans="1:67" x14ac:dyDescent="0.3">
      <c r="A709">
        <v>15</v>
      </c>
      <c r="B709" t="s">
        <v>3422</v>
      </c>
      <c r="C709">
        <v>8</v>
      </c>
      <c r="D709">
        <v>8</v>
      </c>
      <c r="E709" t="s">
        <v>2480</v>
      </c>
      <c r="F709" t="s">
        <v>2940</v>
      </c>
      <c r="G709" s="1" t="s">
        <v>1453</v>
      </c>
      <c r="H709" s="6" t="s">
        <v>1454</v>
      </c>
      <c r="I709" s="2">
        <v>0.1960874368036008</v>
      </c>
      <c r="J709" s="2">
        <v>0.19619919618854967</v>
      </c>
      <c r="K709" s="2">
        <v>0.14397652267478009</v>
      </c>
      <c r="L709" s="2">
        <v>0.14492029914361881</v>
      </c>
      <c r="M709" s="3">
        <v>10.247644790714313</v>
      </c>
      <c r="N709" s="3">
        <v>6.9277263669210676</v>
      </c>
      <c r="O709" s="3">
        <v>11.611371951535505</v>
      </c>
      <c r="P709" s="7">
        <v>14.821111647426568</v>
      </c>
      <c r="Q709" s="7">
        <v>13.893898613805462</v>
      </c>
      <c r="R709" s="2">
        <v>0.10637354126696356</v>
      </c>
      <c r="S709" s="8">
        <v>0.80025247620897288</v>
      </c>
      <c r="T709" s="2">
        <v>0.42430748210654967</v>
      </c>
      <c r="U709" s="4">
        <v>1.9374717064560166E-2</v>
      </c>
      <c r="V709" s="8">
        <v>8.0898376758756445</v>
      </c>
      <c r="W709" s="8">
        <v>10.914407948053938</v>
      </c>
      <c r="X709" s="8">
        <v>375710000</v>
      </c>
      <c r="Y709" s="8">
        <v>508652000</v>
      </c>
      <c r="Z709" s="8">
        <v>3012000</v>
      </c>
      <c r="AA709" s="5">
        <v>39245000.000000007</v>
      </c>
      <c r="AB709" s="2">
        <v>7.6748630398776899E-2</v>
      </c>
      <c r="AC709" s="42">
        <v>1438.0937729999998</v>
      </c>
      <c r="AD709" s="42">
        <v>1530.7707729999997</v>
      </c>
      <c r="AE709" s="60">
        <v>13.317932806187926</v>
      </c>
      <c r="AF709" s="60">
        <v>20.975283460401005</v>
      </c>
      <c r="AG709" s="60" t="s">
        <v>3443</v>
      </c>
      <c r="AH709" s="60" t="s">
        <v>3443</v>
      </c>
      <c r="AI709" s="60">
        <v>3.4941885491183213</v>
      </c>
      <c r="AJ709" s="1" t="s">
        <v>493</v>
      </c>
      <c r="AK709" s="1" t="s">
        <v>621</v>
      </c>
      <c r="AL709" s="1" t="s">
        <v>622</v>
      </c>
      <c r="AM709" s="1" t="s">
        <v>1380</v>
      </c>
      <c r="AN709" s="46" t="e">
        <v>#VALUE!</v>
      </c>
      <c r="AO709" s="46" t="e">
        <v>#VALUE!</v>
      </c>
      <c r="AP709" s="46" t="e">
        <v>#VALUE!</v>
      </c>
      <c r="AQ709" t="s">
        <v>3892</v>
      </c>
      <c r="AR709" t="s">
        <v>3892</v>
      </c>
      <c r="AS709" t="str">
        <f t="shared" si="149"/>
        <v>02/11/2021</v>
      </c>
      <c r="AT709" s="63">
        <v>1.0993385874720478</v>
      </c>
      <c r="AU709" s="63">
        <f t="shared" si="150"/>
        <v>1.0993385874720478</v>
      </c>
      <c r="AV709" s="63">
        <f t="shared" si="147"/>
        <v>-4.2599379718941035E-3</v>
      </c>
      <c r="AW709" s="63">
        <f t="shared" si="146"/>
        <v>1.0950786495001537</v>
      </c>
      <c r="AX709" s="63">
        <v>32.850073297768873</v>
      </c>
      <c r="AY709" s="63">
        <f t="shared" si="151"/>
        <v>-0.12729406228017837</v>
      </c>
      <c r="AZ709" s="63">
        <v>32.722779235488694</v>
      </c>
      <c r="BA709" s="63">
        <f>_xll.BDP($G709,BA$1)</f>
        <v>15.937996449</v>
      </c>
      <c r="BB709" s="63">
        <f t="shared" si="148"/>
        <v>1438.0937729999998</v>
      </c>
      <c r="BC709">
        <v>62.6</v>
      </c>
      <c r="BD709">
        <v>72.600000000000009</v>
      </c>
      <c r="BE709">
        <v>82.95</v>
      </c>
      <c r="BF709">
        <v>25.859000000000002</v>
      </c>
      <c r="BG709">
        <v>54.872</v>
      </c>
      <c r="BH709">
        <v>42.911000000000001</v>
      </c>
      <c r="BI709" s="47">
        <f t="shared" si="152"/>
        <v>4.3529845671614636E-2</v>
      </c>
      <c r="BJ709" s="47">
        <f t="shared" si="153"/>
        <v>5.0483495139923687E-2</v>
      </c>
      <c r="BK709" s="47">
        <f t="shared" si="154"/>
        <v>5.7680522339623549E-2</v>
      </c>
      <c r="BL709" s="47">
        <f t="shared" si="155"/>
        <v>1.7981442160100367E-2</v>
      </c>
      <c r="BM709" s="47">
        <f t="shared" si="156"/>
        <v>3.8156065362505404E-2</v>
      </c>
      <c r="BN709" s="47">
        <f t="shared" si="157"/>
        <v>2.9838805233460951E-2</v>
      </c>
      <c r="BO709" s="30">
        <f t="shared" si="145"/>
        <v>5.7680522339623549E-2</v>
      </c>
    </row>
    <row r="710" spans="1:67" x14ac:dyDescent="0.3">
      <c r="A710">
        <v>15</v>
      </c>
      <c r="B710" t="s">
        <v>3422</v>
      </c>
      <c r="C710">
        <v>8</v>
      </c>
      <c r="D710">
        <v>4</v>
      </c>
      <c r="E710" s="33">
        <v>0.13</v>
      </c>
      <c r="G710" s="1" t="s">
        <v>1597</v>
      </c>
      <c r="H710" s="6" t="s">
        <v>1598</v>
      </c>
      <c r="I710" s="2">
        <v>4.4917393744663421E-2</v>
      </c>
      <c r="J710" s="2">
        <v>3.1698571111974973E-2</v>
      </c>
      <c r="K710" s="2">
        <v>2.6877671099715415E-2</v>
      </c>
      <c r="L710" s="2">
        <v>2.4683778867290385E-2</v>
      </c>
      <c r="M710" s="3">
        <v>1.8836203559301414</v>
      </c>
      <c r="N710" s="3">
        <v>0.85225089867383397</v>
      </c>
      <c r="O710" s="3">
        <v>15.90609239176203</v>
      </c>
      <c r="P710" s="7">
        <v>10.251557640829537</v>
      </c>
      <c r="Q710" s="7">
        <v>8.3247891356496169</v>
      </c>
      <c r="R710" s="2">
        <v>-2.4702427334789234E-2</v>
      </c>
      <c r="S710" s="8">
        <v>-0.71781450332294305</v>
      </c>
      <c r="T710" s="2">
        <v>0.63895523874590909</v>
      </c>
      <c r="U710" s="4">
        <v>2.0398593200468933E-2</v>
      </c>
      <c r="V710" s="8">
        <v>4.7386336475607367</v>
      </c>
      <c r="W710" s="8">
        <v>37.040630950593197</v>
      </c>
      <c r="X710" s="8">
        <v>27524900000</v>
      </c>
      <c r="Y710" s="8">
        <v>35347100000</v>
      </c>
      <c r="Z710" s="8">
        <v>2800000</v>
      </c>
      <c r="AA710" s="5">
        <v>1318400000</v>
      </c>
      <c r="AB710" s="2">
        <v>2.1237864077669902E-3</v>
      </c>
      <c r="AC710" s="42">
        <v>16762.556844319999</v>
      </c>
      <c r="AD710" s="42">
        <v>28840.156844320001</v>
      </c>
      <c r="AE710" s="60">
        <v>16.754869484877709</v>
      </c>
      <c r="AF710" s="60">
        <v>33.054621025008601</v>
      </c>
      <c r="AG710" s="60">
        <v>7.9163106618948227</v>
      </c>
      <c r="AH710" s="60">
        <v>55.157410595842052</v>
      </c>
      <c r="AI710" s="60">
        <v>0.71585490073844338</v>
      </c>
      <c r="AJ710" s="1" t="s">
        <v>544</v>
      </c>
      <c r="AK710" s="1" t="s">
        <v>545</v>
      </c>
      <c r="AL710" s="1" t="s">
        <v>546</v>
      </c>
      <c r="AM710" s="1" t="s">
        <v>1480</v>
      </c>
      <c r="AN710" s="46">
        <v>0.15214220000000001</v>
      </c>
      <c r="AO710" s="46">
        <v>7.815801E-2</v>
      </c>
      <c r="AP710" s="46">
        <v>8.927686E-2</v>
      </c>
      <c r="AQ710" t="s">
        <v>4124</v>
      </c>
      <c r="AR710" t="s">
        <v>3443</v>
      </c>
      <c r="AS710" t="str">
        <f t="shared" si="149"/>
        <v>#N/A N/A</v>
      </c>
      <c r="AT710" s="63">
        <v>1.0554089473860246</v>
      </c>
      <c r="AU710" s="63">
        <f t="shared" si="150"/>
        <v>1.0554089473860246</v>
      </c>
      <c r="AV710" s="63">
        <f t="shared" si="147"/>
        <v>-1.5594775884000009E-2</v>
      </c>
      <c r="AW710" s="63">
        <f t="shared" si="146"/>
        <v>1.0398141715020246</v>
      </c>
      <c r="AX710" s="63">
        <v>16.73665446578606</v>
      </c>
      <c r="AY710" s="63">
        <f t="shared" si="151"/>
        <v>-0.24730165125880532</v>
      </c>
      <c r="AZ710" s="63">
        <v>16.489352814527255</v>
      </c>
      <c r="BA710" s="63">
        <f>_xll.BDP($G710,BA$1)</f>
        <v>173.36041672000002</v>
      </c>
      <c r="BB710" s="63">
        <f t="shared" si="148"/>
        <v>16762.556844319999</v>
      </c>
      <c r="BC710">
        <v>854</v>
      </c>
      <c r="BD710">
        <v>923.33299999999997</v>
      </c>
      <c r="BE710">
        <v>1238.5</v>
      </c>
      <c r="BF710">
        <v>2612.7530000000002</v>
      </c>
      <c r="BG710">
        <v>2631.1550000000002</v>
      </c>
      <c r="BH710">
        <v>4278.3379999999997</v>
      </c>
      <c r="BI710" s="47">
        <f t="shared" si="152"/>
        <v>5.094688166795857E-2</v>
      </c>
      <c r="BJ710" s="47">
        <f t="shared" si="153"/>
        <v>5.5083064509509588E-2</v>
      </c>
      <c r="BK710" s="47">
        <f t="shared" si="154"/>
        <v>7.3884909772560528E-2</v>
      </c>
      <c r="BL710" s="47">
        <f t="shared" si="155"/>
        <v>0.15586840505691307</v>
      </c>
      <c r="BM710" s="47">
        <f t="shared" si="156"/>
        <v>0.15696620894034841</v>
      </c>
      <c r="BN710" s="47">
        <f t="shared" si="157"/>
        <v>0.25523182648891163</v>
      </c>
      <c r="BO710" s="30">
        <f t="shared" si="145"/>
        <v>0.25523182648891163</v>
      </c>
    </row>
    <row r="711" spans="1:67" x14ac:dyDescent="0.3">
      <c r="A711">
        <v>15</v>
      </c>
      <c r="B711" t="s">
        <v>3422</v>
      </c>
      <c r="C711">
        <v>8</v>
      </c>
      <c r="D711">
        <v>8</v>
      </c>
      <c r="E711" t="s">
        <v>2549</v>
      </c>
      <c r="F711" t="s">
        <v>2548</v>
      </c>
      <c r="G711" s="6" t="s">
        <v>2167</v>
      </c>
      <c r="H711" s="6" t="s">
        <v>2168</v>
      </c>
      <c r="I711" s="2">
        <v>-2.3405023585359335E-3</v>
      </c>
      <c r="J711" s="2">
        <v>-3.9123630672926448E-3</v>
      </c>
      <c r="K711" s="2">
        <v>-2.3361852498329978E-3</v>
      </c>
      <c r="L711" s="2">
        <v>-3.9123630672926448E-3</v>
      </c>
      <c r="M711" s="3">
        <v>0.30267993946401212</v>
      </c>
      <c r="N711" s="3">
        <v>2.470695505860899</v>
      </c>
      <c r="O711" s="3">
        <v>7.9184332727639823</v>
      </c>
      <c r="P711" s="7" t="e">
        <v>#N/A</v>
      </c>
      <c r="Q711" s="7" t="e">
        <v>#N/A</v>
      </c>
      <c r="R711" s="2">
        <v>0.11167428609289075</v>
      </c>
      <c r="S711" s="8">
        <v>56.545459882665234</v>
      </c>
      <c r="T711" s="2">
        <v>0.87984496124031009</v>
      </c>
      <c r="U711" s="4" t="e">
        <v>#N/A</v>
      </c>
      <c r="V711" s="8" t="e">
        <v>#N/A</v>
      </c>
      <c r="W711" s="8">
        <v>3.4265017500388684</v>
      </c>
      <c r="X711" s="8">
        <v>58788000000</v>
      </c>
      <c r="Y711" s="8">
        <v>58788000000</v>
      </c>
      <c r="Z711" s="8" t="e">
        <v>#N/A</v>
      </c>
      <c r="AA711" s="5">
        <v>770000000</v>
      </c>
      <c r="AB711" s="2">
        <v>0</v>
      </c>
      <c r="AC711" s="42">
        <v>17266.375</v>
      </c>
      <c r="AD711" s="42">
        <v>24008.375</v>
      </c>
      <c r="AE711" s="60" t="s">
        <v>3443</v>
      </c>
      <c r="AF711" s="60" t="s">
        <v>3443</v>
      </c>
      <c r="AG711" s="60">
        <v>4.4994374842994578</v>
      </c>
      <c r="AH711" s="60">
        <v>4.3645117919620686</v>
      </c>
      <c r="AI711" s="60">
        <v>0.32217422205486451</v>
      </c>
      <c r="AJ711" s="1" t="s">
        <v>534</v>
      </c>
      <c r="AK711" s="1" t="s">
        <v>864</v>
      </c>
      <c r="AL711" s="1" t="s">
        <v>1133</v>
      </c>
      <c r="AM711" s="1" t="s">
        <v>2468</v>
      </c>
      <c r="AN711" s="46">
        <v>5.4691120000000003E-2</v>
      </c>
      <c r="AO711" s="46">
        <v>4.6665719999999999E-3</v>
      </c>
      <c r="AP711" s="46">
        <v>-1.069087E-2</v>
      </c>
      <c r="AQ711" t="s">
        <v>4277</v>
      </c>
      <c r="AR711" t="s">
        <v>3443</v>
      </c>
      <c r="AS711" t="str">
        <f t="shared" si="149"/>
        <v>22/03/1993</v>
      </c>
      <c r="AT711" s="63">
        <v>4.5812454237285989</v>
      </c>
      <c r="AU711" s="63">
        <f t="shared" si="150"/>
        <v>4.5812454237285989</v>
      </c>
      <c r="AV711" s="63">
        <f t="shared" si="147"/>
        <v>0</v>
      </c>
      <c r="AW711" s="63">
        <f t="shared" si="146"/>
        <v>4.5812454237285989</v>
      </c>
      <c r="AX711" s="63">
        <v>17.713569544424185</v>
      </c>
      <c r="AY711" s="63">
        <f t="shared" si="151"/>
        <v>0</v>
      </c>
      <c r="AZ711" s="63">
        <v>17.713569544424185</v>
      </c>
      <c r="BA711" s="63">
        <f>_xll.BDP($G711,BA$1)</f>
        <v>783</v>
      </c>
      <c r="BB711" s="63">
        <f t="shared" si="148"/>
        <v>17266.375</v>
      </c>
      <c r="BC711">
        <v>5456.25</v>
      </c>
      <c r="BD711">
        <v>5653.6670000000004</v>
      </c>
      <c r="BE711">
        <v>5890.857</v>
      </c>
      <c r="BF711">
        <v>3751.9839999999999</v>
      </c>
      <c r="BG711">
        <v>1501.9190000000001</v>
      </c>
      <c r="BH711">
        <v>1477.0420000000001</v>
      </c>
      <c r="BI711" s="47">
        <f t="shared" si="152"/>
        <v>0.31600437266073511</v>
      </c>
      <c r="BJ711" s="47">
        <f t="shared" si="153"/>
        <v>0.32743798278445824</v>
      </c>
      <c r="BK711" s="47">
        <f t="shared" si="154"/>
        <v>0.34117508741701719</v>
      </c>
      <c r="BL711" s="47">
        <f t="shared" si="155"/>
        <v>0.2173000412651758</v>
      </c>
      <c r="BM711" s="47">
        <f t="shared" si="156"/>
        <v>8.6985195213239608E-2</v>
      </c>
      <c r="BN711" s="47">
        <f t="shared" si="157"/>
        <v>8.5544417980033455E-2</v>
      </c>
      <c r="BO711" s="30">
        <f t="shared" si="145"/>
        <v>0.34117508741701719</v>
      </c>
    </row>
    <row r="712" spans="1:67" x14ac:dyDescent="0.3">
      <c r="A712">
        <v>15</v>
      </c>
      <c r="B712" t="s">
        <v>3422</v>
      </c>
      <c r="C712">
        <v>9</v>
      </c>
      <c r="D712">
        <v>1</v>
      </c>
      <c r="E712" s="33">
        <v>0.1</v>
      </c>
      <c r="F712" t="s">
        <v>3101</v>
      </c>
      <c r="G712" s="1" t="s">
        <v>1516</v>
      </c>
      <c r="H712" s="6" t="s">
        <v>1517</v>
      </c>
      <c r="I712" s="2">
        <v>1.7549984155001308E-2</v>
      </c>
      <c r="J712" s="2">
        <v>0.69975751697381217</v>
      </c>
      <c r="K712" s="2">
        <v>0.23122075686293622</v>
      </c>
      <c r="L712" s="2">
        <v>0.19156930430164634</v>
      </c>
      <c r="M712" s="3">
        <v>9.5606655178905005</v>
      </c>
      <c r="N712" s="3">
        <v>8.2113009939006893</v>
      </c>
      <c r="O712" s="3">
        <v>16.414237586055368</v>
      </c>
      <c r="P712" s="7">
        <v>13.522995008137158</v>
      </c>
      <c r="Q712" s="7">
        <v>14.239447201857839</v>
      </c>
      <c r="R712" s="2">
        <v>5.1985285228234078E-3</v>
      </c>
      <c r="S712" s="8">
        <v>6.3253898205354125E-2</v>
      </c>
      <c r="T712" s="2">
        <v>0.21445069072209874</v>
      </c>
      <c r="U712" s="4">
        <v>1.3872135102533172E-2</v>
      </c>
      <c r="V712" s="8">
        <v>3.511356162857338</v>
      </c>
      <c r="W712" s="8">
        <v>10.603443372707044</v>
      </c>
      <c r="X712" s="8">
        <v>2061999999.999999</v>
      </c>
      <c r="Y712" s="8">
        <v>7531999999.999999</v>
      </c>
      <c r="Z712" s="8" t="e">
        <v>#N/A</v>
      </c>
      <c r="AA712" s="5">
        <v>2490800000</v>
      </c>
      <c r="AB712" s="2">
        <v>0</v>
      </c>
      <c r="AC712" s="42">
        <v>26980.471469</v>
      </c>
      <c r="AD712" s="42">
        <v>27338.571468999999</v>
      </c>
      <c r="AE712" s="60">
        <v>10.961608316344886</v>
      </c>
      <c r="AF712" s="60">
        <v>19.00523634694019</v>
      </c>
      <c r="AG712" s="60">
        <v>9.1437031804594255</v>
      </c>
      <c r="AH712" s="60">
        <v>24.536947306453037</v>
      </c>
      <c r="AI712" s="60">
        <v>3.8300932594195625</v>
      </c>
      <c r="AJ712" s="1" t="s">
        <v>498</v>
      </c>
      <c r="AK712" s="1" t="s">
        <v>857</v>
      </c>
      <c r="AL712" s="1" t="s">
        <v>1518</v>
      </c>
      <c r="AM712" s="1" t="s">
        <v>1480</v>
      </c>
      <c r="AN712" s="46">
        <v>0.11410439999999999</v>
      </c>
      <c r="AO712" s="46">
        <v>0.15448880000000001</v>
      </c>
      <c r="AP712" s="46">
        <v>5.6461240000000003E-2</v>
      </c>
      <c r="AQ712" t="s">
        <v>4124</v>
      </c>
      <c r="AR712" t="s">
        <v>3443</v>
      </c>
      <c r="AS712" t="str">
        <f t="shared" si="149"/>
        <v>#N/A N/A</v>
      </c>
      <c r="AT712" s="63">
        <v>2.2817229780523545</v>
      </c>
      <c r="AU712" s="63">
        <f t="shared" si="150"/>
        <v>2.2817229780523545</v>
      </c>
      <c r="AV712" s="63">
        <f t="shared" si="147"/>
        <v>-3.1696240122468298E-16</v>
      </c>
      <c r="AW712" s="63">
        <f t="shared" si="146"/>
        <v>2.281722978052354</v>
      </c>
      <c r="AX712" s="63">
        <v>51.149968602198662</v>
      </c>
      <c r="AY712" s="63">
        <f t="shared" si="151"/>
        <v>-7.1054273576010019E-15</v>
      </c>
      <c r="AZ712" s="63">
        <v>51.149968602198655</v>
      </c>
      <c r="BA712" s="63">
        <f>_xll.BDP($G712,BA$1)</f>
        <v>627.42924846000005</v>
      </c>
      <c r="BB712" s="63">
        <f t="shared" si="148"/>
        <v>26980.471469</v>
      </c>
      <c r="BC712">
        <v>1615.769</v>
      </c>
      <c r="BD712">
        <v>1766.154</v>
      </c>
      <c r="BE712">
        <v>1924.364</v>
      </c>
      <c r="BF712">
        <v>1605.037</v>
      </c>
      <c r="BG712">
        <v>1630.22</v>
      </c>
      <c r="BH712">
        <v>1801.396</v>
      </c>
      <c r="BI712" s="47">
        <f t="shared" si="152"/>
        <v>5.9886611019992181E-2</v>
      </c>
      <c r="BJ712" s="47">
        <f t="shared" si="153"/>
        <v>6.5460457280343456E-2</v>
      </c>
      <c r="BK712" s="47">
        <f t="shared" si="154"/>
        <v>7.1324328124178785E-2</v>
      </c>
      <c r="BL712" s="47">
        <f t="shared" si="155"/>
        <v>5.9488841840445748E-2</v>
      </c>
      <c r="BM712" s="47">
        <f t="shared" si="156"/>
        <v>6.0422220637363168E-2</v>
      </c>
      <c r="BN712" s="47">
        <f t="shared" si="157"/>
        <v>6.6766661289435453E-2</v>
      </c>
      <c r="BO712" s="30">
        <f t="shared" si="145"/>
        <v>7.1324328124178785E-2</v>
      </c>
    </row>
    <row r="713" spans="1:67" x14ac:dyDescent="0.3">
      <c r="A713">
        <v>15</v>
      </c>
      <c r="B713" t="s">
        <v>3422</v>
      </c>
      <c r="C713">
        <v>9</v>
      </c>
      <c r="D713">
        <v>5</v>
      </c>
      <c r="E713" s="33">
        <v>0.14000000000000001</v>
      </c>
      <c r="F713" t="s">
        <v>3115</v>
      </c>
      <c r="G713" s="6" t="s">
        <v>224</v>
      </c>
      <c r="H713" s="6" t="s">
        <v>919</v>
      </c>
      <c r="I713" s="2">
        <v>0.42356942951952919</v>
      </c>
      <c r="J713" s="2">
        <v>0.78262295021952255</v>
      </c>
      <c r="K713" s="2">
        <v>0.26540843786227941</v>
      </c>
      <c r="L713" s="2">
        <v>0.4595368740148425</v>
      </c>
      <c r="M713" s="3">
        <v>37.044303818317779</v>
      </c>
      <c r="N713" s="3">
        <v>28.514940552742996</v>
      </c>
      <c r="O713" s="3">
        <v>49.901876582909566</v>
      </c>
      <c r="P713" s="7">
        <v>11.811877943374521</v>
      </c>
      <c r="Q713" s="7">
        <v>19.75630739520852</v>
      </c>
      <c r="R713" s="2">
        <v>0.50980131807198992</v>
      </c>
      <c r="S713" s="8">
        <v>0.91371250731966791</v>
      </c>
      <c r="T713" s="2">
        <v>0.44452317838570055</v>
      </c>
      <c r="U713" s="4">
        <v>5.3776363424285885E-2</v>
      </c>
      <c r="V713" s="8">
        <v>28.789469397340508</v>
      </c>
      <c r="W713" s="8">
        <v>99.558267313005075</v>
      </c>
      <c r="X713" s="8">
        <v>4916807000</v>
      </c>
      <c r="Y713" s="8">
        <v>8373661000</v>
      </c>
      <c r="Z713" s="8">
        <v>33522000</v>
      </c>
      <c r="AA713" s="5">
        <v>3678468000</v>
      </c>
      <c r="AB713" s="2">
        <v>9.1130329256636187E-3</v>
      </c>
      <c r="AC713" s="42">
        <v>15677.620337279999</v>
      </c>
      <c r="AD713" s="42">
        <v>19236.82933728</v>
      </c>
      <c r="AE713" s="60">
        <v>4.8455921332472105</v>
      </c>
      <c r="AF713" s="60">
        <v>5.5784590690172093</v>
      </c>
      <c r="AG713" s="60">
        <v>19.641550207361899</v>
      </c>
      <c r="AH713" s="60">
        <v>7.6447369695106966</v>
      </c>
      <c r="AI713" s="60">
        <v>3.4623541676686922</v>
      </c>
      <c r="AJ713" s="1" t="s">
        <v>498</v>
      </c>
      <c r="AK713" s="1" t="s">
        <v>745</v>
      </c>
      <c r="AL713" s="1" t="s">
        <v>782</v>
      </c>
      <c r="AM713" s="1" t="s">
        <v>583</v>
      </c>
      <c r="AN713" s="46" t="e">
        <v>#VALUE!</v>
      </c>
      <c r="AO713" s="46">
        <v>0.32890340000000001</v>
      </c>
      <c r="AP713" s="46">
        <v>0.4269442</v>
      </c>
      <c r="AQ713" t="s">
        <v>3893</v>
      </c>
      <c r="AR713" t="s">
        <v>3893</v>
      </c>
      <c r="AS713" t="str">
        <f t="shared" si="149"/>
        <v>22/06/2005</v>
      </c>
      <c r="AT713" s="63" t="s">
        <v>3443</v>
      </c>
      <c r="AU713" s="63">
        <f t="shared" si="150"/>
        <v>0</v>
      </c>
      <c r="AV713" s="63">
        <f t="shared" si="147"/>
        <v>16.510235254549343</v>
      </c>
      <c r="AW713" s="63">
        <f t="shared" si="146"/>
        <v>16.510235254549343</v>
      </c>
      <c r="AX713" s="63">
        <v>0</v>
      </c>
      <c r="AY713" s="63">
        <f t="shared" si="151"/>
        <v>91.484036493438637</v>
      </c>
      <c r="AZ713" s="63">
        <v>91.484036493438637</v>
      </c>
      <c r="BA713" s="63">
        <f>_xll.BDP($G713,BA$1)</f>
        <v>2588.4120000000003</v>
      </c>
      <c r="BB713" s="63">
        <f t="shared" si="148"/>
        <v>15677.620337279999</v>
      </c>
      <c r="BC713">
        <v>1267.2730000000001</v>
      </c>
      <c r="BD713">
        <v>1217.818</v>
      </c>
      <c r="BE713">
        <v>1387.5</v>
      </c>
      <c r="BF713">
        <v>1540.596</v>
      </c>
      <c r="BG713">
        <v>1107.8800000000001</v>
      </c>
      <c r="BH713">
        <v>1235.7149999999999</v>
      </c>
      <c r="BI713" s="47">
        <f t="shared" si="152"/>
        <v>8.0833249736666779E-2</v>
      </c>
      <c r="BJ713" s="47">
        <f t="shared" si="153"/>
        <v>7.7678753139858614E-2</v>
      </c>
      <c r="BK713" s="47">
        <f t="shared" si="154"/>
        <v>8.8501951836443396E-2</v>
      </c>
      <c r="BL713" s="47">
        <f t="shared" si="155"/>
        <v>9.8267209363183686E-2</v>
      </c>
      <c r="BM713" s="47">
        <f t="shared" si="156"/>
        <v>7.0666336865267687E-2</v>
      </c>
      <c r="BN713" s="47">
        <f t="shared" si="157"/>
        <v>7.8820316694465334E-2</v>
      </c>
      <c r="BO713" s="30">
        <f t="shared" si="145"/>
        <v>8.8501951836443396E-2</v>
      </c>
    </row>
    <row r="714" spans="1:67" x14ac:dyDescent="0.3">
      <c r="A714">
        <v>15</v>
      </c>
      <c r="B714" t="s">
        <v>3422</v>
      </c>
      <c r="C714">
        <v>9</v>
      </c>
      <c r="D714">
        <v>4</v>
      </c>
      <c r="E714" s="33">
        <v>0.1</v>
      </c>
      <c r="F714" t="s">
        <v>3130</v>
      </c>
      <c r="G714" s="1" t="s">
        <v>1521</v>
      </c>
      <c r="H714" s="6" t="s">
        <v>1522</v>
      </c>
      <c r="I714" s="2">
        <v>0.43912597527562369</v>
      </c>
      <c r="J714" s="2">
        <v>0.44892908699879208</v>
      </c>
      <c r="K714" s="2">
        <v>0.16460451064609885</v>
      </c>
      <c r="L714" s="2">
        <v>0.17003470323710904</v>
      </c>
      <c r="M714" s="3">
        <v>12.192538259676269</v>
      </c>
      <c r="N714" s="3">
        <v>8.8545282257284299</v>
      </c>
      <c r="O714" s="3">
        <v>16.8054444810337</v>
      </c>
      <c r="P714" s="7">
        <v>23.508173257048625</v>
      </c>
      <c r="Q714" s="7">
        <v>22.879343837686164</v>
      </c>
      <c r="R714" s="2">
        <v>0.25023612302280901</v>
      </c>
      <c r="S714" s="8">
        <v>1.2087681577429339</v>
      </c>
      <c r="T714" s="2">
        <v>0.45303527342825256</v>
      </c>
      <c r="U714" s="4" t="e">
        <v>#N/A</v>
      </c>
      <c r="V714" s="8">
        <v>8.8654682541387988</v>
      </c>
      <c r="W714" s="8">
        <v>7.7316821025180227</v>
      </c>
      <c r="X714" s="8">
        <v>3394300000</v>
      </c>
      <c r="Y714" s="8">
        <v>8961700000</v>
      </c>
      <c r="Z714" s="8" t="e">
        <v>#N/A</v>
      </c>
      <c r="AA714" s="5">
        <v>1345400000</v>
      </c>
      <c r="AB714" s="2">
        <v>0</v>
      </c>
      <c r="AC714" s="42">
        <v>23848.17013748</v>
      </c>
      <c r="AD714" s="42">
        <v>26158.570137480001</v>
      </c>
      <c r="AE714" s="60">
        <v>13.101542603144306</v>
      </c>
      <c r="AF714" s="60">
        <v>16.268858709287095</v>
      </c>
      <c r="AG714" s="60">
        <v>5.6702132268392047</v>
      </c>
      <c r="AH714" s="60">
        <v>22.144727721526461</v>
      </c>
      <c r="AI714" s="60">
        <v>3.5304673084244307</v>
      </c>
      <c r="AJ714" s="1" t="s">
        <v>498</v>
      </c>
      <c r="AK714" s="1" t="s">
        <v>802</v>
      </c>
      <c r="AL714" s="1" t="s">
        <v>947</v>
      </c>
      <c r="AM714" s="1" t="s">
        <v>1480</v>
      </c>
      <c r="AN714" s="46" t="e">
        <v>#VALUE!</v>
      </c>
      <c r="AO714" s="46">
        <v>0.10839750000000001</v>
      </c>
      <c r="AP714" s="46">
        <v>8.6486759999999996E-2</v>
      </c>
      <c r="AQ714" t="s">
        <v>3894</v>
      </c>
      <c r="AR714" t="s">
        <v>3894</v>
      </c>
      <c r="AS714" t="str">
        <f t="shared" si="149"/>
        <v>07/04/2006</v>
      </c>
      <c r="AT714" s="63">
        <v>2.1314785462846557</v>
      </c>
      <c r="AU714" s="63">
        <f t="shared" si="150"/>
        <v>2.1314785462846557</v>
      </c>
      <c r="AV714" s="63">
        <f t="shared" si="147"/>
        <v>0</v>
      </c>
      <c r="AW714" s="63">
        <f t="shared" si="146"/>
        <v>2.1314785462846557</v>
      </c>
      <c r="AX714" s="63">
        <v>41.349060940612134</v>
      </c>
      <c r="AY714" s="63">
        <f t="shared" si="151"/>
        <v>0</v>
      </c>
      <c r="AZ714" s="63" t="s">
        <v>3443</v>
      </c>
      <c r="BA714" s="63" t="str">
        <f>_xll.BDP($G714,BA$1)</f>
        <v>#N/A N/A</v>
      </c>
      <c r="BB714" s="63">
        <f t="shared" si="148"/>
        <v>23848.17013748</v>
      </c>
      <c r="BC714">
        <v>1201.933</v>
      </c>
      <c r="BD714">
        <v>1231.875</v>
      </c>
      <c r="BE714">
        <v>1316.2139999999999</v>
      </c>
      <c r="BF714">
        <v>1380.7070000000001</v>
      </c>
      <c r="BG714">
        <v>1415.2170000000001</v>
      </c>
      <c r="BH714">
        <v>1388.7080000000001</v>
      </c>
      <c r="BI714" s="47">
        <f t="shared" si="152"/>
        <v>5.0399380458588362E-2</v>
      </c>
      <c r="BJ714" s="47">
        <f t="shared" si="153"/>
        <v>5.1654906556707854E-2</v>
      </c>
      <c r="BK714" s="47">
        <f t="shared" si="154"/>
        <v>5.5191404305331843E-2</v>
      </c>
      <c r="BL714" s="47">
        <f t="shared" si="155"/>
        <v>5.7895720805432718E-2</v>
      </c>
      <c r="BM714" s="47">
        <f t="shared" si="156"/>
        <v>5.9342791997941693E-2</v>
      </c>
      <c r="BN714" s="47">
        <f t="shared" si="157"/>
        <v>5.8231218244182772E-2</v>
      </c>
      <c r="BO714" s="30">
        <f t="shared" si="145"/>
        <v>5.8231218244182772E-2</v>
      </c>
    </row>
    <row r="715" spans="1:67" x14ac:dyDescent="0.3">
      <c r="A715">
        <v>15</v>
      </c>
      <c r="B715" t="s">
        <v>3422</v>
      </c>
      <c r="C715">
        <v>9</v>
      </c>
      <c r="D715">
        <v>9</v>
      </c>
      <c r="G715" s="6" t="s">
        <v>2419</v>
      </c>
      <c r="H715" s="6" t="s">
        <v>2420</v>
      </c>
      <c r="I715" s="2">
        <v>0.25744584110008101</v>
      </c>
      <c r="J715" s="2">
        <v>0.35931218212642285</v>
      </c>
      <c r="K715" s="2">
        <v>0.14308480041145369</v>
      </c>
      <c r="L715" s="2">
        <v>0.17188758150246278</v>
      </c>
      <c r="M715" s="3">
        <v>15.532991068355681</v>
      </c>
      <c r="N715" s="3">
        <v>12.863209044559252</v>
      </c>
      <c r="O715" s="3">
        <v>19.462134558494771</v>
      </c>
      <c r="P715" s="7">
        <v>21.757598814633365</v>
      </c>
      <c r="Q715" s="7">
        <v>28.307336313082491</v>
      </c>
      <c r="R715" s="2">
        <v>0.35620189479375747</v>
      </c>
      <c r="S715" s="8">
        <v>1.4480136109238433</v>
      </c>
      <c r="T715" s="2">
        <v>0.44063743203346745</v>
      </c>
      <c r="U715" s="4">
        <v>2.5696192856629503E-2</v>
      </c>
      <c r="V715" s="8">
        <v>8.8428945849602165</v>
      </c>
      <c r="W715" s="8">
        <v>15.540049288728586</v>
      </c>
      <c r="X715" s="8">
        <v>908380000</v>
      </c>
      <c r="Y715" s="8">
        <v>1898869000</v>
      </c>
      <c r="Z715" s="8">
        <v>5297000</v>
      </c>
      <c r="AA715" s="5">
        <v>307159000</v>
      </c>
      <c r="AB715" s="2">
        <v>1.7245140139146176E-2</v>
      </c>
      <c r="AC715" s="42">
        <v>31237.80744465</v>
      </c>
      <c r="AD715" s="42">
        <v>4496.8568828919024</v>
      </c>
      <c r="AE715" s="60">
        <v>8.7156462476847789</v>
      </c>
      <c r="AF715" s="60">
        <v>13.175050509191596</v>
      </c>
      <c r="AG715" s="60">
        <v>8.3244849527865217</v>
      </c>
      <c r="AH715" s="60">
        <v>15.124662362351613</v>
      </c>
      <c r="AI715" s="60">
        <v>2.8410188324138219</v>
      </c>
      <c r="AJ715" s="1" t="s">
        <v>493</v>
      </c>
      <c r="AK715" s="1" t="s">
        <v>621</v>
      </c>
      <c r="AL715" s="1" t="s">
        <v>622</v>
      </c>
      <c r="AM715" s="1" t="s">
        <v>2421</v>
      </c>
      <c r="AN715" s="46" t="e">
        <v>#VALUE!</v>
      </c>
      <c r="AO715" s="46">
        <v>2.0131100000000002E-2</v>
      </c>
      <c r="AP715" s="46">
        <v>9.9708520000000009E-2</v>
      </c>
      <c r="AQ715" t="s">
        <v>3895</v>
      </c>
      <c r="AR715" t="s">
        <v>3895</v>
      </c>
      <c r="AS715" t="str">
        <f t="shared" si="149"/>
        <v>07/05/2010</v>
      </c>
      <c r="AT715" s="63">
        <v>2.3971517035301697</v>
      </c>
      <c r="AU715" s="63">
        <f t="shared" si="150"/>
        <v>2.3971517035301697</v>
      </c>
      <c r="AV715" s="63">
        <f t="shared" si="147"/>
        <v>0</v>
      </c>
      <c r="AW715" s="63">
        <f t="shared" si="146"/>
        <v>2.3971517035301697</v>
      </c>
      <c r="AX715" s="63">
        <v>39.743192823295111</v>
      </c>
      <c r="AY715" s="63">
        <f t="shared" si="151"/>
        <v>0</v>
      </c>
      <c r="AZ715" s="63">
        <v>39.743192823295111</v>
      </c>
      <c r="BA715" s="63">
        <f>_xll.BDP($G715,BA$1)</f>
        <v>96.8</v>
      </c>
      <c r="BB715" s="63">
        <f t="shared" si="148"/>
        <v>4496.8568828919024</v>
      </c>
      <c r="BC715">
        <v>222.55600000000001</v>
      </c>
      <c r="BD715">
        <v>277.33300000000003</v>
      </c>
      <c r="BE715">
        <v>330.875</v>
      </c>
      <c r="BF715">
        <v>227.102</v>
      </c>
      <c r="BG715">
        <v>285.59199999999998</v>
      </c>
      <c r="BH715">
        <v>327.60399999999998</v>
      </c>
      <c r="BI715" s="47">
        <f t="shared" si="152"/>
        <v>4.9491457210191568E-2</v>
      </c>
      <c r="BJ715" s="47">
        <f t="shared" si="153"/>
        <v>6.1672632067767477E-2</v>
      </c>
      <c r="BK715" s="47">
        <f t="shared" si="154"/>
        <v>7.3579170655574927E-2</v>
      </c>
      <c r="BL715" s="47">
        <f t="shared" si="155"/>
        <v>5.0502385535995099E-2</v>
      </c>
      <c r="BM715" s="47">
        <f t="shared" si="156"/>
        <v>6.3509248223247314E-2</v>
      </c>
      <c r="BN715" s="47">
        <f t="shared" si="157"/>
        <v>7.2851773701394687E-2</v>
      </c>
      <c r="BO715" s="30">
        <f t="shared" si="145"/>
        <v>7.3579170655574927E-2</v>
      </c>
    </row>
    <row r="716" spans="1:67" x14ac:dyDescent="0.3">
      <c r="A716">
        <v>15</v>
      </c>
      <c r="B716" t="s">
        <v>3422</v>
      </c>
      <c r="C716">
        <v>9</v>
      </c>
      <c r="D716">
        <v>1</v>
      </c>
      <c r="E716" s="33">
        <v>0.12</v>
      </c>
      <c r="G716" s="1" t="s">
        <v>1770</v>
      </c>
      <c r="H716" s="6" t="s">
        <v>1771</v>
      </c>
      <c r="I716" s="2">
        <v>0.75216904738730361</v>
      </c>
      <c r="J716" s="2">
        <v>0.40244042163153071</v>
      </c>
      <c r="K716" s="2">
        <v>0.17061607553073904</v>
      </c>
      <c r="L716" s="2">
        <v>0.14055059821535754</v>
      </c>
      <c r="M716" s="3">
        <v>13.736168366239966</v>
      </c>
      <c r="N716" s="3">
        <v>11.763660546676689</v>
      </c>
      <c r="O716" s="3">
        <v>18.556856250235253</v>
      </c>
      <c r="P716" s="7">
        <v>19.975308083617911</v>
      </c>
      <c r="Q716" s="7">
        <v>20.74336454946868</v>
      </c>
      <c r="R716" s="2">
        <v>0.71942488262910798</v>
      </c>
      <c r="S716" s="8">
        <v>3.2751803366283729</v>
      </c>
      <c r="T716" s="2">
        <v>0.42113862573450056</v>
      </c>
      <c r="U716" s="4" t="e">
        <v>#N/A</v>
      </c>
      <c r="V716" s="8">
        <v>4.5726924641289921</v>
      </c>
      <c r="W716" s="8">
        <v>-4.3390554310489549</v>
      </c>
      <c r="X716" s="8">
        <v>1745600000</v>
      </c>
      <c r="Y716" s="8">
        <v>4998200000</v>
      </c>
      <c r="Z716" s="8">
        <v>25200000</v>
      </c>
      <c r="AA716" s="5">
        <v>304100000.00000006</v>
      </c>
      <c r="AB716" s="2">
        <v>8.2867477803354142E-2</v>
      </c>
      <c r="AC716" s="42">
        <v>10028.978543999998</v>
      </c>
      <c r="AD716" s="42">
        <v>12480.778543999997</v>
      </c>
      <c r="AE716" s="60">
        <v>14.444272018135013</v>
      </c>
      <c r="AF716" s="60">
        <v>16.701189520968608</v>
      </c>
      <c r="AG716" s="60">
        <v>3.0791069740236736</v>
      </c>
      <c r="AH716" s="60">
        <v>17.253981761130539</v>
      </c>
      <c r="AI716" s="60">
        <v>3.5225840628115304</v>
      </c>
      <c r="AJ716" s="1" t="s">
        <v>498</v>
      </c>
      <c r="AK716" s="1" t="s">
        <v>541</v>
      </c>
      <c r="AL716" s="1" t="s">
        <v>1367</v>
      </c>
      <c r="AM716" s="1" t="s">
        <v>1706</v>
      </c>
      <c r="AN716" s="46">
        <v>9.5577599999999999E-2</v>
      </c>
      <c r="AO716" s="46">
        <v>5.4723620000000008E-2</v>
      </c>
      <c r="AP716" s="46">
        <v>6.6752039999999999E-2</v>
      </c>
      <c r="AQ716" t="s">
        <v>4124</v>
      </c>
      <c r="AR716" t="s">
        <v>3896</v>
      </c>
      <c r="AS716" t="str">
        <f t="shared" si="149"/>
        <v>06/12/1966</v>
      </c>
      <c r="AT716" s="63">
        <v>1.4671557106229218</v>
      </c>
      <c r="AU716" s="63">
        <f t="shared" si="150"/>
        <v>1.4671557106229218</v>
      </c>
      <c r="AV716" s="63">
        <f t="shared" si="147"/>
        <v>2.1832395766145356</v>
      </c>
      <c r="AW716" s="63">
        <f t="shared" si="146"/>
        <v>3.6503952872374574</v>
      </c>
      <c r="AX716" s="63">
        <v>25.042861279721535</v>
      </c>
      <c r="AY716" s="63">
        <f t="shared" si="151"/>
        <v>37.265687248930234</v>
      </c>
      <c r="AZ716" s="63">
        <v>62.30854852865177</v>
      </c>
      <c r="BA716" s="63">
        <f>_xll.BDP($G716,BA$1)</f>
        <v>344.42937225000003</v>
      </c>
      <c r="BB716" s="63">
        <f t="shared" si="148"/>
        <v>10028.978543999998</v>
      </c>
      <c r="BC716">
        <v>602.21400000000006</v>
      </c>
      <c r="BD716">
        <v>658.18799999999999</v>
      </c>
      <c r="BE716">
        <v>724.27300000000002</v>
      </c>
      <c r="BF716">
        <v>589.45600000000002</v>
      </c>
      <c r="BG716">
        <v>647.30799999999999</v>
      </c>
      <c r="BH716">
        <v>713.87300000000005</v>
      </c>
      <c r="BI716" s="47">
        <f t="shared" si="152"/>
        <v>6.0047391402615426E-2</v>
      </c>
      <c r="BJ716" s="47">
        <f t="shared" si="153"/>
        <v>6.5628617821081273E-2</v>
      </c>
      <c r="BK716" s="47">
        <f t="shared" si="154"/>
        <v>7.2218022685202402E-2</v>
      </c>
      <c r="BL716" s="47">
        <f t="shared" si="155"/>
        <v>5.8775277802608501E-2</v>
      </c>
      <c r="BM716" s="47">
        <f t="shared" si="156"/>
        <v>6.4543761576522932E-2</v>
      </c>
      <c r="BN716" s="47">
        <f t="shared" si="157"/>
        <v>7.1181027745551059E-2</v>
      </c>
      <c r="BO716" s="30">
        <f t="shared" si="145"/>
        <v>7.2218022685202402E-2</v>
      </c>
    </row>
    <row r="717" spans="1:67" x14ac:dyDescent="0.3">
      <c r="A717">
        <v>15</v>
      </c>
      <c r="B717" t="s">
        <v>3422</v>
      </c>
      <c r="C717">
        <v>9</v>
      </c>
      <c r="D717">
        <v>2</v>
      </c>
      <c r="E717" s="33">
        <v>0.05</v>
      </c>
      <c r="G717" s="1" t="s">
        <v>1570</v>
      </c>
      <c r="H717" s="6" t="s">
        <v>1571</v>
      </c>
      <c r="I717" s="2">
        <v>0.25396911699229585</v>
      </c>
      <c r="J717" s="2">
        <v>0.24547502707416322</v>
      </c>
      <c r="K717" s="2">
        <v>0.2118790145750431</v>
      </c>
      <c r="L717" s="2">
        <v>0.19902582064850768</v>
      </c>
      <c r="M717" s="3">
        <v>6.7447684614043633</v>
      </c>
      <c r="N717" s="3">
        <v>4.8709399302096914</v>
      </c>
      <c r="O717" s="3">
        <v>4.8864324172184039</v>
      </c>
      <c r="P717" s="7">
        <v>22.110792704788665</v>
      </c>
      <c r="Q717" s="7">
        <v>19.258834499210142</v>
      </c>
      <c r="R717" s="2">
        <v>-0.12503656642316519</v>
      </c>
      <c r="S717" s="8">
        <v>-0.69982923682350517</v>
      </c>
      <c r="T717" s="2">
        <v>1.4716856901677249</v>
      </c>
      <c r="U717" s="4" t="e">
        <v>#N/A</v>
      </c>
      <c r="V717" s="8">
        <v>3.3525588064740175</v>
      </c>
      <c r="W717" s="8">
        <v>-6.6388270412691792</v>
      </c>
      <c r="X717" s="8">
        <v>1275201000</v>
      </c>
      <c r="Y717" s="8">
        <v>1572811000</v>
      </c>
      <c r="Z717" s="8" t="e">
        <v>#N/A</v>
      </c>
      <c r="AA717" s="5">
        <v>171208000</v>
      </c>
      <c r="AB717" s="2">
        <v>0</v>
      </c>
      <c r="AC717" s="42">
        <v>2391.0010943999996</v>
      </c>
      <c r="AD717" s="42">
        <v>2087.5260943999997</v>
      </c>
      <c r="AE717" s="60">
        <v>4.8010254523732598</v>
      </c>
      <c r="AF717" s="60">
        <v>6.5985687678497271</v>
      </c>
      <c r="AG717" s="60">
        <v>7.179754667429493</v>
      </c>
      <c r="AH717" s="60">
        <v>12.334096459011191</v>
      </c>
      <c r="AI717" s="60">
        <v>1.2437132761790082</v>
      </c>
      <c r="AJ717" s="1" t="s">
        <v>493</v>
      </c>
      <c r="AK717" s="1" t="s">
        <v>579</v>
      </c>
      <c r="AL717" s="1" t="s">
        <v>955</v>
      </c>
      <c r="AM717" s="1" t="s">
        <v>1480</v>
      </c>
      <c r="AN717" s="46">
        <v>6.6727049999999996E-2</v>
      </c>
      <c r="AO717" s="46">
        <v>-1.4030760000000001E-4</v>
      </c>
      <c r="AP717" s="46">
        <v>-3.627126E-2</v>
      </c>
      <c r="AQ717" t="s">
        <v>4124</v>
      </c>
      <c r="AR717" t="s">
        <v>3443</v>
      </c>
      <c r="AS717" t="str">
        <f t="shared" si="149"/>
        <v>#N/A N/A</v>
      </c>
      <c r="AT717" s="63">
        <v>4.73635512077621</v>
      </c>
      <c r="AU717" s="63">
        <f t="shared" si="150"/>
        <v>4.73635512077621</v>
      </c>
      <c r="AV717" s="63">
        <f t="shared" si="147"/>
        <v>0</v>
      </c>
      <c r="AW717" s="63">
        <f t="shared" si="146"/>
        <v>4.73635512077621</v>
      </c>
      <c r="AX717" s="63">
        <v>51.155025530847041</v>
      </c>
      <c r="AY717" s="63">
        <f t="shared" si="151"/>
        <v>0</v>
      </c>
      <c r="AZ717" s="63" t="s">
        <v>3443</v>
      </c>
      <c r="BA717" s="63" t="str">
        <f>_xll.BDP($G717,BA$1)</f>
        <v>#N/A N/A</v>
      </c>
      <c r="BB717" s="63">
        <f t="shared" si="148"/>
        <v>2087.5260943999997</v>
      </c>
      <c r="BC717">
        <v>229.714</v>
      </c>
      <c r="BD717">
        <v>246.143</v>
      </c>
      <c r="BE717">
        <v>260.16700000000003</v>
      </c>
      <c r="BF717">
        <v>168.63300000000001</v>
      </c>
      <c r="BG717">
        <v>176.875</v>
      </c>
      <c r="BH717">
        <v>188.255</v>
      </c>
      <c r="BI717" s="47">
        <f t="shared" si="152"/>
        <v>0.11004125918053484</v>
      </c>
      <c r="BJ717" s="47">
        <f t="shared" si="153"/>
        <v>0.11791134044278706</v>
      </c>
      <c r="BK717" s="47">
        <f t="shared" si="154"/>
        <v>0.12462934029803238</v>
      </c>
      <c r="BL717" s="47">
        <f t="shared" si="155"/>
        <v>8.0781265658127641E-2</v>
      </c>
      <c r="BM717" s="47">
        <f t="shared" si="156"/>
        <v>8.4729479777275657E-2</v>
      </c>
      <c r="BN717" s="47">
        <f t="shared" si="157"/>
        <v>9.0180908638705454E-2</v>
      </c>
      <c r="BO717" s="30">
        <f t="shared" si="145"/>
        <v>0.12462934029803238</v>
      </c>
    </row>
    <row r="718" spans="1:67" x14ac:dyDescent="0.3">
      <c r="A718">
        <v>15</v>
      </c>
      <c r="B718" t="s">
        <v>3422</v>
      </c>
      <c r="C718">
        <v>9</v>
      </c>
      <c r="D718">
        <v>7</v>
      </c>
      <c r="E718" s="33">
        <v>0.11</v>
      </c>
      <c r="F718" t="s">
        <v>2551</v>
      </c>
      <c r="G718" s="6" t="s">
        <v>101</v>
      </c>
      <c r="H718" s="6" t="s">
        <v>748</v>
      </c>
      <c r="I718" s="2">
        <v>0.75242473002740395</v>
      </c>
      <c r="J718" s="2">
        <v>0.71585701191567375</v>
      </c>
      <c r="K718" s="2">
        <v>0.25146562975778702</v>
      </c>
      <c r="L718" s="2">
        <v>0.24668351231838281</v>
      </c>
      <c r="M718" s="3">
        <v>20.588235294117645</v>
      </c>
      <c r="N718" s="3">
        <v>16.459905536297796</v>
      </c>
      <c r="O718" s="3">
        <v>68.626274745050992</v>
      </c>
      <c r="P718" s="7">
        <v>36.510739084121973</v>
      </c>
      <c r="Q718" s="7">
        <v>33.983387504514262</v>
      </c>
      <c r="R718" s="2">
        <v>0.78970268310369829</v>
      </c>
      <c r="S718" s="8">
        <v>2.25</v>
      </c>
      <c r="T718" s="2">
        <v>0.20442789157872956</v>
      </c>
      <c r="U718" s="4" t="e">
        <v>#N/A</v>
      </c>
      <c r="V718" s="8">
        <v>4.5296958925395341</v>
      </c>
      <c r="W718" s="8">
        <v>8.8986797376146889</v>
      </c>
      <c r="X718" s="8">
        <v>1091000000</v>
      </c>
      <c r="Y718" s="8">
        <v>3166000000</v>
      </c>
      <c r="Z718" s="8">
        <v>20000000</v>
      </c>
      <c r="AA718" s="5">
        <v>496000000</v>
      </c>
      <c r="AB718" s="2">
        <v>4.0322580645161289E-2</v>
      </c>
      <c r="AC718" s="42">
        <v>4784.9522313999996</v>
      </c>
      <c r="AD718" s="42">
        <v>6962.9522313999996</v>
      </c>
      <c r="AE718" s="60">
        <v>7.173607701030928</v>
      </c>
      <c r="AF718" s="60">
        <v>8.5484022972972973</v>
      </c>
      <c r="AG718" s="60">
        <v>10.112560428699849</v>
      </c>
      <c r="AH718" s="60">
        <v>8.7430259796102643</v>
      </c>
      <c r="AI718" s="60">
        <v>4.8575022950404865</v>
      </c>
      <c r="AJ718" s="1" t="s">
        <v>534</v>
      </c>
      <c r="AK718" s="1" t="s">
        <v>749</v>
      </c>
      <c r="AL718" s="1" t="s">
        <v>750</v>
      </c>
      <c r="AM718" s="1" t="s">
        <v>583</v>
      </c>
      <c r="AN718" s="46" t="e">
        <v>#VALUE!</v>
      </c>
      <c r="AO718" s="46">
        <v>9.0511910000000001E-2</v>
      </c>
      <c r="AP718" s="46">
        <v>4.5543149999999998E-2</v>
      </c>
      <c r="AQ718" t="s">
        <v>3897</v>
      </c>
      <c r="AR718" t="s">
        <v>3897</v>
      </c>
      <c r="AS718" t="str">
        <f t="shared" si="149"/>
        <v>15/03/2012</v>
      </c>
      <c r="AT718" s="63">
        <v>1.7467448208813856</v>
      </c>
      <c r="AU718" s="63">
        <f t="shared" si="150"/>
        <v>1.7467448208813856</v>
      </c>
      <c r="AV718" s="63">
        <f t="shared" si="147"/>
        <v>7.7232911926646395</v>
      </c>
      <c r="AW718" s="63">
        <f t="shared" si="146"/>
        <v>9.4700360135460251</v>
      </c>
      <c r="AX718" s="63">
        <v>14.76896027545283</v>
      </c>
      <c r="AY718" s="63">
        <f t="shared" si="151"/>
        <v>65.301456432922478</v>
      </c>
      <c r="AZ718" s="63">
        <v>80.070416708375305</v>
      </c>
      <c r="BA718" s="63">
        <f>_xll.BDP($G718,BA$1)</f>
        <v>437.19248226939999</v>
      </c>
      <c r="BB718" s="63">
        <f t="shared" si="148"/>
        <v>4784.9522313999996</v>
      </c>
      <c r="BC718">
        <v>591.76900000000001</v>
      </c>
      <c r="BD718">
        <v>574</v>
      </c>
      <c r="BE718">
        <v>627.125</v>
      </c>
      <c r="BF718">
        <v>552.43600000000004</v>
      </c>
      <c r="BG718">
        <v>593.29200000000003</v>
      </c>
      <c r="BH718">
        <v>744.649</v>
      </c>
      <c r="BI718" s="47">
        <f t="shared" si="152"/>
        <v>0.12367291696595641</v>
      </c>
      <c r="BJ718" s="47">
        <f t="shared" si="153"/>
        <v>0.11995940027013748</v>
      </c>
      <c r="BK718" s="47">
        <f t="shared" si="154"/>
        <v>0.13106191445019158</v>
      </c>
      <c r="BL718" s="47">
        <f t="shared" si="155"/>
        <v>0.11545277220842103</v>
      </c>
      <c r="BM718" s="47">
        <f t="shared" si="156"/>
        <v>0.12399120645482649</v>
      </c>
      <c r="BN718" s="47">
        <f t="shared" si="157"/>
        <v>0.15562307918424667</v>
      </c>
      <c r="BO718" s="30">
        <f t="shared" ref="BO718:BO781" si="158">IF(IF(BK718&gt;BN718,BK718,BN718)=0,IF(BJ718&gt;BM718,BJ718,BM718),IF(BK718&gt;BN718,BK718,BN718))</f>
        <v>0.15562307918424667</v>
      </c>
    </row>
    <row r="719" spans="1:67" x14ac:dyDescent="0.3">
      <c r="A719">
        <v>15</v>
      </c>
      <c r="B719" t="s">
        <v>3422</v>
      </c>
      <c r="C719">
        <v>9</v>
      </c>
      <c r="D719">
        <v>1</v>
      </c>
      <c r="E719" s="33">
        <v>0.12</v>
      </c>
      <c r="F719" t="s">
        <v>2664</v>
      </c>
      <c r="G719" s="1" t="s">
        <v>1946</v>
      </c>
      <c r="H719" s="6" t="s">
        <v>1947</v>
      </c>
      <c r="I719" s="2">
        <v>0.12672228802444874</v>
      </c>
      <c r="J719" s="2">
        <v>0.23998620419149122</v>
      </c>
      <c r="K719" s="2">
        <v>0.12338677289683793</v>
      </c>
      <c r="L719" s="2">
        <v>0.2337849707936229</v>
      </c>
      <c r="M719" s="3">
        <v>19.253595498511938</v>
      </c>
      <c r="N719" s="3">
        <v>15.030596250952266</v>
      </c>
      <c r="O719" s="3">
        <v>16.186886982029584</v>
      </c>
      <c r="P719" s="7">
        <v>34.339964293926393</v>
      </c>
      <c r="Q719" s="7">
        <v>39.325883939960292</v>
      </c>
      <c r="R719" s="2">
        <v>-5.7847053800318411E-2</v>
      </c>
      <c r="S719" s="8">
        <v>-0.26322247742503857</v>
      </c>
      <c r="T719" s="2">
        <v>0.82818699619488423</v>
      </c>
      <c r="U719" s="4">
        <v>5.5690368890067087E-2</v>
      </c>
      <c r="V719" s="8">
        <v>25.201365041387014</v>
      </c>
      <c r="W719" s="8">
        <v>-3.928704957930218</v>
      </c>
      <c r="X719" s="8">
        <v>443613000</v>
      </c>
      <c r="Y719" s="8">
        <v>455380000</v>
      </c>
      <c r="Z719" s="8">
        <v>0</v>
      </c>
      <c r="AA719" s="5">
        <v>69196000</v>
      </c>
      <c r="AB719" s="2">
        <v>0</v>
      </c>
      <c r="AC719" s="42">
        <v>417.74480167999997</v>
      </c>
      <c r="AD719" s="42">
        <v>504.93778253420396</v>
      </c>
      <c r="AE719" s="60">
        <v>3.9667201116931774</v>
      </c>
      <c r="AF719" s="60">
        <v>4.7902371546351237</v>
      </c>
      <c r="AG719" s="60">
        <v>12.98138232688413</v>
      </c>
      <c r="AH719" s="60">
        <v>7.3066391959889216</v>
      </c>
      <c r="AI719" s="60">
        <v>1.1313384466959051</v>
      </c>
      <c r="AJ719" s="1" t="s">
        <v>493</v>
      </c>
      <c r="AK719" s="1" t="s">
        <v>675</v>
      </c>
      <c r="AL719" s="1" t="s">
        <v>1847</v>
      </c>
      <c r="AM719" s="1" t="s">
        <v>1706</v>
      </c>
      <c r="AN719" s="46">
        <v>0.12765890000000002</v>
      </c>
      <c r="AO719" s="46">
        <v>7.2447280000000003E-2</v>
      </c>
      <c r="AP719" s="46">
        <v>4.3704710000000001E-2</v>
      </c>
      <c r="AQ719" t="s">
        <v>4124</v>
      </c>
      <c r="AR719" t="s">
        <v>3443</v>
      </c>
      <c r="AS719" t="str">
        <f t="shared" si="149"/>
        <v>#N/A N/A</v>
      </c>
      <c r="AT719" s="63">
        <v>5.4487179487179489</v>
      </c>
      <c r="AU719" s="63">
        <f t="shared" si="150"/>
        <v>5.4487179487179489</v>
      </c>
      <c r="AV719" s="63">
        <f t="shared" si="147"/>
        <v>-3.6515969410706242E-2</v>
      </c>
      <c r="AW719" s="63">
        <f t="shared" si="146"/>
        <v>5.4122019793072429</v>
      </c>
      <c r="AX719" s="63">
        <v>38.399813740692935</v>
      </c>
      <c r="AY719" s="63">
        <f t="shared" si="151"/>
        <v>-0.25734612015692448</v>
      </c>
      <c r="AZ719" s="63">
        <v>38.14246762053601</v>
      </c>
      <c r="BA719" s="63">
        <f>_xll.BDP($G719,BA$1)</f>
        <v>28.309000000000001</v>
      </c>
      <c r="BB719" s="63">
        <f t="shared" si="148"/>
        <v>417.74480167999997</v>
      </c>
      <c r="BC719">
        <v>56.25</v>
      </c>
      <c r="BD719">
        <v>61.550000000000004</v>
      </c>
      <c r="BE719">
        <v>69.5</v>
      </c>
      <c r="BF719">
        <v>51.015999999999998</v>
      </c>
      <c r="BG719">
        <v>68.674999999999997</v>
      </c>
      <c r="BH719">
        <v>76.432000000000002</v>
      </c>
      <c r="BI719" s="47">
        <f t="shared" si="152"/>
        <v>0.13465158578583225</v>
      </c>
      <c r="BJ719" s="47">
        <f t="shared" si="153"/>
        <v>0.14733875742431957</v>
      </c>
      <c r="BK719" s="47">
        <f t="shared" si="154"/>
        <v>0.16636951488205054</v>
      </c>
      <c r="BL719" s="47">
        <f t="shared" si="155"/>
        <v>0.12212240534133366</v>
      </c>
      <c r="BM719" s="47">
        <f t="shared" si="156"/>
        <v>0.16439462495719165</v>
      </c>
      <c r="BN719" s="47">
        <f t="shared" si="157"/>
        <v>0.18296337786280412</v>
      </c>
      <c r="BO719" s="30">
        <f t="shared" si="158"/>
        <v>0.18296337786280412</v>
      </c>
    </row>
    <row r="720" spans="1:67" x14ac:dyDescent="0.3">
      <c r="A720">
        <v>15</v>
      </c>
      <c r="B720" t="s">
        <v>3422</v>
      </c>
      <c r="C720">
        <v>9</v>
      </c>
      <c r="D720">
        <v>7</v>
      </c>
      <c r="E720" s="33">
        <v>0.3</v>
      </c>
      <c r="F720" t="s">
        <v>3183</v>
      </c>
      <c r="G720" s="6" t="s">
        <v>400</v>
      </c>
      <c r="H720" s="6" t="s">
        <v>1138</v>
      </c>
      <c r="I720" s="2">
        <v>0.16613545896095055</v>
      </c>
      <c r="J720" s="2">
        <v>0.21756178345500266</v>
      </c>
      <c r="K720" s="2">
        <v>8.2907074651880255E-2</v>
      </c>
      <c r="L720" s="2">
        <v>9.7973385171973681E-2</v>
      </c>
      <c r="M720" s="3">
        <v>7.0580663051307519</v>
      </c>
      <c r="N720" s="3">
        <v>5.7395424547028959</v>
      </c>
      <c r="O720" s="3">
        <v>6.9558539120609275</v>
      </c>
      <c r="P720" s="7">
        <v>15.476860702920169</v>
      </c>
      <c r="Q720" s="7">
        <v>16.68234241425154</v>
      </c>
      <c r="R720" s="2">
        <v>0.29491733854682667</v>
      </c>
      <c r="S720" s="8">
        <v>1.5330682616668667</v>
      </c>
      <c r="T720" s="2">
        <v>0.66051178721807335</v>
      </c>
      <c r="U720" s="4">
        <v>2.1289245506475717E-2</v>
      </c>
      <c r="V720" s="8">
        <v>16.747298767387285</v>
      </c>
      <c r="W720" s="8">
        <v>5.1839431183418716</v>
      </c>
      <c r="X720" s="8">
        <v>328486000</v>
      </c>
      <c r="Y720" s="8">
        <v>729443000</v>
      </c>
      <c r="Z720" s="8">
        <v>20363000</v>
      </c>
      <c r="AA720" s="5">
        <v>42991000</v>
      </c>
      <c r="AB720" s="2">
        <v>0.47365727710451022</v>
      </c>
      <c r="AC720" s="42">
        <v>1575.37467597</v>
      </c>
      <c r="AD720" s="42">
        <v>1754.2806759699999</v>
      </c>
      <c r="AE720" s="60">
        <v>14.283465337537274</v>
      </c>
      <c r="AF720" s="60">
        <v>25.534614580171571</v>
      </c>
      <c r="AG720" s="60">
        <v>2.8995776890887162</v>
      </c>
      <c r="AH720" s="60">
        <v>29.849875328879719</v>
      </c>
      <c r="AI720" s="60">
        <v>2.1868880792852048</v>
      </c>
      <c r="AJ720" s="1" t="s">
        <v>498</v>
      </c>
      <c r="AK720" s="1" t="s">
        <v>735</v>
      </c>
      <c r="AL720" s="1" t="s">
        <v>780</v>
      </c>
      <c r="AM720" s="1" t="s">
        <v>583</v>
      </c>
      <c r="AN720" s="46" t="e">
        <v>#VALUE!</v>
      </c>
      <c r="AO720" s="46" t="e">
        <v>#VALUE!</v>
      </c>
      <c r="AP720" s="46">
        <v>7.6057399999999997E-2</v>
      </c>
      <c r="AQ720" t="s">
        <v>4278</v>
      </c>
      <c r="AR720" t="s">
        <v>3443</v>
      </c>
      <c r="AS720" t="str">
        <f t="shared" si="149"/>
        <v>27/09/2013</v>
      </c>
      <c r="AT720" s="63" t="s">
        <v>3443</v>
      </c>
      <c r="AU720" s="63">
        <f t="shared" si="150"/>
        <v>0</v>
      </c>
      <c r="AV720" s="63">
        <f t="shared" si="147"/>
        <v>0</v>
      </c>
      <c r="AW720" s="63">
        <f t="shared" si="146"/>
        <v>0</v>
      </c>
      <c r="AX720" s="63">
        <v>0</v>
      </c>
      <c r="AY720" s="63">
        <f t="shared" si="151"/>
        <v>0</v>
      </c>
      <c r="AZ720" s="63">
        <v>0</v>
      </c>
      <c r="BA720" s="63">
        <f>_xll.BDP($G720,BA$1)</f>
        <v>0</v>
      </c>
      <c r="BB720" s="63">
        <f t="shared" si="148"/>
        <v>1575.37467597</v>
      </c>
      <c r="BC720">
        <v>70.516999999999996</v>
      </c>
      <c r="BD720">
        <v>84.8</v>
      </c>
      <c r="BE720">
        <v>84.45</v>
      </c>
      <c r="BF720">
        <v>92.850999999999999</v>
      </c>
      <c r="BG720">
        <v>113.63500000000001</v>
      </c>
      <c r="BH720">
        <v>133.35</v>
      </c>
      <c r="BI720" s="47">
        <f t="shared" si="152"/>
        <v>4.4762049990793973E-2</v>
      </c>
      <c r="BJ720" s="47">
        <f t="shared" si="153"/>
        <v>5.3828464614480605E-2</v>
      </c>
      <c r="BK720" s="47">
        <f t="shared" si="154"/>
        <v>5.36062952440199E-2</v>
      </c>
      <c r="BL720" s="47">
        <f t="shared" si="155"/>
        <v>5.8938994904706825E-2</v>
      </c>
      <c r="BM720" s="47">
        <f t="shared" si="156"/>
        <v>7.2132046892293689E-2</v>
      </c>
      <c r="BN720" s="47">
        <f t="shared" si="157"/>
        <v>8.464653014553053E-2</v>
      </c>
      <c r="BO720" s="30">
        <f t="shared" si="158"/>
        <v>8.464653014553053E-2</v>
      </c>
    </row>
    <row r="721" spans="1:67" x14ac:dyDescent="0.3">
      <c r="A721">
        <v>15</v>
      </c>
      <c r="B721" t="s">
        <v>3422</v>
      </c>
      <c r="C721">
        <v>9</v>
      </c>
      <c r="D721">
        <v>6</v>
      </c>
      <c r="E721" t="s">
        <v>2489</v>
      </c>
      <c r="G721" s="1" t="s">
        <v>1451</v>
      </c>
      <c r="H721" s="6" t="s">
        <v>1452</v>
      </c>
      <c r="I721" s="2">
        <v>0.22330846352596562</v>
      </c>
      <c r="J721" s="2">
        <v>0.28330491713837552</v>
      </c>
      <c r="K721" s="2">
        <v>0.15990786106005606</v>
      </c>
      <c r="L721" s="2">
        <v>0.20816400162357998</v>
      </c>
      <c r="M721" s="3">
        <v>10.668667211843378</v>
      </c>
      <c r="N721" s="3">
        <v>5.7036744282697116</v>
      </c>
      <c r="O721" s="3">
        <v>6.9575927893957514</v>
      </c>
      <c r="P721" s="7">
        <v>18.649142327285439</v>
      </c>
      <c r="Q721" s="7">
        <v>22.681557548998057</v>
      </c>
      <c r="R721" s="2">
        <v>-0.15831171284008788</v>
      </c>
      <c r="S721" s="8">
        <v>-1.1883966047943291</v>
      </c>
      <c r="T721" s="2">
        <v>0.4963583770526061</v>
      </c>
      <c r="U721" s="4" t="e">
        <v>#N/A</v>
      </c>
      <c r="V721" s="8">
        <v>16.256401083976279</v>
      </c>
      <c r="W721" s="8">
        <v>3.0870518867455399</v>
      </c>
      <c r="X721" s="8">
        <v>146630000</v>
      </c>
      <c r="Y721" s="8">
        <v>199559000</v>
      </c>
      <c r="Z721" s="8" t="e">
        <v>#N/A</v>
      </c>
      <c r="AA721" s="5">
        <v>19259000</v>
      </c>
      <c r="AB721" s="2">
        <v>0</v>
      </c>
      <c r="AC721" s="42">
        <v>622.53839889999995</v>
      </c>
      <c r="AD721" s="42">
        <v>558.8343989</v>
      </c>
      <c r="AE721" s="60">
        <v>10.423404756766811</v>
      </c>
      <c r="AF721" s="60">
        <v>14.726014420878338</v>
      </c>
      <c r="AG721" s="60">
        <v>3.6455202497748989</v>
      </c>
      <c r="AH721" s="60">
        <v>37.899382142373852</v>
      </c>
      <c r="AI721" s="60">
        <v>1.9288827217317617</v>
      </c>
      <c r="AJ721" s="1" t="s">
        <v>498</v>
      </c>
      <c r="AK721" s="1" t="s">
        <v>681</v>
      </c>
      <c r="AL721" s="1" t="s">
        <v>910</v>
      </c>
      <c r="AM721" s="1" t="s">
        <v>1380</v>
      </c>
      <c r="AN721" s="46">
        <v>0.1002706</v>
      </c>
      <c r="AO721" s="46">
        <v>0.17372750000000001</v>
      </c>
      <c r="AP721" s="46">
        <v>0.1010336</v>
      </c>
      <c r="AQ721" t="s">
        <v>4124</v>
      </c>
      <c r="AR721" t="s">
        <v>3443</v>
      </c>
      <c r="AS721" t="str">
        <f t="shared" si="149"/>
        <v>#N/A N/A</v>
      </c>
      <c r="AT721" s="63">
        <v>1.9434629396499254</v>
      </c>
      <c r="AU721" s="63">
        <f t="shared" si="150"/>
        <v>1.9434629396499254</v>
      </c>
      <c r="AV721" s="63">
        <f t="shared" si="147"/>
        <v>3.9620126248930352E-16</v>
      </c>
      <c r="AW721" s="63">
        <f t="shared" si="146"/>
        <v>1.9434629396499259</v>
      </c>
      <c r="AX721" s="63">
        <v>69.707676614205937</v>
      </c>
      <c r="AY721" s="63">
        <f t="shared" si="151"/>
        <v>1.4210854715202004E-14</v>
      </c>
      <c r="AZ721" s="63">
        <v>69.707676614205951</v>
      </c>
      <c r="BA721" s="63">
        <f>_xll.BDP($G721,BA$1)</f>
        <v>9.9824829499999996</v>
      </c>
      <c r="BB721" s="63">
        <f t="shared" si="148"/>
        <v>558.8343989</v>
      </c>
      <c r="BC721">
        <v>24.766999999999999</v>
      </c>
      <c r="BD721">
        <v>23.93</v>
      </c>
      <c r="BE721">
        <v>17.72</v>
      </c>
      <c r="BF721">
        <v>26.8</v>
      </c>
      <c r="BG721">
        <v>28.400000000000002</v>
      </c>
      <c r="BH721">
        <v>26.3</v>
      </c>
      <c r="BI721" s="47">
        <f t="shared" si="152"/>
        <v>4.4319032702265532E-2</v>
      </c>
      <c r="BJ721" s="47">
        <f t="shared" si="153"/>
        <v>4.2821272361013206E-2</v>
      </c>
      <c r="BK721" s="47">
        <f t="shared" si="154"/>
        <v>3.1708856925915338E-2</v>
      </c>
      <c r="BL721" s="47">
        <f t="shared" si="155"/>
        <v>4.7956961942129298E-2</v>
      </c>
      <c r="BM721" s="47">
        <f t="shared" si="156"/>
        <v>5.0820064147629553E-2</v>
      </c>
      <c r="BN721" s="47">
        <f t="shared" si="157"/>
        <v>4.7062242502910467E-2</v>
      </c>
      <c r="BO721" s="30">
        <f t="shared" si="158"/>
        <v>4.7062242502910467E-2</v>
      </c>
    </row>
    <row r="722" spans="1:67" x14ac:dyDescent="0.3">
      <c r="A722">
        <v>15</v>
      </c>
      <c r="B722" t="s">
        <v>3422</v>
      </c>
      <c r="C722">
        <v>9</v>
      </c>
      <c r="D722">
        <v>5</v>
      </c>
      <c r="E722" s="33">
        <v>0.1</v>
      </c>
      <c r="G722" s="1" t="s">
        <v>1983</v>
      </c>
      <c r="H722" s="6" t="s">
        <v>1984</v>
      </c>
      <c r="I722" s="2">
        <v>0.11426512684351178</v>
      </c>
      <c r="J722" s="2">
        <v>0.12408759124087591</v>
      </c>
      <c r="K722" s="2">
        <v>3.0268335395873612E-2</v>
      </c>
      <c r="L722" s="2">
        <v>2.7464014725161221E-2</v>
      </c>
      <c r="M722" s="3">
        <v>1.8987539752880453</v>
      </c>
      <c r="N722" s="3">
        <v>1.8486655312289435</v>
      </c>
      <c r="O722" s="3">
        <v>25.27517641499934</v>
      </c>
      <c r="P722" s="7">
        <v>26.52735587012463</v>
      </c>
      <c r="Q722" s="7">
        <v>24.504950495049506</v>
      </c>
      <c r="R722" s="2">
        <v>1.3630414658281936E-2</v>
      </c>
      <c r="S722" s="8">
        <v>0.16140616140616074</v>
      </c>
      <c r="T722" s="2">
        <v>0.61472784606897912</v>
      </c>
      <c r="U722" s="4">
        <v>3.2923299565846602E-2</v>
      </c>
      <c r="V722" s="8">
        <v>10.508279590797551</v>
      </c>
      <c r="W722" s="8">
        <v>24.262323282608911</v>
      </c>
      <c r="X722" s="8">
        <v>1671400000</v>
      </c>
      <c r="Y722" s="8">
        <v>7551700000</v>
      </c>
      <c r="Z722" s="8">
        <v>18100000</v>
      </c>
      <c r="AA722" s="5">
        <v>463900000</v>
      </c>
      <c r="AB722" s="2">
        <v>3.9017029532226771E-2</v>
      </c>
      <c r="AC722" s="42">
        <v>10084.883250175999</v>
      </c>
      <c r="AD722" s="42">
        <v>10484.483250175999</v>
      </c>
      <c r="AE722" s="60">
        <v>18.804819872622659</v>
      </c>
      <c r="AF722" s="60">
        <v>50.267078772333662</v>
      </c>
      <c r="AG722" s="60">
        <v>4.4828758392286758</v>
      </c>
      <c r="AH722" s="60">
        <v>74.602174998527801</v>
      </c>
      <c r="AI722" s="60">
        <v>1.4133491030153715</v>
      </c>
      <c r="AJ722" s="1" t="s">
        <v>544</v>
      </c>
      <c r="AK722" s="1" t="s">
        <v>545</v>
      </c>
      <c r="AL722" s="1" t="s">
        <v>546</v>
      </c>
      <c r="AM722" s="1" t="s">
        <v>1706</v>
      </c>
      <c r="AN722" s="46">
        <v>0.1054924</v>
      </c>
      <c r="AO722" s="46">
        <v>6.214828E-2</v>
      </c>
      <c r="AP722" s="46">
        <v>-1.518311E-2</v>
      </c>
      <c r="AQ722" t="s">
        <v>3898</v>
      </c>
      <c r="AR722" t="s">
        <v>3898</v>
      </c>
      <c r="AS722" t="str">
        <f t="shared" si="149"/>
        <v>17/04/1998</v>
      </c>
      <c r="AT722" s="63">
        <v>1.3760179992607222</v>
      </c>
      <c r="AU722" s="63">
        <f t="shared" si="150"/>
        <v>1.3760179992607222</v>
      </c>
      <c r="AV722" s="63">
        <f t="shared" si="147"/>
        <v>5.0887074793833573</v>
      </c>
      <c r="AW722" s="63">
        <f t="shared" si="146"/>
        <v>6.4647254786440795</v>
      </c>
      <c r="AX722" s="63">
        <v>93.121777706726348</v>
      </c>
      <c r="AY722" s="63">
        <f t="shared" si="151"/>
        <v>344.37738965935279</v>
      </c>
      <c r="AZ722" s="63">
        <v>437.49916736607912</v>
      </c>
      <c r="BA722" s="63">
        <f>_xll.BDP($G722,BA$1)</f>
        <v>656.8</v>
      </c>
      <c r="BB722" s="63">
        <f t="shared" si="148"/>
        <v>10084.883250175999</v>
      </c>
      <c r="BC722">
        <v>526</v>
      </c>
      <c r="BD722">
        <v>631</v>
      </c>
      <c r="BE722">
        <v>712.33299999999997</v>
      </c>
      <c r="BF722">
        <v>511.565</v>
      </c>
      <c r="BG722">
        <v>592.03200000000004</v>
      </c>
      <c r="BH722">
        <v>669.73</v>
      </c>
      <c r="BI722" s="47">
        <f t="shared" si="152"/>
        <v>5.2157272122195404E-2</v>
      </c>
      <c r="BJ722" s="47">
        <f t="shared" si="153"/>
        <v>6.2568894884230605E-2</v>
      </c>
      <c r="BK722" s="47">
        <f t="shared" si="154"/>
        <v>7.0633737875703068E-2</v>
      </c>
      <c r="BL722" s="47">
        <f t="shared" si="155"/>
        <v>5.0725921888195614E-2</v>
      </c>
      <c r="BM722" s="47">
        <f t="shared" si="156"/>
        <v>5.8704893781459301E-2</v>
      </c>
      <c r="BN722" s="47">
        <f t="shared" si="157"/>
        <v>6.6409296308741303E-2</v>
      </c>
      <c r="BO722" s="30">
        <f t="shared" si="158"/>
        <v>7.0633737875703068E-2</v>
      </c>
    </row>
    <row r="723" spans="1:67" x14ac:dyDescent="0.3">
      <c r="A723">
        <v>15</v>
      </c>
      <c r="B723" t="s">
        <v>3422</v>
      </c>
      <c r="C723">
        <v>10</v>
      </c>
      <c r="D723">
        <v>1</v>
      </c>
      <c r="E723" s="33">
        <v>0.15</v>
      </c>
      <c r="G723" s="6" t="s">
        <v>91</v>
      </c>
      <c r="H723" s="6" t="s">
        <v>730</v>
      </c>
      <c r="I723" s="2">
        <v>0.80254657132564799</v>
      </c>
      <c r="J723" s="2">
        <v>0.74755819957673031</v>
      </c>
      <c r="K723" s="2">
        <v>0.54270343051940828</v>
      </c>
      <c r="L723" s="2">
        <v>0.61923924961143173</v>
      </c>
      <c r="M723" s="3">
        <v>49.609526685938647</v>
      </c>
      <c r="N723" s="3">
        <v>37.947788527467743</v>
      </c>
      <c r="O723" s="3">
        <v>37.040101335642248</v>
      </c>
      <c r="P723" s="7">
        <v>20.14066590878803</v>
      </c>
      <c r="Q723" s="7">
        <v>16.444448211657075</v>
      </c>
      <c r="R723" s="2">
        <v>-0.1516296996910721</v>
      </c>
      <c r="S723" s="8">
        <v>-0.40924932041541795</v>
      </c>
      <c r="T723" s="2">
        <v>0.52072284597692997</v>
      </c>
      <c r="U723" s="4">
        <v>4.2540674694365288E-2</v>
      </c>
      <c r="V723" s="8">
        <v>21.272909647432407</v>
      </c>
      <c r="W723" s="8">
        <v>12.981274222945283</v>
      </c>
      <c r="X723" s="8">
        <v>137501000</v>
      </c>
      <c r="Y723" s="8">
        <v>165994000</v>
      </c>
      <c r="Z723" s="8">
        <v>3474000</v>
      </c>
      <c r="AA723" s="5">
        <v>119119000</v>
      </c>
      <c r="AB723" s="2">
        <v>2.9164113197726643E-2</v>
      </c>
      <c r="AC723" s="42">
        <v>527.13239470999997</v>
      </c>
      <c r="AD723" s="42">
        <v>480.16039470999999</v>
      </c>
      <c r="AE723" s="60">
        <v>3.3985012219264252</v>
      </c>
      <c r="AF723" s="60">
        <v>3.6999792315909352</v>
      </c>
      <c r="AG723" s="60">
        <v>22.655247620116267</v>
      </c>
      <c r="AH723" s="60">
        <v>5.4478197149529235</v>
      </c>
      <c r="AI723" s="60">
        <v>2.9538024306120776</v>
      </c>
      <c r="AJ723" s="1" t="s">
        <v>534</v>
      </c>
      <c r="AK723" s="1" t="s">
        <v>617</v>
      </c>
      <c r="AL723" s="1" t="s">
        <v>731</v>
      </c>
      <c r="AM723" s="1" t="s">
        <v>583</v>
      </c>
      <c r="AN723" s="46" t="e">
        <v>#VALUE!</v>
      </c>
      <c r="AO723" s="46" t="e">
        <v>#VALUE!</v>
      </c>
      <c r="AP723" s="46">
        <v>-2.1142880000000003E-2</v>
      </c>
      <c r="AQ723" t="s">
        <v>3899</v>
      </c>
      <c r="AR723" t="s">
        <v>3899</v>
      </c>
      <c r="AS723" t="str">
        <f t="shared" si="149"/>
        <v>17/07/2015</v>
      </c>
      <c r="AT723" s="63" t="s">
        <v>3443</v>
      </c>
      <c r="AU723" s="63">
        <f t="shared" si="150"/>
        <v>0</v>
      </c>
      <c r="AV723" s="63">
        <f t="shared" si="147"/>
        <v>0</v>
      </c>
      <c r="AW723" s="63">
        <f t="shared" si="146"/>
        <v>0</v>
      </c>
      <c r="AX723" s="63">
        <v>0</v>
      </c>
      <c r="AY723" s="63">
        <f t="shared" si="151"/>
        <v>0</v>
      </c>
      <c r="AZ723" s="63">
        <v>0</v>
      </c>
      <c r="BA723" s="63">
        <f>_xll.BDP($G723,BA$1)</f>
        <v>0</v>
      </c>
      <c r="BB723" s="63">
        <f t="shared" si="148"/>
        <v>480.16039470999999</v>
      </c>
      <c r="BC723">
        <v>88.100000000000009</v>
      </c>
      <c r="BD723">
        <v>73.016999999999996</v>
      </c>
      <c r="BE723">
        <v>82.3</v>
      </c>
      <c r="BF723">
        <v>93.489000000000004</v>
      </c>
      <c r="BG723">
        <v>59.259</v>
      </c>
      <c r="BH723" t="s">
        <v>3443</v>
      </c>
      <c r="BI723" s="47">
        <f t="shared" si="152"/>
        <v>0.18348035566992008</v>
      </c>
      <c r="BJ723" s="47">
        <f t="shared" si="153"/>
        <v>0.15206793564075541</v>
      </c>
      <c r="BK723" s="47">
        <f t="shared" si="154"/>
        <v>0.17140105870186628</v>
      </c>
      <c r="BL723" s="47">
        <f t="shared" si="155"/>
        <v>0.19470368866316864</v>
      </c>
      <c r="BM723" s="47">
        <f t="shared" si="156"/>
        <v>0.12341501017756859</v>
      </c>
      <c r="BN723" s="47">
        <f t="shared" si="157"/>
        <v>0</v>
      </c>
      <c r="BO723" s="30">
        <f t="shared" si="158"/>
        <v>0.17140105870186628</v>
      </c>
    </row>
    <row r="724" spans="1:67" x14ac:dyDescent="0.3">
      <c r="A724">
        <v>15</v>
      </c>
      <c r="B724" t="s">
        <v>3422</v>
      </c>
      <c r="C724">
        <v>10</v>
      </c>
      <c r="D724">
        <v>3</v>
      </c>
      <c r="E724" t="s">
        <v>2549</v>
      </c>
      <c r="G724" s="1" t="s">
        <v>1619</v>
      </c>
      <c r="H724" s="6" t="s">
        <v>1620</v>
      </c>
      <c r="I724" s="2">
        <v>0.47903456006793893</v>
      </c>
      <c r="J724" s="2">
        <v>0.29294871794871796</v>
      </c>
      <c r="K724" s="2">
        <v>0.1675175472072489</v>
      </c>
      <c r="L724" s="2">
        <v>0.10337027821759782</v>
      </c>
      <c r="M724" s="3">
        <v>9.1027665270817604</v>
      </c>
      <c r="N724" s="3">
        <v>7.176014278849455</v>
      </c>
      <c r="O724" s="3">
        <v>8.4825117047645282</v>
      </c>
      <c r="P724" s="7">
        <v>12.91383501196851</v>
      </c>
      <c r="Q724" s="7">
        <v>10.314080383284535</v>
      </c>
      <c r="R724" s="2">
        <v>0.2533307955843167</v>
      </c>
      <c r="S724" s="8">
        <v>1.3637295081967213</v>
      </c>
      <c r="T724" s="2">
        <v>0.73305294408708566</v>
      </c>
      <c r="U724" s="4" t="e">
        <v>#N/A</v>
      </c>
      <c r="V724" s="8">
        <v>1.9334289644149809</v>
      </c>
      <c r="W724" s="8">
        <v>15.799996433674867</v>
      </c>
      <c r="X724" s="8">
        <v>1560000000</v>
      </c>
      <c r="Y724" s="8">
        <v>4421000000</v>
      </c>
      <c r="Z724" s="8" t="e">
        <v>#N/A</v>
      </c>
      <c r="AA724" s="5">
        <v>548000000</v>
      </c>
      <c r="AB724" s="2">
        <v>0</v>
      </c>
      <c r="AC724" s="42">
        <v>3320.2654370599998</v>
      </c>
      <c r="AD724" s="42">
        <v>4797.2654370599994</v>
      </c>
      <c r="AE724" s="60">
        <v>6.4394016052091763</v>
      </c>
      <c r="AF724" s="60">
        <v>11.148590162289718</v>
      </c>
      <c r="AG724" s="60">
        <v>17.028860029421384</v>
      </c>
      <c r="AH724" s="60">
        <v>6.9528522610431569</v>
      </c>
      <c r="AI724" s="60">
        <v>1.1333321634853417</v>
      </c>
      <c r="AJ724" s="1" t="s">
        <v>498</v>
      </c>
      <c r="AK724" s="1" t="s">
        <v>802</v>
      </c>
      <c r="AL724" s="1" t="s">
        <v>803</v>
      </c>
      <c r="AM724" s="1" t="s">
        <v>1608</v>
      </c>
      <c r="AN724" s="46" t="e">
        <v>#VALUE!</v>
      </c>
      <c r="AO724" s="46" t="e">
        <v>#VALUE!</v>
      </c>
      <c r="AP724" s="46">
        <v>3.6681039999999998E-2</v>
      </c>
      <c r="AQ724" t="s">
        <v>3900</v>
      </c>
      <c r="AR724" t="s">
        <v>3900</v>
      </c>
      <c r="AS724" t="str">
        <f t="shared" si="149"/>
        <v>27/05/2016</v>
      </c>
      <c r="AT724" s="63">
        <v>5.8456742010911924</v>
      </c>
      <c r="AU724" s="63">
        <f t="shared" si="150"/>
        <v>5.8456742010911924</v>
      </c>
      <c r="AV724" s="63">
        <f t="shared" si="147"/>
        <v>1.4936110016460891</v>
      </c>
      <c r="AW724" s="63">
        <f t="shared" si="146"/>
        <v>7.3392852027372815</v>
      </c>
      <c r="AX724" s="63">
        <v>57.042230170827544</v>
      </c>
      <c r="AY724" s="63">
        <f t="shared" si="151"/>
        <v>14.574692261445684</v>
      </c>
      <c r="AZ724" s="63">
        <v>71.616922432273228</v>
      </c>
      <c r="BA724" s="63">
        <f>_xll.BDP($G724,BA$1)</f>
        <v>235.86174</v>
      </c>
      <c r="BB724" s="63">
        <f t="shared" si="148"/>
        <v>3320.2654370599998</v>
      </c>
      <c r="BC724">
        <v>407.92900000000003</v>
      </c>
      <c r="BD724">
        <v>464.46199999999999</v>
      </c>
      <c r="BE724">
        <v>503</v>
      </c>
      <c r="BF724">
        <v>534.33699999999999</v>
      </c>
      <c r="BG724">
        <v>593.46199999999999</v>
      </c>
      <c r="BH724">
        <v>617.05600000000004</v>
      </c>
      <c r="BI724" s="47">
        <f t="shared" si="152"/>
        <v>0.12286035792403679</v>
      </c>
      <c r="BJ724" s="47">
        <f t="shared" si="153"/>
        <v>0.13988700867580872</v>
      </c>
      <c r="BK724" s="47">
        <f t="shared" si="154"/>
        <v>0.15149391201848975</v>
      </c>
      <c r="BL724" s="47">
        <f t="shared" si="155"/>
        <v>0.16093201285531561</v>
      </c>
      <c r="BM724" s="47">
        <f t="shared" si="156"/>
        <v>0.17873932408412913</v>
      </c>
      <c r="BN724" s="47">
        <f t="shared" si="157"/>
        <v>0.18584538245423701</v>
      </c>
      <c r="BO724" s="30">
        <f t="shared" si="158"/>
        <v>0.18584538245423701</v>
      </c>
    </row>
    <row r="725" spans="1:67" x14ac:dyDescent="0.3">
      <c r="A725">
        <v>15</v>
      </c>
      <c r="B725" t="s">
        <v>3422</v>
      </c>
      <c r="C725">
        <v>10</v>
      </c>
      <c r="D725">
        <v>1</v>
      </c>
      <c r="E725" s="33">
        <v>0.1</v>
      </c>
      <c r="F725" t="s">
        <v>3111</v>
      </c>
      <c r="G725" s="6" t="s">
        <v>99</v>
      </c>
      <c r="H725" s="6" t="s">
        <v>744</v>
      </c>
      <c r="I725" s="2">
        <v>0.75699874220931407</v>
      </c>
      <c r="J725" s="2">
        <v>0.60027100271002709</v>
      </c>
      <c r="K725" s="2">
        <v>0.57971213102235519</v>
      </c>
      <c r="L725" s="2">
        <v>0.48309705561613958</v>
      </c>
      <c r="M725" s="3">
        <v>36.152189519023693</v>
      </c>
      <c r="N725" s="3">
        <v>27.384234065948458</v>
      </c>
      <c r="O725" s="3" t="e">
        <v>#N/A</v>
      </c>
      <c r="P725" s="7">
        <v>20.564953186218673</v>
      </c>
      <c r="Q725" s="7">
        <v>17.626728110599078</v>
      </c>
      <c r="R725" s="2">
        <v>0.63456032719836397</v>
      </c>
      <c r="S725" s="8">
        <v>2.2101139601139601</v>
      </c>
      <c r="T725" s="2">
        <v>-2.2099447513812154E-2</v>
      </c>
      <c r="U725" s="4">
        <v>3.0722391364517022E-2</v>
      </c>
      <c r="V725" s="8">
        <v>2.0599015667499314</v>
      </c>
      <c r="W725" s="8">
        <v>15.795258749332586</v>
      </c>
      <c r="X725" s="8">
        <v>2214000000</v>
      </c>
      <c r="Y725" s="8">
        <v>2751000000</v>
      </c>
      <c r="Z725" s="8">
        <v>33000000</v>
      </c>
      <c r="AA725" s="5">
        <v>843000000</v>
      </c>
      <c r="AB725" s="2">
        <v>3.9145907473309607E-2</v>
      </c>
      <c r="AC725" s="42">
        <v>12346.10559625</v>
      </c>
      <c r="AD725" s="42">
        <v>15708.10559625</v>
      </c>
      <c r="AE725" s="60">
        <v>10.761141359536081</v>
      </c>
      <c r="AF725" s="60">
        <v>11.952260059637403</v>
      </c>
      <c r="AG725" s="60">
        <v>6.7716580294195303</v>
      </c>
      <c r="AH725" s="60">
        <v>14.886463633016582</v>
      </c>
      <c r="AI725" s="60" t="s">
        <v>3443</v>
      </c>
      <c r="AJ725" s="1" t="s">
        <v>498</v>
      </c>
      <c r="AK725" s="1" t="s">
        <v>745</v>
      </c>
      <c r="AL725" s="1" t="s">
        <v>746</v>
      </c>
      <c r="AM725" s="1" t="s">
        <v>583</v>
      </c>
      <c r="AN725" s="46">
        <v>6.4291109999999999E-2</v>
      </c>
      <c r="AO725" s="46">
        <v>0.11661429999999999</v>
      </c>
      <c r="AP725" s="46">
        <v>6.9579340000000003E-2</v>
      </c>
      <c r="AQ725" t="s">
        <v>4279</v>
      </c>
      <c r="AR725" t="s">
        <v>3443</v>
      </c>
      <c r="AS725" t="str">
        <f t="shared" si="149"/>
        <v>06/05/1969</v>
      </c>
      <c r="AT725" s="63">
        <v>2.089442789030215</v>
      </c>
      <c r="AU725" s="63">
        <f t="shared" si="150"/>
        <v>2.089442789030215</v>
      </c>
      <c r="AV725" s="63">
        <f t="shared" si="147"/>
        <v>7.3734588218328145</v>
      </c>
      <c r="AW725" s="63">
        <f t="shared" si="146"/>
        <v>9.4629016108630299</v>
      </c>
      <c r="AX725" s="63">
        <v>31.732715436004721</v>
      </c>
      <c r="AY725" s="63">
        <f t="shared" si="151"/>
        <v>111.98194647909827</v>
      </c>
      <c r="AZ725" s="63">
        <v>143.71466191510299</v>
      </c>
      <c r="BA725" s="63">
        <f>_xll.BDP($G725,BA$1)</f>
        <v>1171.72</v>
      </c>
      <c r="BB725" s="63">
        <f t="shared" si="148"/>
        <v>12346.10559625</v>
      </c>
      <c r="BC725">
        <v>757.17600000000004</v>
      </c>
      <c r="BD725">
        <v>824.29399999999998</v>
      </c>
      <c r="BE725">
        <v>898.66700000000003</v>
      </c>
      <c r="BF725">
        <v>751.23099999999999</v>
      </c>
      <c r="BG725">
        <v>763.83100000000002</v>
      </c>
      <c r="BH725">
        <v>885.97300000000007</v>
      </c>
      <c r="BI725" s="47">
        <f t="shared" si="152"/>
        <v>6.1329136876164765E-2</v>
      </c>
      <c r="BJ725" s="47">
        <f t="shared" si="153"/>
        <v>6.6765507031656249E-2</v>
      </c>
      <c r="BK725" s="47">
        <f t="shared" si="154"/>
        <v>7.2789511882432045E-2</v>
      </c>
      <c r="BL725" s="47">
        <f t="shared" si="155"/>
        <v>6.0847608514556895E-2</v>
      </c>
      <c r="BM725" s="47">
        <f t="shared" si="156"/>
        <v>6.1868173250681224E-2</v>
      </c>
      <c r="BN725" s="47">
        <f t="shared" si="157"/>
        <v>7.1761333409387423E-2</v>
      </c>
      <c r="BO725" s="30">
        <f t="shared" si="158"/>
        <v>7.2789511882432045E-2</v>
      </c>
    </row>
    <row r="726" spans="1:67" x14ac:dyDescent="0.3">
      <c r="A726">
        <v>15</v>
      </c>
      <c r="B726" t="s">
        <v>3422</v>
      </c>
      <c r="C726">
        <v>10</v>
      </c>
      <c r="D726">
        <v>2</v>
      </c>
      <c r="E726" t="s">
        <v>2549</v>
      </c>
      <c r="F726" t="s">
        <v>2663</v>
      </c>
      <c r="G726" s="1" t="s">
        <v>1845</v>
      </c>
      <c r="H726" s="6" t="s">
        <v>1846</v>
      </c>
      <c r="I726" s="2">
        <v>0.20517595799118121</v>
      </c>
      <c r="J726" s="2">
        <v>0.36336979459963709</v>
      </c>
      <c r="K726" s="2">
        <v>0.20517595799118121</v>
      </c>
      <c r="L726" s="2">
        <v>0.36336979459963709</v>
      </c>
      <c r="M726" s="3">
        <v>22.343380292584143</v>
      </c>
      <c r="N726" s="3">
        <v>17.278458606735793</v>
      </c>
      <c r="O726" s="3">
        <v>17.631802951695406</v>
      </c>
      <c r="P726" s="7">
        <v>24.997913388355578</v>
      </c>
      <c r="Q726" s="7">
        <v>32.27901407223554</v>
      </c>
      <c r="R726" s="2">
        <v>-0.35126703797146985</v>
      </c>
      <c r="S726" s="8">
        <v>-1.5391546788850494</v>
      </c>
      <c r="T726" s="2">
        <v>0.90918582694657335</v>
      </c>
      <c r="U726" s="4">
        <v>0.11538461538461539</v>
      </c>
      <c r="V726" s="8">
        <v>12.249198877605256</v>
      </c>
      <c r="W726" s="8">
        <v>17.092381262337852</v>
      </c>
      <c r="X726" s="8">
        <v>351606000</v>
      </c>
      <c r="Y726" s="8">
        <v>351606000</v>
      </c>
      <c r="Z726" s="8">
        <v>0</v>
      </c>
      <c r="AA726" s="5">
        <v>91344000</v>
      </c>
      <c r="AB726" s="2">
        <v>0</v>
      </c>
      <c r="AC726" s="42">
        <v>325.0182504</v>
      </c>
      <c r="AD726" s="42">
        <v>293.37450003612003</v>
      </c>
      <c r="AE726" s="60">
        <v>2.0430530237208879</v>
      </c>
      <c r="AF726" s="60">
        <v>2.3104858389233183</v>
      </c>
      <c r="AG726" s="60">
        <v>22.44501994690426</v>
      </c>
      <c r="AH726" s="60">
        <v>4.761695629127157</v>
      </c>
      <c r="AI726" s="60">
        <v>0.88579332792821486</v>
      </c>
      <c r="AJ726" s="1" t="s">
        <v>493</v>
      </c>
      <c r="AK726" s="1" t="s">
        <v>675</v>
      </c>
      <c r="AL726" s="1" t="s">
        <v>1847</v>
      </c>
      <c r="AM726" s="1" t="s">
        <v>1706</v>
      </c>
      <c r="AN726" s="46">
        <v>0.1152122</v>
      </c>
      <c r="AO726" s="46">
        <v>2.0578809999999999E-2</v>
      </c>
      <c r="AP726" s="46">
        <v>3.2053640000000001E-2</v>
      </c>
      <c r="AQ726" t="s">
        <v>4124</v>
      </c>
      <c r="AR726" t="s">
        <v>3443</v>
      </c>
      <c r="AS726" t="str">
        <f t="shared" si="149"/>
        <v>#N/A N/A</v>
      </c>
      <c r="AT726" s="63">
        <v>2.4326022078351275</v>
      </c>
      <c r="AU726" s="63">
        <f t="shared" si="150"/>
        <v>2.4326022078351275</v>
      </c>
      <c r="AV726" s="63">
        <f t="shared" si="147"/>
        <v>0</v>
      </c>
      <c r="AW726" s="63">
        <f t="shared" si="146"/>
        <v>2.4326022078351275</v>
      </c>
      <c r="AX726" s="63">
        <v>11.521878662722555</v>
      </c>
      <c r="AY726" s="63">
        <f t="shared" si="151"/>
        <v>0</v>
      </c>
      <c r="AZ726" s="63">
        <v>11.521878662722555</v>
      </c>
      <c r="BA726" s="63">
        <f>_xll.BDP($G726,BA$1)</f>
        <v>9.9090000000000007</v>
      </c>
      <c r="BB726" s="63">
        <f t="shared" si="148"/>
        <v>293.37450003612003</v>
      </c>
      <c r="BC726" t="s">
        <v>3443</v>
      </c>
      <c r="BD726" t="s">
        <v>3443</v>
      </c>
      <c r="BE726" t="s">
        <v>3443</v>
      </c>
      <c r="BF726" t="s">
        <v>3443</v>
      </c>
      <c r="BG726" t="s">
        <v>3443</v>
      </c>
      <c r="BH726" t="s">
        <v>3443</v>
      </c>
      <c r="BI726" s="47">
        <f t="shared" si="152"/>
        <v>0</v>
      </c>
      <c r="BJ726" s="47">
        <f t="shared" si="153"/>
        <v>0</v>
      </c>
      <c r="BK726" s="47">
        <f t="shared" si="154"/>
        <v>0</v>
      </c>
      <c r="BL726" s="47">
        <f t="shared" si="155"/>
        <v>0</v>
      </c>
      <c r="BM726" s="47">
        <f t="shared" si="156"/>
        <v>0</v>
      </c>
      <c r="BN726" s="47">
        <f t="shared" si="157"/>
        <v>0</v>
      </c>
      <c r="BO726" s="30">
        <f t="shared" si="158"/>
        <v>0</v>
      </c>
    </row>
    <row r="727" spans="1:67" x14ac:dyDescent="0.3">
      <c r="A727">
        <v>15</v>
      </c>
      <c r="B727" t="s">
        <v>3422</v>
      </c>
      <c r="C727">
        <v>10</v>
      </c>
      <c r="E727" t="s">
        <v>2489</v>
      </c>
      <c r="F727" t="s">
        <v>2939</v>
      </c>
      <c r="G727" s="6" t="s">
        <v>19</v>
      </c>
      <c r="H727" s="6" t="s">
        <v>620</v>
      </c>
      <c r="I727" s="2" t="e">
        <v>#N/A</v>
      </c>
      <c r="J727" s="2">
        <v>0.39360395540719278</v>
      </c>
      <c r="K727" s="2" t="e">
        <v>#N/A</v>
      </c>
      <c r="L727" s="2">
        <v>0.33450647682260998</v>
      </c>
      <c r="M727" s="3">
        <v>21.068381553993099</v>
      </c>
      <c r="N727" s="3">
        <v>16.943194481491016</v>
      </c>
      <c r="O727" s="3">
        <v>29.101511000034392</v>
      </c>
      <c r="P727" s="7" t="e">
        <v>#N/A</v>
      </c>
      <c r="Q727" s="7">
        <v>60.21804013778727</v>
      </c>
      <c r="R727" s="2">
        <v>0.1864596889813146</v>
      </c>
      <c r="S727" s="8">
        <v>0.85279020872241207</v>
      </c>
      <c r="T727" s="2">
        <v>0.46737998652240348</v>
      </c>
      <c r="U727" s="4">
        <v>6.102407556733095E-2</v>
      </c>
      <c r="V727" s="8" t="e">
        <v>#N/A</v>
      </c>
      <c r="W727" s="8" t="e">
        <v>#N/A</v>
      </c>
      <c r="X727" s="8">
        <v>952620000</v>
      </c>
      <c r="Y727" s="8">
        <v>1120920000</v>
      </c>
      <c r="Z727" s="8">
        <v>7597000</v>
      </c>
      <c r="AA727" s="5">
        <v>230755000</v>
      </c>
      <c r="AB727" s="2">
        <v>3.2922363545751988E-2</v>
      </c>
      <c r="AC727" s="42">
        <v>2505.8800137799999</v>
      </c>
      <c r="AD727" s="42">
        <v>2796.2960137800001</v>
      </c>
      <c r="AE727" s="60">
        <v>7.6950040350796236</v>
      </c>
      <c r="AF727" s="60">
        <v>8.9675970510593235</v>
      </c>
      <c r="AG727" s="60">
        <v>9.6314991297299404</v>
      </c>
      <c r="AH727" s="60">
        <v>11.872411554496351</v>
      </c>
      <c r="AI727" s="60">
        <v>2.9462291746579838</v>
      </c>
      <c r="AJ727" s="1" t="s">
        <v>493</v>
      </c>
      <c r="AK727" s="1" t="s">
        <v>621</v>
      </c>
      <c r="AL727" s="1" t="s">
        <v>622</v>
      </c>
      <c r="AM727" s="1" t="s">
        <v>583</v>
      </c>
      <c r="AN727" s="46" t="e">
        <v>#VALUE!</v>
      </c>
      <c r="AO727" s="46" t="e">
        <v>#VALUE!</v>
      </c>
      <c r="AP727" s="46" t="e">
        <v>#VALUE!</v>
      </c>
      <c r="AQ727" t="s">
        <v>3901</v>
      </c>
      <c r="AR727" t="s">
        <v>3901</v>
      </c>
      <c r="AS727" t="str">
        <f t="shared" si="149"/>
        <v>30/09/2021</v>
      </c>
      <c r="AT727" s="63" t="s">
        <v>3443</v>
      </c>
      <c r="AU727" s="63">
        <f t="shared" si="150"/>
        <v>0</v>
      </c>
      <c r="AV727" s="63">
        <f t="shared" si="147"/>
        <v>0</v>
      </c>
      <c r="AW727" s="63">
        <f t="shared" si="146"/>
        <v>0</v>
      </c>
      <c r="AX727" s="63">
        <v>0</v>
      </c>
      <c r="AY727" s="63">
        <f t="shared" si="151"/>
        <v>0</v>
      </c>
      <c r="AZ727" s="63">
        <v>0</v>
      </c>
      <c r="BA727" s="63">
        <f>_xll.BDP($G727,BA$1)</f>
        <v>0</v>
      </c>
      <c r="BB727" s="63">
        <f t="shared" si="148"/>
        <v>2505.8800137799999</v>
      </c>
      <c r="BC727">
        <v>190</v>
      </c>
      <c r="BD727">
        <v>218.46200000000002</v>
      </c>
      <c r="BE727">
        <v>222</v>
      </c>
      <c r="BF727">
        <v>250.03200000000001</v>
      </c>
      <c r="BG727">
        <v>224.702</v>
      </c>
      <c r="BH727">
        <v>246.834</v>
      </c>
      <c r="BI727" s="47">
        <f t="shared" si="152"/>
        <v>7.5821667021237021E-2</v>
      </c>
      <c r="BJ727" s="47">
        <f t="shared" si="153"/>
        <v>8.7179752741018343E-2</v>
      </c>
      <c r="BK727" s="47">
        <f t="shared" si="154"/>
        <v>8.8591631993234846E-2</v>
      </c>
      <c r="BL727" s="47">
        <f t="shared" si="155"/>
        <v>9.9778121308704934E-2</v>
      </c>
      <c r="BM727" s="47">
        <f t="shared" si="156"/>
        <v>8.9669895910557906E-2</v>
      </c>
      <c r="BN727" s="47">
        <f t="shared" si="157"/>
        <v>9.8501922934315894E-2</v>
      </c>
      <c r="BO727" s="30">
        <f t="shared" si="158"/>
        <v>9.8501922934315894E-2</v>
      </c>
    </row>
    <row r="728" spans="1:67" x14ac:dyDescent="0.3">
      <c r="A728">
        <v>15</v>
      </c>
      <c r="B728" t="s">
        <v>3422</v>
      </c>
      <c r="C728">
        <v>10</v>
      </c>
      <c r="D728">
        <v>1</v>
      </c>
      <c r="E728" s="33">
        <v>0.13</v>
      </c>
      <c r="G728" s="6" t="s">
        <v>164</v>
      </c>
      <c r="H728" s="6" t="s">
        <v>836</v>
      </c>
      <c r="I728" s="2">
        <v>0.54191695424105535</v>
      </c>
      <c r="J728" s="2">
        <v>0.34510405405581207</v>
      </c>
      <c r="K728" s="2">
        <v>0.37548998051870036</v>
      </c>
      <c r="L728" s="2">
        <v>0.2242915349449115</v>
      </c>
      <c r="M728" s="3">
        <v>14.446659279098242</v>
      </c>
      <c r="N728" s="3">
        <v>10.572962647390248</v>
      </c>
      <c r="O728" s="3">
        <v>12.484353894055001</v>
      </c>
      <c r="P728" s="7">
        <v>15.273101681347068</v>
      </c>
      <c r="Q728" s="7">
        <v>15.66004034967407</v>
      </c>
      <c r="R728" s="2">
        <v>-0.23061337683682256</v>
      </c>
      <c r="S728" s="8">
        <v>-1.5383245998599187</v>
      </c>
      <c r="T728" s="2">
        <v>0.6377859852031742</v>
      </c>
      <c r="U728" s="4" t="e">
        <v>#N/A</v>
      </c>
      <c r="V728" s="8">
        <v>6.8224986638270995</v>
      </c>
      <c r="W728" s="8">
        <v>75.033009499907592</v>
      </c>
      <c r="X728" s="8">
        <v>768687000</v>
      </c>
      <c r="Y728" s="8">
        <v>1182733000</v>
      </c>
      <c r="Z728" s="8">
        <v>39152000</v>
      </c>
      <c r="AA728" s="5">
        <v>181710000</v>
      </c>
      <c r="AB728" s="2">
        <v>0.21546420119971382</v>
      </c>
      <c r="AC728" s="42">
        <v>6102.8650244199998</v>
      </c>
      <c r="AD728" s="42">
        <v>5630.4630244199998</v>
      </c>
      <c r="AE728" s="60">
        <v>16.121370248986732</v>
      </c>
      <c r="AF728" s="60">
        <v>21.313634053174439</v>
      </c>
      <c r="AG728" s="60">
        <v>2.9633858215152036</v>
      </c>
      <c r="AH728" s="60">
        <v>31.510231881991796</v>
      </c>
      <c r="AI728" s="60">
        <v>3.862903577127105</v>
      </c>
      <c r="AJ728" s="1" t="s">
        <v>544</v>
      </c>
      <c r="AK728" s="1" t="s">
        <v>545</v>
      </c>
      <c r="AL728" s="1" t="s">
        <v>837</v>
      </c>
      <c r="AM728" s="1" t="s">
        <v>583</v>
      </c>
      <c r="AN728" s="46">
        <v>-2.5853510000000001E-3</v>
      </c>
      <c r="AO728" s="46">
        <v>0.13865430000000001</v>
      </c>
      <c r="AP728" s="46">
        <v>0.10051840000000001</v>
      </c>
      <c r="AQ728" t="s">
        <v>4124</v>
      </c>
      <c r="AR728" t="s">
        <v>3443</v>
      </c>
      <c r="AS728" t="str">
        <f t="shared" si="149"/>
        <v>#N/A N/A</v>
      </c>
      <c r="AT728" s="63">
        <v>1.1945160787724018</v>
      </c>
      <c r="AU728" s="63">
        <f t="shared" si="150"/>
        <v>1.1945160787724018</v>
      </c>
      <c r="AV728" s="63">
        <f t="shared" si="147"/>
        <v>2.0863613258757137</v>
      </c>
      <c r="AW728" s="63">
        <f t="shared" si="146"/>
        <v>3.2808774046481153</v>
      </c>
      <c r="AX728" s="63">
        <v>30.527833946555628</v>
      </c>
      <c r="AY728" s="63">
        <f t="shared" si="151"/>
        <v>53.320414216864677</v>
      </c>
      <c r="AZ728" s="63">
        <v>83.848248163420308</v>
      </c>
      <c r="BA728" s="63">
        <f>_xll.BDP($G728,BA$1)</f>
        <v>164.99902272000003</v>
      </c>
      <c r="BB728" s="63">
        <f t="shared" si="148"/>
        <v>5630.4630244199998</v>
      </c>
      <c r="BC728">
        <v>198.8</v>
      </c>
      <c r="BD728">
        <v>230.8</v>
      </c>
      <c r="BE728">
        <v>268.60000000000002</v>
      </c>
      <c r="BF728">
        <v>250.125</v>
      </c>
      <c r="BG728">
        <v>291.23</v>
      </c>
      <c r="BH728">
        <v>309.58800000000002</v>
      </c>
      <c r="BI728" s="47">
        <f t="shared" si="152"/>
        <v>3.5307931006345362E-2</v>
      </c>
      <c r="BJ728" s="47">
        <f t="shared" si="153"/>
        <v>4.0991300182417055E-2</v>
      </c>
      <c r="BK728" s="47">
        <f t="shared" si="154"/>
        <v>4.7704780021651738E-2</v>
      </c>
      <c r="BL728" s="47">
        <f t="shared" si="155"/>
        <v>4.4423522348904093E-2</v>
      </c>
      <c r="BM728" s="47">
        <f t="shared" si="156"/>
        <v>5.1723987660854932E-2</v>
      </c>
      <c r="BN728" s="47">
        <f t="shared" si="157"/>
        <v>5.4984465515052559E-2</v>
      </c>
      <c r="BO728" s="30">
        <f t="shared" si="158"/>
        <v>5.4984465515052559E-2</v>
      </c>
    </row>
    <row r="729" spans="1:67" x14ac:dyDescent="0.3">
      <c r="A729">
        <v>15</v>
      </c>
      <c r="B729" t="s">
        <v>3422</v>
      </c>
      <c r="C729">
        <v>10</v>
      </c>
      <c r="D729">
        <v>2</v>
      </c>
      <c r="E729" s="33">
        <v>0.12</v>
      </c>
      <c r="G729" s="1" t="s">
        <v>1365</v>
      </c>
      <c r="H729" s="6" t="s">
        <v>1366</v>
      </c>
      <c r="I729" s="2">
        <v>0.14606766348780437</v>
      </c>
      <c r="J729" s="2">
        <v>0.1785067290372081</v>
      </c>
      <c r="K729" s="2">
        <v>7.5693187922022273E-2</v>
      </c>
      <c r="L729" s="2">
        <v>0.10219658987100566</v>
      </c>
      <c r="M729" s="3">
        <v>9.8163182193907375</v>
      </c>
      <c r="N729" s="3">
        <v>7.1689869719762767</v>
      </c>
      <c r="O729" s="3">
        <v>9.7402079335333784</v>
      </c>
      <c r="P729" s="7">
        <v>16.962438802470349</v>
      </c>
      <c r="Q729" s="7">
        <v>19.653441207430927</v>
      </c>
      <c r="R729" s="2">
        <v>0.55911721493331312</v>
      </c>
      <c r="S729" s="8">
        <v>2.9880693085400352</v>
      </c>
      <c r="T729" s="2">
        <v>0.44492591331174985</v>
      </c>
      <c r="U729" s="4">
        <v>3.7019457971193159E-2</v>
      </c>
      <c r="V729" s="8">
        <v>25.921560545297456</v>
      </c>
      <c r="W729" s="8">
        <v>24.81427128507805</v>
      </c>
      <c r="X729" s="8">
        <v>1750399000</v>
      </c>
      <c r="Y729" s="8">
        <v>3057421000</v>
      </c>
      <c r="Z729" s="8">
        <v>0</v>
      </c>
      <c r="AA729" s="5">
        <v>70634999.999999985</v>
      </c>
      <c r="AB729" s="2">
        <v>0</v>
      </c>
      <c r="AC729" s="42">
        <v>3356.4948528999998</v>
      </c>
      <c r="AD729" s="42">
        <v>4702.4948528999994</v>
      </c>
      <c r="AE729" s="60">
        <v>10.803995982450918</v>
      </c>
      <c r="AF729" s="60">
        <v>17.635033245183799</v>
      </c>
      <c r="AG729" s="60">
        <v>2.3870030644114393</v>
      </c>
      <c r="AH729" s="60">
        <v>20.643762647100552</v>
      </c>
      <c r="AI729" s="60">
        <v>2.0337879298155577</v>
      </c>
      <c r="AJ729" s="1" t="s">
        <v>498</v>
      </c>
      <c r="AK729" s="1" t="s">
        <v>541</v>
      </c>
      <c r="AL729" s="1" t="s">
        <v>1367</v>
      </c>
      <c r="AM729" s="1" t="s">
        <v>1354</v>
      </c>
      <c r="AN729" s="46" t="e">
        <v>#VALUE!</v>
      </c>
      <c r="AO729" s="46">
        <v>0.22057749999999998</v>
      </c>
      <c r="AP729" s="46">
        <v>7.3385240000000004E-2</v>
      </c>
      <c r="AQ729" t="s">
        <v>3902</v>
      </c>
      <c r="AR729" t="s">
        <v>3902</v>
      </c>
      <c r="AS729" t="str">
        <f t="shared" si="149"/>
        <v>31/10/2007</v>
      </c>
      <c r="AT729" s="63">
        <v>4.0229884372360409</v>
      </c>
      <c r="AU729" s="63">
        <f t="shared" si="150"/>
        <v>4.0229884372360409</v>
      </c>
      <c r="AV729" s="63">
        <f t="shared" si="147"/>
        <v>0</v>
      </c>
      <c r="AW729" s="63">
        <f t="shared" si="146"/>
        <v>4.0229884372360409</v>
      </c>
      <c r="AX729" s="63">
        <v>66.803992212743282</v>
      </c>
      <c r="AY729" s="63">
        <f t="shared" si="151"/>
        <v>0</v>
      </c>
      <c r="AZ729" s="63" t="s">
        <v>3443</v>
      </c>
      <c r="BA729" s="63" t="str">
        <f>_xll.BDP($G729,BA$1)</f>
        <v>#N/A N/A</v>
      </c>
      <c r="BB729" s="63">
        <f t="shared" si="148"/>
        <v>3356.4948528999998</v>
      </c>
      <c r="BC729">
        <v>150.625</v>
      </c>
      <c r="BD729">
        <v>202.81300000000002</v>
      </c>
      <c r="BE729">
        <v>221</v>
      </c>
      <c r="BF729">
        <v>309.04000000000002</v>
      </c>
      <c r="BG729">
        <v>247.83799999999999</v>
      </c>
      <c r="BH729">
        <v>245.733</v>
      </c>
      <c r="BI729" s="47">
        <f t="shared" si="152"/>
        <v>4.4875683294988679E-2</v>
      </c>
      <c r="BJ729" s="47">
        <f t="shared" si="153"/>
        <v>6.0424046181620179E-2</v>
      </c>
      <c r="BK729" s="47">
        <f t="shared" si="154"/>
        <v>6.5842496319950192E-2</v>
      </c>
      <c r="BL729" s="47">
        <f t="shared" si="155"/>
        <v>9.2072240102793704E-2</v>
      </c>
      <c r="BM729" s="47">
        <f t="shared" si="156"/>
        <v>7.3838337569881521E-2</v>
      </c>
      <c r="BN729" s="47">
        <f t="shared" si="157"/>
        <v>7.3211195240680191E-2</v>
      </c>
      <c r="BO729" s="30">
        <f t="shared" si="158"/>
        <v>7.3211195240680191E-2</v>
      </c>
    </row>
    <row r="730" spans="1:67" x14ac:dyDescent="0.3">
      <c r="A730">
        <v>15</v>
      </c>
      <c r="B730" t="s">
        <v>3422</v>
      </c>
      <c r="C730">
        <v>10</v>
      </c>
      <c r="D730">
        <v>4</v>
      </c>
      <c r="E730" s="33">
        <v>0.1</v>
      </c>
      <c r="G730" s="6" t="s">
        <v>463</v>
      </c>
      <c r="H730" s="6" t="s">
        <v>509</v>
      </c>
      <c r="I730" s="2">
        <v>0.22287489699421625</v>
      </c>
      <c r="J730" s="2">
        <v>0.20967618268714699</v>
      </c>
      <c r="K730" s="2">
        <v>0.21745068076082696</v>
      </c>
      <c r="L730" s="2">
        <v>0.20507509802381138</v>
      </c>
      <c r="M730" s="3">
        <v>13.638091317461562</v>
      </c>
      <c r="N730" s="3">
        <v>10.0437475871598</v>
      </c>
      <c r="O730" s="3">
        <v>11.364321840721077</v>
      </c>
      <c r="P730" s="7">
        <v>20.958430576801106</v>
      </c>
      <c r="Q730" s="7">
        <v>18.767573169151991</v>
      </c>
      <c r="R730" s="2">
        <v>-0.28864675765809428</v>
      </c>
      <c r="S730" s="8">
        <v>-1.8730343985816487</v>
      </c>
      <c r="T730" s="2">
        <v>0.86559548351364524</v>
      </c>
      <c r="U730" s="4" t="e">
        <v>#N/A</v>
      </c>
      <c r="V730" s="8">
        <v>6.9957127926750617</v>
      </c>
      <c r="W730" s="8">
        <v>2.5215249006626417</v>
      </c>
      <c r="X730" s="8">
        <v>821667000</v>
      </c>
      <c r="Y730" s="8">
        <v>840102000</v>
      </c>
      <c r="Z730" s="8" t="e">
        <v>#N/A</v>
      </c>
      <c r="AA730" s="5">
        <v>40540000.000000007</v>
      </c>
      <c r="AB730" s="2">
        <v>0</v>
      </c>
      <c r="AC730" s="42">
        <v>2939.95</v>
      </c>
      <c r="AD730" s="42">
        <v>1817.7672506845624</v>
      </c>
      <c r="AE730" s="60">
        <v>8.0336872607954408</v>
      </c>
      <c r="AF730" s="60">
        <v>10.310084657799379</v>
      </c>
      <c r="AG730" s="60">
        <v>1.852435450398989</v>
      </c>
      <c r="AH730" s="60">
        <v>16.423792258363417</v>
      </c>
      <c r="AI730" s="60">
        <v>1.7628837402697126</v>
      </c>
      <c r="AJ730" s="1" t="s">
        <v>498</v>
      </c>
      <c r="AK730" s="1" t="s">
        <v>510</v>
      </c>
      <c r="AL730" s="1" t="s">
        <v>511</v>
      </c>
      <c r="AM730" s="1" t="s">
        <v>496</v>
      </c>
      <c r="AN730" s="46">
        <v>8.3427930000000011E-2</v>
      </c>
      <c r="AO730" s="46">
        <v>0.10620839999999999</v>
      </c>
      <c r="AP730" s="46">
        <v>1.087229E-2</v>
      </c>
      <c r="AQ730" t="s">
        <v>4124</v>
      </c>
      <c r="AR730" t="s">
        <v>3443</v>
      </c>
      <c r="AS730" t="str">
        <f t="shared" si="149"/>
        <v>#N/A N/A</v>
      </c>
      <c r="AT730" s="63">
        <v>0.26648900137195419</v>
      </c>
      <c r="AU730" s="63">
        <f t="shared" si="150"/>
        <v>0.26648900137195419</v>
      </c>
      <c r="AV730" s="63">
        <f t="shared" si="147"/>
        <v>0</v>
      </c>
      <c r="AW730" s="63">
        <f t="shared" si="146"/>
        <v>0.26648900137195419</v>
      </c>
      <c r="AX730" s="63" t="s">
        <v>3443</v>
      </c>
      <c r="AY730" s="63">
        <f t="shared" si="151"/>
        <v>0</v>
      </c>
      <c r="AZ730" s="63" t="s">
        <v>3443</v>
      </c>
      <c r="BA730" s="63" t="str">
        <f>_xll.BDP($G730,BA$1)</f>
        <v>#N/A N/A</v>
      </c>
      <c r="BB730" s="63">
        <f t="shared" si="148"/>
        <v>1817.7672506845624</v>
      </c>
      <c r="BC730">
        <v>151</v>
      </c>
      <c r="BD730">
        <v>156.5</v>
      </c>
      <c r="BE730">
        <v>166</v>
      </c>
      <c r="BF730">
        <v>121.38200000000001</v>
      </c>
      <c r="BG730">
        <v>110.447</v>
      </c>
      <c r="BH730">
        <v>103.432</v>
      </c>
      <c r="BI730" s="47">
        <f t="shared" si="152"/>
        <v>8.3068940725570958E-2</v>
      </c>
      <c r="BJ730" s="47">
        <f t="shared" si="153"/>
        <v>8.6094630619548709E-2</v>
      </c>
      <c r="BK730" s="47">
        <f t="shared" si="154"/>
        <v>9.1320822254601183E-2</v>
      </c>
      <c r="BL730" s="47">
        <f t="shared" si="155"/>
        <v>6.6775325583783143E-2</v>
      </c>
      <c r="BM730" s="47">
        <f t="shared" si="156"/>
        <v>6.0759703949120107E-2</v>
      </c>
      <c r="BN730" s="47">
        <f t="shared" si="157"/>
        <v>5.6900574020710304E-2</v>
      </c>
      <c r="BO730" s="30">
        <f t="shared" si="158"/>
        <v>9.1320822254601183E-2</v>
      </c>
    </row>
    <row r="731" spans="1:67" x14ac:dyDescent="0.3">
      <c r="A731">
        <v>15</v>
      </c>
      <c r="B731" t="s">
        <v>3422</v>
      </c>
      <c r="C731">
        <v>10</v>
      </c>
      <c r="D731">
        <v>10</v>
      </c>
      <c r="E731" s="33">
        <v>0.15</v>
      </c>
      <c r="F731" t="s">
        <v>2775</v>
      </c>
      <c r="G731" s="44" t="s">
        <v>2776</v>
      </c>
      <c r="H731" s="44" t="s">
        <v>2777</v>
      </c>
      <c r="I731" s="2">
        <v>0.26423014413861418</v>
      </c>
      <c r="J731" s="2">
        <v>0.16617636243288961</v>
      </c>
      <c r="K731" s="2">
        <v>0.20426234473949387</v>
      </c>
      <c r="L731" s="2">
        <v>0.13213063945498671</v>
      </c>
      <c r="M731" s="3">
        <v>9.0724414334177279</v>
      </c>
      <c r="N731" s="3">
        <v>7.2223212015274054</v>
      </c>
      <c r="O731" s="3">
        <v>8.448446308814491</v>
      </c>
      <c r="P731" s="7">
        <v>39.212336361991127</v>
      </c>
      <c r="Q731" s="7">
        <v>36.13624268227781</v>
      </c>
      <c r="R731" s="2">
        <v>0.19251747059826146</v>
      </c>
      <c r="S731" s="8">
        <v>1.3321539141972578</v>
      </c>
      <c r="T731" s="2">
        <v>0.5161840811708186</v>
      </c>
      <c r="U731" s="4" t="e">
        <v>#N/A</v>
      </c>
      <c r="V731" s="8">
        <v>23.977207662864267</v>
      </c>
      <c r="W731" s="8">
        <v>14.376353253522156</v>
      </c>
      <c r="X731" s="8">
        <v>27194000000</v>
      </c>
      <c r="Y731" s="8">
        <v>34201000000</v>
      </c>
      <c r="Z731" s="8" t="e">
        <v>#N/A</v>
      </c>
      <c r="AA731" s="5">
        <v>4871000000</v>
      </c>
      <c r="AB731" s="2">
        <v>0</v>
      </c>
      <c r="AC731" s="42">
        <v>68528.8177784</v>
      </c>
      <c r="AD731" s="42">
        <v>77564.8177784</v>
      </c>
      <c r="AE731" s="60">
        <v>11.371878294450934</v>
      </c>
      <c r="AF731" s="60">
        <v>16.93662952596781</v>
      </c>
      <c r="AG731" s="60">
        <v>7.4047646662749838</v>
      </c>
      <c r="AH731" s="60">
        <v>20.824741982028325</v>
      </c>
      <c r="AI731" s="60">
        <v>2.3683888295891675</v>
      </c>
      <c r="AJ731" s="1" t="s">
        <v>493</v>
      </c>
      <c r="AK731" s="1" t="s">
        <v>602</v>
      </c>
      <c r="AL731" s="1" t="s">
        <v>603</v>
      </c>
      <c r="AM731" s="1" t="s">
        <v>2739</v>
      </c>
      <c r="AN731" s="46" t="e">
        <v>#VALUE!</v>
      </c>
      <c r="AO731" s="46">
        <v>0.1811806</v>
      </c>
      <c r="AP731" s="46">
        <v>3.9722739999999999E-2</v>
      </c>
      <c r="AQ731" t="s">
        <v>3903</v>
      </c>
      <c r="AR731" t="s">
        <v>3903</v>
      </c>
      <c r="AS731" t="str">
        <f t="shared" si="149"/>
        <v>15/09/2006</v>
      </c>
      <c r="AT731" s="63" t="s">
        <v>3443</v>
      </c>
      <c r="AU731" s="63">
        <f t="shared" si="150"/>
        <v>0</v>
      </c>
      <c r="AV731" s="63">
        <f t="shared" si="147"/>
        <v>0</v>
      </c>
      <c r="AW731" s="63">
        <f t="shared" si="146"/>
        <v>0</v>
      </c>
      <c r="AX731" s="63">
        <v>0</v>
      </c>
      <c r="AY731" s="63">
        <f t="shared" si="151"/>
        <v>0</v>
      </c>
      <c r="AZ731" s="63">
        <v>0</v>
      </c>
      <c r="BA731" s="63">
        <f>_xll.BDP($G731,BA$1)</f>
        <v>0</v>
      </c>
      <c r="BB731" s="63">
        <f t="shared" si="148"/>
        <v>68528.8177784</v>
      </c>
      <c r="BC731">
        <v>3344.75</v>
      </c>
      <c r="BD731">
        <v>4053.6669999999999</v>
      </c>
      <c r="BE731">
        <v>5111.75</v>
      </c>
      <c r="BF731">
        <v>2034.078</v>
      </c>
      <c r="BG731">
        <v>4114.8910000000005</v>
      </c>
      <c r="BH731">
        <v>5979.5410000000002</v>
      </c>
      <c r="BI731" s="47">
        <f t="shared" si="152"/>
        <v>4.8807933777813561E-2</v>
      </c>
      <c r="BJ731" s="47">
        <f t="shared" si="153"/>
        <v>5.9152735030512944E-2</v>
      </c>
      <c r="BK731" s="47">
        <f t="shared" si="154"/>
        <v>7.4592706626426031E-2</v>
      </c>
      <c r="BL731" s="47">
        <f t="shared" si="155"/>
        <v>2.9682082165455551E-2</v>
      </c>
      <c r="BM731" s="47">
        <f t="shared" si="156"/>
        <v>6.0046140199094419E-2</v>
      </c>
      <c r="BN731" s="47">
        <f t="shared" si="157"/>
        <v>8.7255861020919687E-2</v>
      </c>
      <c r="BO731" s="30">
        <f t="shared" si="158"/>
        <v>8.7255861020919687E-2</v>
      </c>
    </row>
    <row r="732" spans="1:67" x14ac:dyDescent="0.3">
      <c r="A732">
        <v>15</v>
      </c>
      <c r="B732" t="s">
        <v>3422</v>
      </c>
      <c r="C732">
        <v>10</v>
      </c>
      <c r="D732">
        <v>3</v>
      </c>
      <c r="E732" t="s">
        <v>2489</v>
      </c>
      <c r="G732" s="1" t="s">
        <v>1457</v>
      </c>
      <c r="H732" s="6" t="s">
        <v>1458</v>
      </c>
      <c r="I732" s="2">
        <v>0.12461610950358697</v>
      </c>
      <c r="J732" s="2">
        <v>0.13493445434886414</v>
      </c>
      <c r="K732" s="2">
        <v>0.10046261837686454</v>
      </c>
      <c r="L732" s="2">
        <v>0.10800830033637841</v>
      </c>
      <c r="M732" s="3">
        <v>6.8978780266990238</v>
      </c>
      <c r="N732" s="3">
        <v>5.1696402596600555</v>
      </c>
      <c r="O732" s="3">
        <v>4.925123780403621</v>
      </c>
      <c r="P732" s="7">
        <v>19.113981468631362</v>
      </c>
      <c r="Q732" s="7">
        <v>17.75903110204295</v>
      </c>
      <c r="R732" s="2">
        <v>0.47821639543005245</v>
      </c>
      <c r="S732" s="8">
        <v>4.2634345743805593</v>
      </c>
      <c r="T732" s="2">
        <v>0.35518607519865186</v>
      </c>
      <c r="U732" s="4" t="e">
        <v>#N/A</v>
      </c>
      <c r="V732" s="8">
        <v>10.076072682892597</v>
      </c>
      <c r="W732" s="8">
        <v>1.5372928634516114E-3</v>
      </c>
      <c r="X732" s="8">
        <v>693181000</v>
      </c>
      <c r="Y732" s="8">
        <v>865989000</v>
      </c>
      <c r="Z732" s="8" t="e">
        <v>#N/A</v>
      </c>
      <c r="AA732" s="5">
        <v>16865999.999999985</v>
      </c>
      <c r="AB732" s="2">
        <v>0</v>
      </c>
      <c r="AC732" s="42">
        <v>339.94364831000001</v>
      </c>
      <c r="AD732" s="42">
        <v>861.07564830999991</v>
      </c>
      <c r="AE732" s="60">
        <v>6.2093652840283804</v>
      </c>
      <c r="AF732" s="60">
        <v>8.9669768415164555</v>
      </c>
      <c r="AG732" s="60">
        <v>14.890565936082774</v>
      </c>
      <c r="AH732" s="60">
        <v>23.702349116856077</v>
      </c>
      <c r="AI732" s="60">
        <v>1.0003870343970016</v>
      </c>
      <c r="AJ732" s="1" t="s">
        <v>493</v>
      </c>
      <c r="AK732" s="1" t="s">
        <v>579</v>
      </c>
      <c r="AL732" s="1" t="s">
        <v>955</v>
      </c>
      <c r="AM732" s="1" t="s">
        <v>1380</v>
      </c>
      <c r="AN732" s="46" t="e">
        <v>#VALUE!</v>
      </c>
      <c r="AO732" s="46" t="e">
        <v>#VALUE!</v>
      </c>
      <c r="AP732" s="46">
        <v>-0.124281</v>
      </c>
      <c r="AQ732" t="s">
        <v>3904</v>
      </c>
      <c r="AR732" t="s">
        <v>3904</v>
      </c>
      <c r="AS732" t="str">
        <f t="shared" si="149"/>
        <v>18/12/2013</v>
      </c>
      <c r="AT732" s="63">
        <v>1.5325670155528861</v>
      </c>
      <c r="AU732" s="63">
        <f t="shared" si="150"/>
        <v>1.5325670155528861</v>
      </c>
      <c r="AV732" s="63">
        <f t="shared" si="147"/>
        <v>1.9166179653103482E-16</v>
      </c>
      <c r="AW732" s="63">
        <f t="shared" si="146"/>
        <v>1.5325670155528863</v>
      </c>
      <c r="AX732" s="63">
        <v>14.204113439350847</v>
      </c>
      <c r="AY732" s="63">
        <f t="shared" si="151"/>
        <v>1.7763568394002505E-15</v>
      </c>
      <c r="AZ732" s="63">
        <v>14.204113439350849</v>
      </c>
      <c r="BA732" s="63">
        <f>_xll.BDP($G732,BA$1)</f>
        <v>6.1045687199999996</v>
      </c>
      <c r="BB732" s="63">
        <f t="shared" si="148"/>
        <v>339.94364831000001</v>
      </c>
      <c r="BC732">
        <v>40.75</v>
      </c>
      <c r="BD732">
        <v>44.633000000000003</v>
      </c>
      <c r="BE732">
        <v>48.5</v>
      </c>
      <c r="BF732">
        <v>38.302999999999997</v>
      </c>
      <c r="BG732">
        <v>33.673000000000002</v>
      </c>
      <c r="BH732">
        <v>36.753</v>
      </c>
      <c r="BI732" s="47">
        <f t="shared" si="152"/>
        <v>0.11987280892755327</v>
      </c>
      <c r="BJ732" s="47">
        <f t="shared" si="153"/>
        <v>0.1312952903279383</v>
      </c>
      <c r="BK732" s="47">
        <f t="shared" si="154"/>
        <v>0.1426707051039591</v>
      </c>
      <c r="BL732" s="47">
        <f t="shared" si="155"/>
        <v>0.11267455706385454</v>
      </c>
      <c r="BM732" s="47">
        <f t="shared" si="156"/>
        <v>9.9054652638466301E-2</v>
      </c>
      <c r="BN732" s="47">
        <f t="shared" si="157"/>
        <v>0.10811497782857339</v>
      </c>
      <c r="BO732" s="30">
        <f t="shared" si="158"/>
        <v>0.1426707051039591</v>
      </c>
    </row>
    <row r="733" spans="1:67" x14ac:dyDescent="0.3">
      <c r="A733">
        <v>15</v>
      </c>
      <c r="B733" t="s">
        <v>3422</v>
      </c>
      <c r="C733">
        <v>10</v>
      </c>
      <c r="D733">
        <v>9</v>
      </c>
      <c r="E733" s="33">
        <v>0.2</v>
      </c>
      <c r="F733" t="s">
        <v>2844</v>
      </c>
      <c r="G733" s="44" t="s">
        <v>2845</v>
      </c>
      <c r="H733" s="44" t="s">
        <v>2846</v>
      </c>
      <c r="I733" s="2">
        <v>0.21806726325172704</v>
      </c>
      <c r="J733" s="2">
        <v>0.13680494263018536</v>
      </c>
      <c r="K733" s="2">
        <v>0.13129009135360392</v>
      </c>
      <c r="L733" s="2">
        <v>0.13680494263018536</v>
      </c>
      <c r="M733" s="3">
        <v>12.687981802097815</v>
      </c>
      <c r="N733" s="3">
        <v>9.3742820874605854</v>
      </c>
      <c r="O733" s="3">
        <v>15.724037055095074</v>
      </c>
      <c r="P733" s="7">
        <v>13.01868046396304</v>
      </c>
      <c r="Q733" s="7">
        <v>13.877357371604791</v>
      </c>
      <c r="R733" s="2">
        <v>0.37359966180511522</v>
      </c>
      <c r="S733" s="8">
        <v>2.8033306899286279</v>
      </c>
      <c r="T733" s="2">
        <v>0.34707250052842953</v>
      </c>
      <c r="U733" s="4" t="e">
        <v>#N/A</v>
      </c>
      <c r="V733" s="8">
        <v>22.020285937608229</v>
      </c>
      <c r="W733" s="8">
        <v>23.215608891826545</v>
      </c>
      <c r="X733" s="8">
        <v>6798000000</v>
      </c>
      <c r="Y733" s="8">
        <v>6798000000</v>
      </c>
      <c r="Z733" s="8" t="e">
        <v>#N/A</v>
      </c>
      <c r="AA733" s="5">
        <v>249000000</v>
      </c>
      <c r="AB733" s="2">
        <v>0</v>
      </c>
      <c r="AC733" s="42">
        <v>13856.989798799999</v>
      </c>
      <c r="AD733" s="42">
        <v>17391.989798800001</v>
      </c>
      <c r="AE733" s="60">
        <v>13.685890978939034</v>
      </c>
      <c r="AF733" s="60">
        <v>17.182187183300197</v>
      </c>
      <c r="AG733" s="60">
        <v>1.8263513561571452</v>
      </c>
      <c r="AH733" s="60">
        <v>21.062462801691108</v>
      </c>
      <c r="AI733" s="60">
        <v>4.1871036342198025</v>
      </c>
      <c r="AJ733" s="1" t="s">
        <v>534</v>
      </c>
      <c r="AK733" s="1" t="s">
        <v>888</v>
      </c>
      <c r="AL733" s="1" t="s">
        <v>888</v>
      </c>
      <c r="AM733" s="1" t="s">
        <v>2739</v>
      </c>
      <c r="AN733" s="46" t="e">
        <v>#VALUE!</v>
      </c>
      <c r="AO733" s="46" t="e">
        <v>#VALUE!</v>
      </c>
      <c r="AP733" s="46">
        <v>0.25738440000000001</v>
      </c>
      <c r="AQ733" t="s">
        <v>3905</v>
      </c>
      <c r="AR733" t="s">
        <v>3905</v>
      </c>
      <c r="AS733" t="str">
        <f t="shared" si="149"/>
        <v>21/02/2014</v>
      </c>
      <c r="AT733" s="63">
        <v>0.62361419068736146</v>
      </c>
      <c r="AU733" s="63">
        <f t="shared" si="150"/>
        <v>0.62361419068736146</v>
      </c>
      <c r="AV733" s="63">
        <f t="shared" si="147"/>
        <v>0</v>
      </c>
      <c r="AW733" s="63">
        <f t="shared" si="146"/>
        <v>0.62361419068736146</v>
      </c>
      <c r="AX733" s="63">
        <v>29.72496416256158</v>
      </c>
      <c r="AY733" s="63">
        <f t="shared" si="151"/>
        <v>0</v>
      </c>
      <c r="AZ733" s="63">
        <v>29.72496416256158</v>
      </c>
      <c r="BA733" s="63">
        <f>_xll.BDP($G733,BA$1)</f>
        <v>181.02503175000001</v>
      </c>
      <c r="BB733" s="63">
        <f t="shared" si="148"/>
        <v>13856.989798799999</v>
      </c>
      <c r="BC733">
        <v>648.66700000000003</v>
      </c>
      <c r="BD733">
        <v>739.66700000000003</v>
      </c>
      <c r="BE733">
        <v>840</v>
      </c>
      <c r="BF733">
        <v>841</v>
      </c>
      <c r="BG733">
        <v>838</v>
      </c>
      <c r="BH733">
        <v>883</v>
      </c>
      <c r="BI733" s="47">
        <f t="shared" si="152"/>
        <v>4.6811537672934847E-2</v>
      </c>
      <c r="BJ733" s="47">
        <f t="shared" si="153"/>
        <v>5.3378620518581492E-2</v>
      </c>
      <c r="BK733" s="47">
        <f t="shared" si="154"/>
        <v>6.0619226267507473E-2</v>
      </c>
      <c r="BL733" s="47">
        <f t="shared" si="155"/>
        <v>6.0691392013064026E-2</v>
      </c>
      <c r="BM733" s="47">
        <f t="shared" si="156"/>
        <v>6.047489477639436E-2</v>
      </c>
      <c r="BN733" s="47">
        <f t="shared" si="157"/>
        <v>6.3722353326439399E-2</v>
      </c>
      <c r="BO733" s="30">
        <f t="shared" si="158"/>
        <v>6.3722353326439399E-2</v>
      </c>
    </row>
    <row r="734" spans="1:67" x14ac:dyDescent="0.3">
      <c r="A734">
        <v>15</v>
      </c>
      <c r="B734" t="s">
        <v>3422</v>
      </c>
      <c r="C734">
        <v>10</v>
      </c>
      <c r="D734">
        <v>8</v>
      </c>
      <c r="E734" t="s">
        <v>2480</v>
      </c>
      <c r="F734" t="s">
        <v>3184</v>
      </c>
      <c r="G734" s="6" t="s">
        <v>445</v>
      </c>
      <c r="H734" s="6" t="s">
        <v>1197</v>
      </c>
      <c r="I734" s="2">
        <v>-1.9079948839865088</v>
      </c>
      <c r="J734" s="2">
        <v>-1.4807692307692308</v>
      </c>
      <c r="K734" s="2">
        <v>0.57155729049440718</v>
      </c>
      <c r="L734" s="2">
        <v>0.38596491228070173</v>
      </c>
      <c r="M734" s="3">
        <v>21.88905547226387</v>
      </c>
      <c r="N734" s="3">
        <v>16.738689478790018</v>
      </c>
      <c r="O734" s="3" t="e">
        <v>#N/A</v>
      </c>
      <c r="P734" s="7">
        <v>17.03530647395246</v>
      </c>
      <c r="Q734" s="7">
        <v>11.311672683513839</v>
      </c>
      <c r="R734" s="2">
        <v>0.46079999999999999</v>
      </c>
      <c r="S734" s="8">
        <v>1.5652173913043479</v>
      </c>
      <c r="T734" s="2">
        <v>7.3581560283687938E-2</v>
      </c>
      <c r="U734" s="4">
        <v>5.4399999999999997E-2</v>
      </c>
      <c r="V734" s="8">
        <v>7.261624978648797</v>
      </c>
      <c r="W734" s="8" t="e">
        <v>#N/A</v>
      </c>
      <c r="X734" s="8">
        <v>-104000000</v>
      </c>
      <c r="Y734" s="8">
        <v>399000000</v>
      </c>
      <c r="Z734" s="8">
        <v>21000000</v>
      </c>
      <c r="AA734" s="5">
        <v>114000000</v>
      </c>
      <c r="AB734" s="2">
        <v>0.18421052631578946</v>
      </c>
      <c r="AC734" s="42">
        <v>2629.9496630600001</v>
      </c>
      <c r="AD734" s="42">
        <v>2917.9496630600001</v>
      </c>
      <c r="AE734" s="60">
        <v>13.242631654128441</v>
      </c>
      <c r="AF734" s="60">
        <v>16.038298336666667</v>
      </c>
      <c r="AG734" s="60">
        <v>4.3885059590496818</v>
      </c>
      <c r="AH734" s="60">
        <v>22.168805866131464</v>
      </c>
      <c r="AI734" s="60">
        <v>31.311061988550069</v>
      </c>
      <c r="AJ734" s="1" t="s">
        <v>498</v>
      </c>
      <c r="AK734" s="1" t="s">
        <v>735</v>
      </c>
      <c r="AL734" s="1" t="s">
        <v>780</v>
      </c>
      <c r="AM734" s="1" t="s">
        <v>583</v>
      </c>
      <c r="AN734" s="46" t="e">
        <v>#VALUE!</v>
      </c>
      <c r="AO734" s="46" t="e">
        <v>#VALUE!</v>
      </c>
      <c r="AP734" s="46" t="e">
        <v>#VALUE!</v>
      </c>
      <c r="AQ734" t="s">
        <v>4280</v>
      </c>
      <c r="AR734" t="s">
        <v>3443</v>
      </c>
      <c r="AS734" t="str">
        <f t="shared" si="149"/>
        <v>13/09/2018</v>
      </c>
      <c r="AT734" s="63" t="s">
        <v>3443</v>
      </c>
      <c r="AU734" s="63">
        <f t="shared" si="150"/>
        <v>0</v>
      </c>
      <c r="AV734" s="63">
        <f t="shared" si="147"/>
        <v>2.2433889449941899</v>
      </c>
      <c r="AW734" s="63">
        <f t="shared" si="146"/>
        <v>2.2433889449941899</v>
      </c>
      <c r="AX734" s="63">
        <v>0</v>
      </c>
      <c r="AY734" s="63">
        <f t="shared" si="151"/>
        <v>59.980163649888176</v>
      </c>
      <c r="AZ734" s="63">
        <v>59.980163649888176</v>
      </c>
      <c r="BA734" s="63">
        <f>_xll.BDP($G734,BA$1)</f>
        <v>59</v>
      </c>
      <c r="BB734" s="63">
        <f t="shared" si="148"/>
        <v>2629.9496630600001</v>
      </c>
      <c r="BC734">
        <v>107.488</v>
      </c>
      <c r="BD734">
        <v>135.625</v>
      </c>
      <c r="BE734">
        <v>154.667</v>
      </c>
      <c r="BF734">
        <v>119.797</v>
      </c>
      <c r="BG734">
        <v>148.554</v>
      </c>
      <c r="BH734">
        <v>170.23</v>
      </c>
      <c r="BI734" s="47">
        <f t="shared" si="152"/>
        <v>4.0870744223650092E-2</v>
      </c>
      <c r="BJ734" s="47">
        <f t="shared" si="153"/>
        <v>5.1569428078785944E-2</v>
      </c>
      <c r="BK734" s="47">
        <f t="shared" si="154"/>
        <v>5.8809870839901093E-2</v>
      </c>
      <c r="BL734" s="47">
        <f t="shared" si="155"/>
        <v>4.5551061939571022E-2</v>
      </c>
      <c r="BM734" s="47">
        <f t="shared" si="156"/>
        <v>5.6485491751638466E-2</v>
      </c>
      <c r="BN734" s="47">
        <f t="shared" si="157"/>
        <v>6.4727474594298479E-2</v>
      </c>
      <c r="BO734" s="30">
        <f t="shared" si="158"/>
        <v>6.4727474594298479E-2</v>
      </c>
    </row>
    <row r="735" spans="1:67" x14ac:dyDescent="0.3">
      <c r="A735">
        <v>15</v>
      </c>
      <c r="B735" t="s">
        <v>3422</v>
      </c>
      <c r="C735">
        <v>10</v>
      </c>
      <c r="D735">
        <v>6</v>
      </c>
      <c r="E735" s="33" t="s">
        <v>2549</v>
      </c>
      <c r="F735" t="s">
        <v>3099</v>
      </c>
      <c r="G735" s="1" t="s">
        <v>2003</v>
      </c>
      <c r="H735" s="6" t="s">
        <v>2004</v>
      </c>
      <c r="I735" s="2">
        <v>-0.35036949476368029</v>
      </c>
      <c r="J735" s="2">
        <v>-0.21281101111699313</v>
      </c>
      <c r="K735" s="2">
        <v>0.58400953183657833</v>
      </c>
      <c r="L735" s="2">
        <v>-0.30011198208286677</v>
      </c>
      <c r="M735" s="3" t="e">
        <v>#N/A</v>
      </c>
      <c r="N735" s="3" t="e">
        <v>#N/A</v>
      </c>
      <c r="O735" s="3" t="e">
        <v>#N/A</v>
      </c>
      <c r="P735" s="7">
        <v>11.643799898794722</v>
      </c>
      <c r="Q735" s="7">
        <v>13.372781065088757</v>
      </c>
      <c r="R735" s="2">
        <v>0.11770307925646362</v>
      </c>
      <c r="S735" s="8">
        <v>1.8611266034578917</v>
      </c>
      <c r="T735" s="2">
        <v>-0.20427843803056028</v>
      </c>
      <c r="U735" s="4">
        <v>6.9017632241813606E-2</v>
      </c>
      <c r="V735" s="8">
        <v>-0.24119249086487962</v>
      </c>
      <c r="W735" s="8" t="e">
        <v>#N/A</v>
      </c>
      <c r="X735" s="8">
        <v>-3778000000</v>
      </c>
      <c r="Y735" s="8">
        <v>-2679000000</v>
      </c>
      <c r="Z735" s="8">
        <v>47000000</v>
      </c>
      <c r="AA735" s="5">
        <v>1256000000</v>
      </c>
      <c r="AB735" s="2">
        <v>3.7420382165605094E-2</v>
      </c>
      <c r="AC735" s="42">
        <v>12459.351916621001</v>
      </c>
      <c r="AD735" s="42">
        <v>15830.351916621001</v>
      </c>
      <c r="AE735" s="60">
        <v>8.6701058475246136</v>
      </c>
      <c r="AF735" s="60">
        <v>19.496954443189676</v>
      </c>
      <c r="AG735" s="60">
        <v>10.228189970821889</v>
      </c>
      <c r="AH735" s="60" t="s">
        <v>3443</v>
      </c>
      <c r="AI735" s="60" t="s">
        <v>3443</v>
      </c>
      <c r="AJ735" s="1" t="s">
        <v>498</v>
      </c>
      <c r="AK735" s="1" t="s">
        <v>857</v>
      </c>
      <c r="AL735" s="1" t="s">
        <v>857</v>
      </c>
      <c r="AM735" s="1" t="s">
        <v>1706</v>
      </c>
      <c r="AN735" s="46">
        <v>8.3991799999999991E-2</v>
      </c>
      <c r="AO735" s="46">
        <v>-8.9972860000000016E-2</v>
      </c>
      <c r="AP735" s="46">
        <v>-0.12377090000000002</v>
      </c>
      <c r="AQ735" t="s">
        <v>4124</v>
      </c>
      <c r="AR735" t="s">
        <v>3443</v>
      </c>
      <c r="AS735" t="str">
        <f t="shared" si="149"/>
        <v>#N/A N/A</v>
      </c>
      <c r="AT735" s="63" t="s">
        <v>3443</v>
      </c>
      <c r="AU735" s="63">
        <f t="shared" si="150"/>
        <v>0</v>
      </c>
      <c r="AV735" s="63">
        <f t="shared" si="147"/>
        <v>0</v>
      </c>
      <c r="AW735" s="63">
        <f t="shared" si="146"/>
        <v>0</v>
      </c>
      <c r="AX735" s="63" t="s">
        <v>3443</v>
      </c>
      <c r="AY735" s="63">
        <f t="shared" si="151"/>
        <v>0</v>
      </c>
      <c r="AZ735" s="63" t="s">
        <v>3443</v>
      </c>
      <c r="BA735" s="63">
        <f>_xll.BDP($G735,BA$1)</f>
        <v>0</v>
      </c>
      <c r="BB735" s="63">
        <f t="shared" si="148"/>
        <v>12459.351916621001</v>
      </c>
      <c r="BC735">
        <v>435.3</v>
      </c>
      <c r="BD735">
        <v>634.63200000000006</v>
      </c>
      <c r="BE735">
        <v>824.22199999999998</v>
      </c>
      <c r="BF735">
        <v>725.08900000000006</v>
      </c>
      <c r="BG735">
        <v>996.65899999999999</v>
      </c>
      <c r="BH735">
        <v>1234.7350000000001</v>
      </c>
      <c r="BI735" s="47">
        <f t="shared" si="152"/>
        <v>3.4937611756459173E-2</v>
      </c>
      <c r="BJ735" s="47">
        <f t="shared" si="153"/>
        <v>5.0936196701643004E-2</v>
      </c>
      <c r="BK735" s="47">
        <f t="shared" si="154"/>
        <v>6.6152879019371225E-2</v>
      </c>
      <c r="BL735" s="47">
        <f t="shared" si="155"/>
        <v>5.8196365657889333E-2</v>
      </c>
      <c r="BM735" s="47">
        <f t="shared" si="156"/>
        <v>7.9992844464922677E-2</v>
      </c>
      <c r="BN735" s="47">
        <f t="shared" si="157"/>
        <v>9.9101061456723233E-2</v>
      </c>
      <c r="BO735" s="30">
        <f t="shared" si="158"/>
        <v>9.9101061456723233E-2</v>
      </c>
    </row>
    <row r="736" spans="1:67" x14ac:dyDescent="0.3">
      <c r="A736">
        <v>15</v>
      </c>
      <c r="B736" t="s">
        <v>3422</v>
      </c>
      <c r="C736">
        <v>11</v>
      </c>
      <c r="D736">
        <v>10</v>
      </c>
      <c r="E736" s="33" t="s">
        <v>2480</v>
      </c>
      <c r="F736" t="s">
        <v>2921</v>
      </c>
      <c r="G736" s="44" t="s">
        <v>2893</v>
      </c>
      <c r="H736" s="44" t="s">
        <v>2894</v>
      </c>
      <c r="I736" s="2">
        <v>0.95514099052860857</v>
      </c>
      <c r="J736" s="2">
        <v>0.77819548872180455</v>
      </c>
      <c r="K736" s="2">
        <v>0.27423420548431721</v>
      </c>
      <c r="L736" s="2">
        <v>0.2199787460148778</v>
      </c>
      <c r="M736" s="3">
        <v>22.095154314199839</v>
      </c>
      <c r="N736" s="3">
        <v>17.61640681807825</v>
      </c>
      <c r="O736" s="3">
        <v>26.754176610978519</v>
      </c>
      <c r="P736" s="7">
        <v>16.383138504117301</v>
      </c>
      <c r="Q736" s="7">
        <v>14.085144927536234</v>
      </c>
      <c r="R736" s="2">
        <v>0.362867826369696</v>
      </c>
      <c r="S736" s="8">
        <v>1.1475578406169666</v>
      </c>
      <c r="T736" s="2">
        <v>0.43641538885318154</v>
      </c>
      <c r="U736" s="4" t="e">
        <v>#N/A</v>
      </c>
      <c r="V736" s="8">
        <v>45.706356459070129</v>
      </c>
      <c r="W736" s="8" t="e">
        <v>#N/A</v>
      </c>
      <c r="X736" s="8">
        <v>186200000</v>
      </c>
      <c r="Y736" s="8">
        <v>658700000</v>
      </c>
      <c r="Z736" s="8" t="e">
        <v>#N/A</v>
      </c>
      <c r="AA736" s="5" t="e">
        <v>#N/A</v>
      </c>
      <c r="AB736" s="2">
        <v>0</v>
      </c>
      <c r="AC736" s="42">
        <v>3016.2557700000007</v>
      </c>
      <c r="AD736" s="42">
        <v>3240.9557700000005</v>
      </c>
      <c r="AE736" s="60">
        <v>16.44739601028278</v>
      </c>
      <c r="AF736" s="60">
        <v>21.227727431984079</v>
      </c>
      <c r="AG736" s="60" t="s">
        <v>3443</v>
      </c>
      <c r="AH736" s="60">
        <v>26.494251996621319</v>
      </c>
      <c r="AI736" s="60">
        <v>6.2775821560828682</v>
      </c>
      <c r="AJ736" s="1" t="s">
        <v>534</v>
      </c>
      <c r="AK736" s="1" t="s">
        <v>888</v>
      </c>
      <c r="AL736" s="1" t="s">
        <v>888</v>
      </c>
      <c r="AM736" s="1" t="s">
        <v>2739</v>
      </c>
      <c r="AN736" s="46" t="e">
        <v>#VALUE!</v>
      </c>
      <c r="AO736" s="46" t="e">
        <v>#VALUE!</v>
      </c>
      <c r="AP736" s="46" t="e">
        <v>#VALUE!</v>
      </c>
      <c r="AQ736" t="s">
        <v>3906</v>
      </c>
      <c r="AR736" t="s">
        <v>3906</v>
      </c>
      <c r="AS736" t="str">
        <f t="shared" si="149"/>
        <v>04/04/2019</v>
      </c>
      <c r="AT736" s="63" t="s">
        <v>3443</v>
      </c>
      <c r="AU736" s="63">
        <f t="shared" si="150"/>
        <v>0</v>
      </c>
      <c r="AV736" s="63">
        <f t="shared" si="147"/>
        <v>0</v>
      </c>
      <c r="AW736" s="63">
        <f t="shared" si="146"/>
        <v>0</v>
      </c>
      <c r="AX736" s="63">
        <v>0</v>
      </c>
      <c r="AY736" s="63">
        <f t="shared" si="151"/>
        <v>0</v>
      </c>
      <c r="AZ736" s="63">
        <v>0</v>
      </c>
      <c r="BA736" s="63">
        <f>_xll.BDP($G736,BA$1)</f>
        <v>0</v>
      </c>
      <c r="BB736" s="63">
        <f t="shared" si="148"/>
        <v>3016.2557700000007</v>
      </c>
      <c r="BC736" t="s">
        <v>3443</v>
      </c>
      <c r="BD736" t="s">
        <v>3443</v>
      </c>
      <c r="BE736" t="s">
        <v>3443</v>
      </c>
      <c r="BF736" t="s">
        <v>3443</v>
      </c>
      <c r="BG736" t="s">
        <v>3443</v>
      </c>
      <c r="BH736" t="s">
        <v>3443</v>
      </c>
      <c r="BI736" s="47">
        <f t="shared" si="152"/>
        <v>0</v>
      </c>
      <c r="BJ736" s="47">
        <f t="shared" si="153"/>
        <v>0</v>
      </c>
      <c r="BK736" s="47">
        <f t="shared" si="154"/>
        <v>0</v>
      </c>
      <c r="BL736" s="47">
        <f t="shared" si="155"/>
        <v>0</v>
      </c>
      <c r="BM736" s="47">
        <f t="shared" si="156"/>
        <v>0</v>
      </c>
      <c r="BN736" s="47">
        <f t="shared" si="157"/>
        <v>0</v>
      </c>
      <c r="BO736" s="30">
        <f t="shared" si="158"/>
        <v>0</v>
      </c>
    </row>
    <row r="737" spans="1:67" x14ac:dyDescent="0.3">
      <c r="A737">
        <v>15</v>
      </c>
      <c r="B737" t="s">
        <v>3422</v>
      </c>
      <c r="C737">
        <v>11</v>
      </c>
      <c r="D737">
        <v>2</v>
      </c>
      <c r="E737" s="33">
        <v>0.14000000000000001</v>
      </c>
      <c r="G737" s="6" t="s">
        <v>150</v>
      </c>
      <c r="H737" s="6" t="s">
        <v>822</v>
      </c>
      <c r="I737" s="2">
        <v>0.57350050536823949</v>
      </c>
      <c r="J737" s="2">
        <v>0.66287001369354615</v>
      </c>
      <c r="K737" s="2">
        <v>0.54409721669717215</v>
      </c>
      <c r="L737" s="2">
        <v>0.63594730315419845</v>
      </c>
      <c r="M737" s="3">
        <v>48.763832992620983</v>
      </c>
      <c r="N737" s="3">
        <v>40.732595175179405</v>
      </c>
      <c r="O737" s="3">
        <v>38.271536435769498</v>
      </c>
      <c r="P737" s="7">
        <v>12.564502556115471</v>
      </c>
      <c r="Q737" s="7">
        <v>14.110421396606254</v>
      </c>
      <c r="R737" s="2">
        <v>-0.34611237967810959</v>
      </c>
      <c r="S737" s="8">
        <v>-1.0594895575940155</v>
      </c>
      <c r="T737" s="2">
        <v>0.72140386693235314</v>
      </c>
      <c r="U737" s="4" t="e">
        <v>#N/A</v>
      </c>
      <c r="V737" s="8">
        <v>10.618013552693983</v>
      </c>
      <c r="W737" s="8">
        <v>15.943572087062341</v>
      </c>
      <c r="X737" s="8">
        <v>78139000</v>
      </c>
      <c r="Y737" s="8">
        <v>81447000</v>
      </c>
      <c r="Z737" s="8">
        <v>2874000</v>
      </c>
      <c r="AA737" s="5">
        <v>67688000</v>
      </c>
      <c r="AB737" s="2">
        <v>4.2459520151282355E-2</v>
      </c>
      <c r="AC737" s="42">
        <v>565.81104954</v>
      </c>
      <c r="AD737" s="42">
        <v>503.21004954</v>
      </c>
      <c r="AE737" s="60">
        <v>8.443656636465489</v>
      </c>
      <c r="AF737" s="60">
        <v>8.7327480486994542</v>
      </c>
      <c r="AG737" s="60">
        <v>12.112426320307049</v>
      </c>
      <c r="AH737" s="60">
        <v>12.352196375528971</v>
      </c>
      <c r="AI737" s="60">
        <v>4.2260839418110621</v>
      </c>
      <c r="AJ737" s="1" t="s">
        <v>534</v>
      </c>
      <c r="AK737" s="1" t="s">
        <v>617</v>
      </c>
      <c r="AL737" s="1" t="s">
        <v>731</v>
      </c>
      <c r="AM737" s="1" t="s">
        <v>583</v>
      </c>
      <c r="AN737" s="46">
        <v>8.8920230000000003E-2</v>
      </c>
      <c r="AO737" s="46">
        <v>0.1086573</v>
      </c>
      <c r="AP737" s="46">
        <v>1.6443970000000002E-2</v>
      </c>
      <c r="AQ737" t="s">
        <v>4281</v>
      </c>
      <c r="AR737" t="s">
        <v>3443</v>
      </c>
      <c r="AS737" t="str">
        <f t="shared" si="149"/>
        <v>28/02/2001</v>
      </c>
      <c r="AT737" s="63">
        <v>3.4345503645173276</v>
      </c>
      <c r="AU737" s="63">
        <f t="shared" si="150"/>
        <v>3.4345503645173276</v>
      </c>
      <c r="AV737" s="63">
        <f t="shared" si="147"/>
        <v>5.7609109489630419E-16</v>
      </c>
      <c r="AW737" s="63">
        <f t="shared" si="146"/>
        <v>3.4345503645173281</v>
      </c>
      <c r="AX737" s="63">
        <v>42.361266017299918</v>
      </c>
      <c r="AY737" s="63">
        <f t="shared" si="151"/>
        <v>7.1054273576010019E-15</v>
      </c>
      <c r="AZ737" s="63">
        <v>42.361266017299926</v>
      </c>
      <c r="BA737" s="63">
        <f>_xll.BDP($G737,BA$1)</f>
        <v>17.0915</v>
      </c>
      <c r="BB737" s="63">
        <f t="shared" si="148"/>
        <v>503.21004954</v>
      </c>
      <c r="BC737" t="s">
        <v>3443</v>
      </c>
      <c r="BD737" t="s">
        <v>3443</v>
      </c>
      <c r="BE737" t="s">
        <v>3443</v>
      </c>
      <c r="BF737" t="s">
        <v>3443</v>
      </c>
      <c r="BG737" t="s">
        <v>3443</v>
      </c>
      <c r="BH737" t="s">
        <v>3443</v>
      </c>
      <c r="BI737" s="47">
        <f t="shared" si="152"/>
        <v>0</v>
      </c>
      <c r="BJ737" s="47">
        <f t="shared" si="153"/>
        <v>0</v>
      </c>
      <c r="BK737" s="47">
        <f t="shared" si="154"/>
        <v>0</v>
      </c>
      <c r="BL737" s="47">
        <f t="shared" si="155"/>
        <v>0</v>
      </c>
      <c r="BM737" s="47">
        <f t="shared" si="156"/>
        <v>0</v>
      </c>
      <c r="BN737" s="47">
        <f t="shared" si="157"/>
        <v>0</v>
      </c>
      <c r="BO737" s="30">
        <f t="shared" si="158"/>
        <v>0</v>
      </c>
    </row>
    <row r="738" spans="1:67" x14ac:dyDescent="0.3">
      <c r="A738">
        <v>15</v>
      </c>
      <c r="B738" t="s">
        <v>3422</v>
      </c>
      <c r="C738">
        <v>11</v>
      </c>
      <c r="D738">
        <v>1</v>
      </c>
      <c r="E738" s="33">
        <v>0.17</v>
      </c>
      <c r="F738" t="s">
        <v>3007</v>
      </c>
      <c r="G738" s="6" t="s">
        <v>235</v>
      </c>
      <c r="H738" s="6" t="s">
        <v>935</v>
      </c>
      <c r="I738" s="2">
        <v>0.40132716679358449</v>
      </c>
      <c r="J738" s="2">
        <v>0.51611624124628686</v>
      </c>
      <c r="K738" s="2">
        <v>0.10987525725368119</v>
      </c>
      <c r="L738" s="2">
        <v>0.10496411442380107</v>
      </c>
      <c r="M738" s="3">
        <v>8.586703820822688</v>
      </c>
      <c r="N738" s="3">
        <v>6.6690911650908973</v>
      </c>
      <c r="O738" s="3">
        <v>8.1366266449819555</v>
      </c>
      <c r="P738" s="7">
        <v>9.9129965603160581</v>
      </c>
      <c r="Q738" s="7">
        <v>10.646185549667763</v>
      </c>
      <c r="R738" s="2">
        <v>0.28848408722281921</v>
      </c>
      <c r="S738" s="8">
        <v>0.9675910716011209</v>
      </c>
      <c r="T738" s="2">
        <v>0.69691531259833983</v>
      </c>
      <c r="U738" s="4">
        <v>5.4445269721728015E-2</v>
      </c>
      <c r="V738" s="8">
        <v>17.855354257411651</v>
      </c>
      <c r="W738" s="8">
        <v>20.902725032898985</v>
      </c>
      <c r="X738" s="8">
        <v>148794000</v>
      </c>
      <c r="Y738" s="8">
        <v>731631000</v>
      </c>
      <c r="Z738" s="8">
        <v>10786000</v>
      </c>
      <c r="AA738" s="5">
        <v>109953000</v>
      </c>
      <c r="AB738" s="2">
        <v>9.80964593962875E-2</v>
      </c>
      <c r="AC738" s="42">
        <v>1523.2080539999999</v>
      </c>
      <c r="AD738" s="42">
        <v>1623.3440539999999</v>
      </c>
      <c r="AE738" s="60">
        <v>14.800393753545453</v>
      </c>
      <c r="AF738" s="60">
        <v>19.758706731972072</v>
      </c>
      <c r="AG738" s="60">
        <v>7.3155228887131285</v>
      </c>
      <c r="AH738" s="60">
        <v>27.616057120492975</v>
      </c>
      <c r="AI738" s="60">
        <v>2.3546126358639348</v>
      </c>
      <c r="AJ738" s="1" t="s">
        <v>493</v>
      </c>
      <c r="AK738" s="1" t="s">
        <v>494</v>
      </c>
      <c r="AL738" s="1" t="s">
        <v>692</v>
      </c>
      <c r="AM738" s="1" t="s">
        <v>583</v>
      </c>
      <c r="AN738" s="46" t="e">
        <v>#VALUE!</v>
      </c>
      <c r="AO738" s="46">
        <v>0.17477620000000002</v>
      </c>
      <c r="AP738" s="46">
        <v>9.5005869999999992E-2</v>
      </c>
      <c r="AQ738" t="s">
        <v>3907</v>
      </c>
      <c r="AR738" t="s">
        <v>3907</v>
      </c>
      <c r="AS738" t="str">
        <f t="shared" si="149"/>
        <v>28/10/2009</v>
      </c>
      <c r="AT738" s="63" t="s">
        <v>3443</v>
      </c>
      <c r="AU738" s="63">
        <f t="shared" si="150"/>
        <v>0</v>
      </c>
      <c r="AV738" s="63">
        <f t="shared" si="147"/>
        <v>-0.16714722544396418</v>
      </c>
      <c r="AW738" s="63">
        <f t="shared" si="146"/>
        <v>-0.16714722544396418</v>
      </c>
      <c r="AX738" s="63">
        <v>0</v>
      </c>
      <c r="AY738" s="63">
        <f t="shared" si="151"/>
        <v>-4.8784226561152728</v>
      </c>
      <c r="AZ738" s="63">
        <v>-4.8784226561152728</v>
      </c>
      <c r="BA738" s="63">
        <f>_xll.BDP($G738,BA$1)</f>
        <v>-2.5459999999999998</v>
      </c>
      <c r="BB738" s="63">
        <f t="shared" si="148"/>
        <v>1523.2080539999999</v>
      </c>
      <c r="BC738">
        <v>65.05</v>
      </c>
      <c r="BD738">
        <v>72.082999999999998</v>
      </c>
      <c r="BE738">
        <v>77.025000000000006</v>
      </c>
      <c r="BF738">
        <v>55.472999999999999</v>
      </c>
      <c r="BG738">
        <v>73.055000000000007</v>
      </c>
      <c r="BH738">
        <v>87.95</v>
      </c>
      <c r="BI738" s="47">
        <f t="shared" si="152"/>
        <v>4.2705919148192738E-2</v>
      </c>
      <c r="BJ738" s="47">
        <f t="shared" si="153"/>
        <v>4.7323147885613794E-2</v>
      </c>
      <c r="BK738" s="47">
        <f t="shared" si="154"/>
        <v>5.0567616024435762E-2</v>
      </c>
      <c r="BL738" s="47">
        <f t="shared" si="155"/>
        <v>3.6418531174599478E-2</v>
      </c>
      <c r="BM738" s="47">
        <f t="shared" si="156"/>
        <v>4.7961274763585256E-2</v>
      </c>
      <c r="BN738" s="47">
        <f t="shared" si="157"/>
        <v>5.7739978310277502E-2</v>
      </c>
      <c r="BO738" s="30">
        <f t="shared" si="158"/>
        <v>5.7739978310277502E-2</v>
      </c>
    </row>
    <row r="739" spans="1:67" x14ac:dyDescent="0.3">
      <c r="A739">
        <v>15</v>
      </c>
      <c r="B739" t="s">
        <v>3422</v>
      </c>
      <c r="C739">
        <v>11</v>
      </c>
      <c r="D739">
        <v>5</v>
      </c>
      <c r="E739" t="s">
        <v>3126</v>
      </c>
      <c r="G739" s="1" t="s">
        <v>1519</v>
      </c>
      <c r="H739" s="6" t="s">
        <v>1520</v>
      </c>
      <c r="I739" s="2">
        <v>0.38335409465165066</v>
      </c>
      <c r="J739" s="2">
        <v>0.31839538198206108</v>
      </c>
      <c r="K739" s="2">
        <v>0.32441879087854264</v>
      </c>
      <c r="L739" s="2">
        <v>0.26068262109555257</v>
      </c>
      <c r="M739" s="3">
        <v>16.185539103786439</v>
      </c>
      <c r="N739" s="3">
        <v>14.644921005996952</v>
      </c>
      <c r="O739" s="3">
        <v>16.596645349234166</v>
      </c>
      <c r="P739" s="7">
        <v>22.73666589277088</v>
      </c>
      <c r="Q739" s="7">
        <v>22.430475727946202</v>
      </c>
      <c r="R739" s="2">
        <v>-0.23071980474604362</v>
      </c>
      <c r="S739" s="8">
        <v>-1.2655890717433187</v>
      </c>
      <c r="T739" s="2">
        <v>0.72614840471096265</v>
      </c>
      <c r="U739" s="4">
        <v>2.6603337354242057E-2</v>
      </c>
      <c r="V739" s="8">
        <v>7.1826516415112422</v>
      </c>
      <c r="W739" s="8">
        <v>8.0407623095629219</v>
      </c>
      <c r="X739" s="8">
        <v>865826000</v>
      </c>
      <c r="Y739" s="8">
        <v>1057512000</v>
      </c>
      <c r="Z739" s="8">
        <v>0</v>
      </c>
      <c r="AA739" s="5">
        <v>92867000</v>
      </c>
      <c r="AB739" s="2">
        <v>0</v>
      </c>
      <c r="AC739" s="42" t="e">
        <v>#VALUE!</v>
      </c>
      <c r="AD739" s="42" t="s">
        <v>3443</v>
      </c>
      <c r="AE739" s="60" t="s">
        <v>3443</v>
      </c>
      <c r="AF739" s="60" t="s">
        <v>3443</v>
      </c>
      <c r="AG739" s="60" t="s">
        <v>3443</v>
      </c>
      <c r="AH739" s="60" t="s">
        <v>3443</v>
      </c>
      <c r="AI739" s="60" t="s">
        <v>3443</v>
      </c>
      <c r="AJ739" s="1" t="s">
        <v>498</v>
      </c>
      <c r="AK739" s="1" t="s">
        <v>802</v>
      </c>
      <c r="AL739" s="1" t="s">
        <v>947</v>
      </c>
      <c r="AM739" s="1" t="s">
        <v>1480</v>
      </c>
      <c r="AN739" s="46" t="e">
        <v>#VALUE!</v>
      </c>
      <c r="AO739" s="46" t="e">
        <v>#VALUE!</v>
      </c>
      <c r="AP739" s="46" t="e">
        <v>#VALUE!</v>
      </c>
      <c r="AQ739" t="s">
        <v>4124</v>
      </c>
      <c r="AR739" t="s">
        <v>3443</v>
      </c>
      <c r="AS739" t="str">
        <f t="shared" si="149"/>
        <v>#N/A N/A</v>
      </c>
      <c r="AT739" s="63" t="s">
        <v>3443</v>
      </c>
      <c r="AU739" s="63">
        <f t="shared" si="150"/>
        <v>0</v>
      </c>
      <c r="AV739" s="63">
        <f t="shared" si="147"/>
        <v>0</v>
      </c>
      <c r="AW739" s="63">
        <f t="shared" si="146"/>
        <v>0</v>
      </c>
      <c r="AX739" s="63">
        <v>298.48353842372006</v>
      </c>
      <c r="AY739" s="63">
        <f t="shared" si="151"/>
        <v>0</v>
      </c>
      <c r="AZ739" s="63">
        <v>298.48353842372006</v>
      </c>
      <c r="BA739" s="63">
        <f>_xll.BDP($G739,BA$1)</f>
        <v>720.0560377999999</v>
      </c>
      <c r="BB739" s="63" t="e">
        <f t="shared" si="148"/>
        <v>#VALUE!</v>
      </c>
      <c r="BC739">
        <v>233</v>
      </c>
      <c r="BD739">
        <v>245</v>
      </c>
      <c r="BE739" t="s">
        <v>3443</v>
      </c>
      <c r="BF739" t="s">
        <v>3443</v>
      </c>
      <c r="BG739" t="s">
        <v>3443</v>
      </c>
      <c r="BH739" t="s">
        <v>3443</v>
      </c>
      <c r="BI739" s="47">
        <f t="shared" si="152"/>
        <v>0</v>
      </c>
      <c r="BJ739" s="47">
        <f t="shared" si="153"/>
        <v>0</v>
      </c>
      <c r="BK739" s="47">
        <f t="shared" si="154"/>
        <v>0</v>
      </c>
      <c r="BL739" s="47">
        <f t="shared" si="155"/>
        <v>0</v>
      </c>
      <c r="BM739" s="47">
        <f t="shared" si="156"/>
        <v>0</v>
      </c>
      <c r="BN739" s="47">
        <f t="shared" si="157"/>
        <v>0</v>
      </c>
      <c r="BO739" s="30">
        <f t="shared" si="158"/>
        <v>0</v>
      </c>
    </row>
    <row r="740" spans="1:67" x14ac:dyDescent="0.3">
      <c r="A740">
        <v>15</v>
      </c>
      <c r="B740" t="s">
        <v>3422</v>
      </c>
      <c r="C740">
        <v>11</v>
      </c>
      <c r="D740">
        <v>2</v>
      </c>
      <c r="E740" s="33">
        <v>0.16</v>
      </c>
      <c r="G740" s="6" t="s">
        <v>212</v>
      </c>
      <c r="H740" s="6" t="s">
        <v>901</v>
      </c>
      <c r="I740" s="2">
        <v>0.44329294685526544</v>
      </c>
      <c r="J740" s="2">
        <v>0.46807302133960377</v>
      </c>
      <c r="K740" s="2">
        <v>0.44329294685526544</v>
      </c>
      <c r="L740" s="2">
        <v>0.46807302133960377</v>
      </c>
      <c r="M740" s="3">
        <v>21.537193066551556</v>
      </c>
      <c r="N740" s="3">
        <v>15.602457699499208</v>
      </c>
      <c r="O740" s="3">
        <v>33.469415718926065</v>
      </c>
      <c r="P740" s="7">
        <v>23.685501354230858</v>
      </c>
      <c r="Q740" s="7">
        <v>28.153195878044752</v>
      </c>
      <c r="R740" s="2">
        <v>0.11789317314834183</v>
      </c>
      <c r="S740" s="8">
        <v>0.55809079054270894</v>
      </c>
      <c r="T740" s="2">
        <v>0.42307586913097717</v>
      </c>
      <c r="U740" s="4">
        <v>3.045313953580828E-2</v>
      </c>
      <c r="V740" s="8">
        <v>10.112512945838747</v>
      </c>
      <c r="W740" s="8">
        <v>27.444566255699442</v>
      </c>
      <c r="X740" s="8">
        <v>667257000</v>
      </c>
      <c r="Y740" s="8">
        <v>667257000</v>
      </c>
      <c r="Z740" s="8">
        <v>38908000</v>
      </c>
      <c r="AA740" s="5">
        <v>31150000.000000004</v>
      </c>
      <c r="AB740" s="2">
        <v>1.2490529695024075</v>
      </c>
      <c r="AC740" s="42">
        <v>7354.0343785200002</v>
      </c>
      <c r="AD740" s="42">
        <v>7517.5203785200001</v>
      </c>
      <c r="AE740" s="60">
        <v>23.270392701158844</v>
      </c>
      <c r="AF740" s="60">
        <v>27.487177262350656</v>
      </c>
      <c r="AG740" s="60">
        <v>0.42380547698041371</v>
      </c>
      <c r="AH740" s="60">
        <v>45.057515849599945</v>
      </c>
      <c r="AI740" s="60">
        <v>12.536864097672302</v>
      </c>
      <c r="AJ740" s="1" t="s">
        <v>544</v>
      </c>
      <c r="AK740" s="1" t="s">
        <v>545</v>
      </c>
      <c r="AL740" s="1" t="s">
        <v>902</v>
      </c>
      <c r="AM740" s="1" t="s">
        <v>583</v>
      </c>
      <c r="AN740" s="46">
        <v>0.16870080000000001</v>
      </c>
      <c r="AO740" s="46">
        <v>0.28734539999999997</v>
      </c>
      <c r="AP740" s="46">
        <v>0.1275888</v>
      </c>
      <c r="AQ740" t="s">
        <v>4282</v>
      </c>
      <c r="AR740" t="s">
        <v>3908</v>
      </c>
      <c r="AS740" t="str">
        <f t="shared" si="149"/>
        <v>19/10/1999</v>
      </c>
      <c r="AT740" s="63">
        <v>0.48357846994878489</v>
      </c>
      <c r="AU740" s="63">
        <f t="shared" si="150"/>
        <v>0.48357846994878489</v>
      </c>
      <c r="AV740" s="63">
        <f t="shared" si="147"/>
        <v>1.4574630280475271</v>
      </c>
      <c r="AW740" s="63">
        <f t="shared" si="146"/>
        <v>1.941041497996312</v>
      </c>
      <c r="AX740" s="63">
        <v>15.557668198913497</v>
      </c>
      <c r="AY740" s="63">
        <f t="shared" si="151"/>
        <v>46.889445274411472</v>
      </c>
      <c r="AZ740" s="63">
        <v>62.447113473324968</v>
      </c>
      <c r="BA740" s="63">
        <f>_xll.BDP($G740,BA$1)</f>
        <v>143.45850483999999</v>
      </c>
      <c r="BB740" s="63">
        <f t="shared" si="148"/>
        <v>7354.0343785200002</v>
      </c>
      <c r="BC740">
        <v>237.3</v>
      </c>
      <c r="BD740">
        <v>281.90000000000003</v>
      </c>
      <c r="BE740">
        <v>379.88900000000001</v>
      </c>
      <c r="BF740">
        <v>146.042</v>
      </c>
      <c r="BG740">
        <v>281.863</v>
      </c>
      <c r="BH740">
        <v>378.00799999999998</v>
      </c>
      <c r="BI740" s="47">
        <f t="shared" si="152"/>
        <v>3.2268002539275135E-2</v>
      </c>
      <c r="BJ740" s="47">
        <f t="shared" si="153"/>
        <v>3.833270086734792E-2</v>
      </c>
      <c r="BK740" s="47">
        <f t="shared" si="154"/>
        <v>5.1657223837516614E-2</v>
      </c>
      <c r="BL740" s="47">
        <f t="shared" si="155"/>
        <v>1.9858759489426125E-2</v>
      </c>
      <c r="BM740" s="47">
        <f t="shared" si="156"/>
        <v>3.8327669615371714E-2</v>
      </c>
      <c r="BN740" s="47">
        <f t="shared" si="157"/>
        <v>5.1401445865429052E-2</v>
      </c>
      <c r="BO740" s="30">
        <f t="shared" si="158"/>
        <v>5.1657223837516614E-2</v>
      </c>
    </row>
    <row r="741" spans="1:67" x14ac:dyDescent="0.3">
      <c r="A741">
        <v>15</v>
      </c>
      <c r="B741" t="s">
        <v>3422</v>
      </c>
      <c r="C741">
        <v>11</v>
      </c>
      <c r="D741">
        <v>2</v>
      </c>
      <c r="E741" s="33">
        <v>0.15</v>
      </c>
      <c r="F741" t="s">
        <v>3113</v>
      </c>
      <c r="G741" s="6" t="s">
        <v>277</v>
      </c>
      <c r="H741" s="6" t="s">
        <v>989</v>
      </c>
      <c r="I741" s="2">
        <v>0.319219917300269</v>
      </c>
      <c r="J741" s="2">
        <v>0.47267076532277408</v>
      </c>
      <c r="K741" s="2">
        <v>0.26825778262674055</v>
      </c>
      <c r="L741" s="2">
        <v>0.40544723687583478</v>
      </c>
      <c r="M741" s="3">
        <v>28.590199434293144</v>
      </c>
      <c r="N741" s="3">
        <v>21.306610006010882</v>
      </c>
      <c r="O741" s="3">
        <v>25.065944958339763</v>
      </c>
      <c r="P741" s="7">
        <v>8.6605022413829165</v>
      </c>
      <c r="Q741" s="7">
        <v>11.476233021379306</v>
      </c>
      <c r="R741" s="2">
        <v>-2.697836051441331E-2</v>
      </c>
      <c r="S741" s="8">
        <v>-9.3364774626093758E-2</v>
      </c>
      <c r="T741" s="2">
        <v>0.73372919038657602</v>
      </c>
      <c r="U741" s="4" t="e">
        <v>#N/A</v>
      </c>
      <c r="V741" s="8">
        <v>19.09462159003877</v>
      </c>
      <c r="W741" s="8">
        <v>36.12167603010159</v>
      </c>
      <c r="X741" s="8">
        <v>2034488000</v>
      </c>
      <c r="Y741" s="8">
        <v>2371808000</v>
      </c>
      <c r="Z741" s="8">
        <v>30862000</v>
      </c>
      <c r="AA741" s="5">
        <v>859304000</v>
      </c>
      <c r="AB741" s="2">
        <v>3.5915112695856184E-2</v>
      </c>
      <c r="AC741" s="42">
        <v>5604.1251925000006</v>
      </c>
      <c r="AD741" s="42">
        <v>5550.1611925000007</v>
      </c>
      <c r="AE741" s="60">
        <v>5.5755543780811054</v>
      </c>
      <c r="AF741" s="60">
        <v>6.3350837372568432</v>
      </c>
      <c r="AG741" s="60">
        <v>15.88384009975421</v>
      </c>
      <c r="AH741" s="60">
        <v>8.6965939060671733</v>
      </c>
      <c r="AI741" s="60">
        <v>2.0680522285300875</v>
      </c>
      <c r="AJ741" s="1" t="s">
        <v>498</v>
      </c>
      <c r="AK741" s="1" t="s">
        <v>745</v>
      </c>
      <c r="AL741" s="1" t="s">
        <v>746</v>
      </c>
      <c r="AM741" s="1" t="s">
        <v>583</v>
      </c>
      <c r="AN741" s="46">
        <v>0.142399</v>
      </c>
      <c r="AO741" s="46">
        <v>0.20736760000000001</v>
      </c>
      <c r="AP741" s="46">
        <v>0.17480350000000003</v>
      </c>
      <c r="AQ741" t="s">
        <v>4124</v>
      </c>
      <c r="AR741" t="s">
        <v>3909</v>
      </c>
      <c r="AS741" t="str">
        <f t="shared" si="149"/>
        <v>09/11/1993</v>
      </c>
      <c r="AT741" s="63">
        <v>1.1218308279111511</v>
      </c>
      <c r="AU741" s="63">
        <f t="shared" si="150"/>
        <v>1.1218308279111511</v>
      </c>
      <c r="AV741" s="63">
        <f t="shared" si="147"/>
        <v>-5.4334357672351043E-2</v>
      </c>
      <c r="AW741" s="63">
        <f t="shared" si="146"/>
        <v>1.0674964702388001</v>
      </c>
      <c r="AX741" s="63">
        <v>8.4227063292341331</v>
      </c>
      <c r="AY741" s="63">
        <f t="shared" si="151"/>
        <v>-0.40794238032655272</v>
      </c>
      <c r="AZ741" s="63">
        <v>8.0147639489075804</v>
      </c>
      <c r="BA741" s="63">
        <f>_xll.BDP($G741,BA$1)</f>
        <v>54.402000000000001</v>
      </c>
      <c r="BB741" s="63">
        <f t="shared" si="148"/>
        <v>5550.1611925000007</v>
      </c>
      <c r="BC741">
        <v>514.5</v>
      </c>
      <c r="BD741">
        <v>543.33299999999997</v>
      </c>
      <c r="BE741">
        <v>573</v>
      </c>
      <c r="BF741">
        <v>501.45499999999998</v>
      </c>
      <c r="BG741">
        <v>474.76800000000003</v>
      </c>
      <c r="BH741">
        <v>523.35800000000006</v>
      </c>
      <c r="BI741" s="47">
        <f t="shared" si="152"/>
        <v>9.2700010351996626E-2</v>
      </c>
      <c r="BJ741" s="47">
        <f t="shared" si="153"/>
        <v>9.7894994605600347E-2</v>
      </c>
      <c r="BK741" s="47">
        <f t="shared" si="154"/>
        <v>0.10324024476519741</v>
      </c>
      <c r="BL741" s="47">
        <f t="shared" si="155"/>
        <v>9.0349628165326462E-2</v>
      </c>
      <c r="BM741" s="47">
        <f t="shared" si="156"/>
        <v>8.5541299348487337E-2</v>
      </c>
      <c r="BN741" s="47">
        <f t="shared" si="157"/>
        <v>9.4296000034597191E-2</v>
      </c>
      <c r="BO741" s="30">
        <f t="shared" si="158"/>
        <v>0.10324024476519741</v>
      </c>
    </row>
    <row r="742" spans="1:67" x14ac:dyDescent="0.3">
      <c r="A742">
        <v>15</v>
      </c>
      <c r="B742" t="s">
        <v>3422</v>
      </c>
      <c r="C742">
        <v>11</v>
      </c>
      <c r="D742">
        <v>11</v>
      </c>
      <c r="E742" t="s">
        <v>2549</v>
      </c>
      <c r="G742" s="6" t="s">
        <v>2310</v>
      </c>
      <c r="H742" s="6" t="s">
        <v>2311</v>
      </c>
      <c r="I742" s="2">
        <v>0.48508390265766055</v>
      </c>
      <c r="J742" s="2">
        <v>0.30683077641019657</v>
      </c>
      <c r="K742" s="2">
        <v>0.26664017787613059</v>
      </c>
      <c r="L742" s="2">
        <v>0.23060061376589217</v>
      </c>
      <c r="M742" s="3">
        <v>11.540120793787748</v>
      </c>
      <c r="N742" s="3">
        <v>8.886191205552322</v>
      </c>
      <c r="O742" s="3">
        <v>12.093542332470959</v>
      </c>
      <c r="P742" s="7">
        <v>32.45506557711947</v>
      </c>
      <c r="Q742" s="7">
        <v>38.753699440973364</v>
      </c>
      <c r="R742" s="2">
        <v>7.5653325580644123E-2</v>
      </c>
      <c r="S742" s="8">
        <v>0.45769005276529218</v>
      </c>
      <c r="T742" s="2">
        <v>0.57284840541721271</v>
      </c>
      <c r="U742" s="4" t="e">
        <v>#N/A</v>
      </c>
      <c r="V742" s="8">
        <v>1.688866058361749</v>
      </c>
      <c r="W742" s="8">
        <v>-11.079119086434497</v>
      </c>
      <c r="X742" s="8">
        <v>17143000000</v>
      </c>
      <c r="Y742" s="8">
        <v>22810000000</v>
      </c>
      <c r="Z742" s="8" t="e">
        <v>#N/A</v>
      </c>
      <c r="AA742" s="5">
        <v>3260712541.263525</v>
      </c>
      <c r="AB742" s="2">
        <v>0</v>
      </c>
      <c r="AC742" s="42">
        <v>35778.969564520004</v>
      </c>
      <c r="AD742" s="42">
        <v>38120.969564520004</v>
      </c>
      <c r="AE742" s="60">
        <v>5.0579701126803993</v>
      </c>
      <c r="AF742" s="60">
        <v>6.7748709679458887</v>
      </c>
      <c r="AG742" s="60" t="s">
        <v>3443</v>
      </c>
      <c r="AH742" s="60">
        <v>16.006940615519309</v>
      </c>
      <c r="AI742" s="60">
        <v>1.7152679536090338</v>
      </c>
      <c r="AJ742" s="1" t="s">
        <v>493</v>
      </c>
      <c r="AK742" s="1" t="s">
        <v>602</v>
      </c>
      <c r="AL742" s="1" t="s">
        <v>603</v>
      </c>
      <c r="AM742" s="1" t="s">
        <v>2470</v>
      </c>
      <c r="AN742" s="46">
        <v>3.7183540000000001E-2</v>
      </c>
      <c r="AO742" s="46">
        <v>6.4020190000000005E-2</v>
      </c>
      <c r="AP742" s="46">
        <v>-0.1523564</v>
      </c>
      <c r="AQ742" t="s">
        <v>3910</v>
      </c>
      <c r="AR742" t="s">
        <v>3910</v>
      </c>
      <c r="AS742" t="str">
        <f t="shared" si="149"/>
        <v>18/06/1999</v>
      </c>
      <c r="AT742" s="63">
        <v>1.6013251885993913</v>
      </c>
      <c r="AU742" s="63">
        <f t="shared" si="150"/>
        <v>1.6013251885993913</v>
      </c>
      <c r="AV742" s="63">
        <f t="shared" si="147"/>
        <v>0.12513676290338163</v>
      </c>
      <c r="AW742" s="63">
        <f t="shared" si="146"/>
        <v>1.726461951502773</v>
      </c>
      <c r="AX742" s="63">
        <v>14.356265377251241</v>
      </c>
      <c r="AY742" s="63">
        <f t="shared" si="151"/>
        <v>1.1218811703464375</v>
      </c>
      <c r="AZ742" s="63">
        <v>15.478146547597678</v>
      </c>
      <c r="BA742" s="63">
        <f>_xll.BDP($G742,BA$1)</f>
        <v>620.84703179999997</v>
      </c>
      <c r="BB742" s="63">
        <f t="shared" si="148"/>
        <v>35778.969564520004</v>
      </c>
      <c r="BC742">
        <v>3812.2000000000003</v>
      </c>
      <c r="BD742">
        <v>4291.6000000000004</v>
      </c>
      <c r="BE742">
        <v>4720</v>
      </c>
      <c r="BF742">
        <v>3475.6959999999999</v>
      </c>
      <c r="BG742">
        <v>4310.8640000000005</v>
      </c>
      <c r="BH742">
        <v>4408.4139999999998</v>
      </c>
      <c r="BI742" s="47">
        <f t="shared" si="152"/>
        <v>0.10654862469209692</v>
      </c>
      <c r="BJ742" s="47">
        <f t="shared" si="153"/>
        <v>0.11994755724479386</v>
      </c>
      <c r="BK742" s="47">
        <f t="shared" si="154"/>
        <v>0.13192107144082091</v>
      </c>
      <c r="BL742" s="47">
        <f t="shared" si="155"/>
        <v>9.7143546678511744E-2</v>
      </c>
      <c r="BM742" s="47">
        <f t="shared" si="156"/>
        <v>0.12048597409230148</v>
      </c>
      <c r="BN742" s="47">
        <f t="shared" si="157"/>
        <v>0.12321243606667689</v>
      </c>
      <c r="BO742" s="30">
        <f t="shared" si="158"/>
        <v>0.13192107144082091</v>
      </c>
    </row>
    <row r="743" spans="1:67" x14ac:dyDescent="0.3">
      <c r="A743">
        <v>15</v>
      </c>
      <c r="B743" t="s">
        <v>3422</v>
      </c>
      <c r="C743">
        <v>11</v>
      </c>
      <c r="D743">
        <v>1</v>
      </c>
      <c r="E743" t="s">
        <v>2480</v>
      </c>
      <c r="F743" t="s">
        <v>3202</v>
      </c>
      <c r="G743" s="1" t="s">
        <v>1430</v>
      </c>
      <c r="H743" s="6" t="s">
        <v>1431</v>
      </c>
      <c r="I743" s="2">
        <v>0.3632633824303656</v>
      </c>
      <c r="J743" s="2">
        <v>6.4388755034129316E-2</v>
      </c>
      <c r="K743" s="2">
        <v>0.24857224755315449</v>
      </c>
      <c r="L743" s="2">
        <v>4.1829890830376595E-2</v>
      </c>
      <c r="M743" s="3">
        <v>3.8976965055203991</v>
      </c>
      <c r="N743" s="3">
        <v>2.5692695163691699</v>
      </c>
      <c r="O743" s="3">
        <v>4.2652013827679118</v>
      </c>
      <c r="P743" s="7">
        <v>28.058337581492559</v>
      </c>
      <c r="Q743" s="7">
        <v>17.395140754042277</v>
      </c>
      <c r="R743" s="2">
        <v>0.49306280183436696</v>
      </c>
      <c r="S743" s="8">
        <v>5.5560984669895568</v>
      </c>
      <c r="T743" s="2">
        <v>0.31714737444984126</v>
      </c>
      <c r="U743" s="4">
        <v>1.6649113213618196E-2</v>
      </c>
      <c r="V743" s="8">
        <v>21.274095588673759</v>
      </c>
      <c r="W743" s="8" t="e">
        <v>#N/A</v>
      </c>
      <c r="X743" s="8">
        <v>457378000</v>
      </c>
      <c r="Y743" s="8">
        <v>704042000</v>
      </c>
      <c r="Z743" s="8" t="e">
        <v>#N/A</v>
      </c>
      <c r="AA743" s="5">
        <v>38031000</v>
      </c>
      <c r="AB743" s="2">
        <v>0</v>
      </c>
      <c r="AC743" s="42">
        <v>988.75000000000011</v>
      </c>
      <c r="AD743" s="42">
        <v>1377.6820000000002</v>
      </c>
      <c r="AE743" s="60">
        <v>18.593720073913222</v>
      </c>
      <c r="AF743" s="60">
        <v>41.425476290642472</v>
      </c>
      <c r="AG743" s="60">
        <v>3.8603578158765499</v>
      </c>
      <c r="AH743" s="60">
        <v>77.263600849945348</v>
      </c>
      <c r="AI743" s="60">
        <v>3.006412203219516</v>
      </c>
      <c r="AJ743" s="1" t="s">
        <v>498</v>
      </c>
      <c r="AK743" s="1" t="s">
        <v>541</v>
      </c>
      <c r="AL743" s="1" t="s">
        <v>1432</v>
      </c>
      <c r="AM743" s="1" t="s">
        <v>1380</v>
      </c>
      <c r="AN743" s="46" t="e">
        <v>#VALUE!</v>
      </c>
      <c r="AO743" s="46" t="e">
        <v>#VALUE!</v>
      </c>
      <c r="AP743" s="46" t="e">
        <v>#VALUE!</v>
      </c>
      <c r="AQ743" t="s">
        <v>3911</v>
      </c>
      <c r="AR743" t="s">
        <v>3911</v>
      </c>
      <c r="AS743" t="str">
        <f t="shared" si="149"/>
        <v>19/06/2020</v>
      </c>
      <c r="AT743" s="63" t="s">
        <v>3443</v>
      </c>
      <c r="AU743" s="63">
        <f t="shared" si="150"/>
        <v>0</v>
      </c>
      <c r="AV743" s="63">
        <f t="shared" si="147"/>
        <v>0</v>
      </c>
      <c r="AW743" s="63">
        <f t="shared" si="146"/>
        <v>0</v>
      </c>
      <c r="AX743" s="63">
        <v>0</v>
      </c>
      <c r="AY743" s="63">
        <f t="shared" si="151"/>
        <v>0</v>
      </c>
      <c r="AZ743" s="63">
        <v>0</v>
      </c>
      <c r="BA743" s="63">
        <f>_xll.BDP($G743,BA$1)</f>
        <v>0</v>
      </c>
      <c r="BB743" s="63">
        <f t="shared" si="148"/>
        <v>988.75000000000011</v>
      </c>
      <c r="BC743">
        <v>39.380000000000003</v>
      </c>
      <c r="BD743">
        <v>55.18</v>
      </c>
      <c r="BE743">
        <v>69</v>
      </c>
      <c r="BF743">
        <v>20.45</v>
      </c>
      <c r="BG743">
        <v>62.45</v>
      </c>
      <c r="BH743">
        <v>68.350000000000009</v>
      </c>
      <c r="BI743" s="47">
        <f t="shared" si="152"/>
        <v>3.9828065739570165E-2</v>
      </c>
      <c r="BJ743" s="47">
        <f t="shared" si="153"/>
        <v>5.5807838179519592E-2</v>
      </c>
      <c r="BK743" s="47">
        <f t="shared" si="154"/>
        <v>6.9785082174462693E-2</v>
      </c>
      <c r="BL743" s="47">
        <f t="shared" si="155"/>
        <v>2.0682680151706698E-2</v>
      </c>
      <c r="BM743" s="47">
        <f t="shared" si="156"/>
        <v>6.3160556257901387E-2</v>
      </c>
      <c r="BN743" s="47">
        <f t="shared" si="157"/>
        <v>6.9127686472819222E-2</v>
      </c>
      <c r="BO743" s="30">
        <f t="shared" si="158"/>
        <v>6.9785082174462693E-2</v>
      </c>
    </row>
    <row r="744" spans="1:67" x14ac:dyDescent="0.3">
      <c r="A744">
        <v>15</v>
      </c>
      <c r="B744" t="s">
        <v>3422</v>
      </c>
      <c r="C744">
        <v>11</v>
      </c>
      <c r="D744">
        <v>5</v>
      </c>
      <c r="E744" t="s">
        <v>2549</v>
      </c>
      <c r="F744" t="s">
        <v>3271</v>
      </c>
      <c r="G744" s="6" t="s">
        <v>112</v>
      </c>
      <c r="H744" s="6" t="s">
        <v>767</v>
      </c>
      <c r="I744" s="2">
        <v>0.69826880495201582</v>
      </c>
      <c r="J744" s="2">
        <v>0.65822698886777087</v>
      </c>
      <c r="K744" s="2">
        <v>0.25104637087315307</v>
      </c>
      <c r="L744" s="2">
        <v>0.26583874770403265</v>
      </c>
      <c r="M744" s="3">
        <v>18.513811494552527</v>
      </c>
      <c r="N744" s="3">
        <v>11.991807912155771</v>
      </c>
      <c r="O744" s="3">
        <v>150.60532687651337</v>
      </c>
      <c r="P744" s="7">
        <v>20.254522116671001</v>
      </c>
      <c r="Q744" s="7">
        <v>21.047873943175173</v>
      </c>
      <c r="R744" s="2">
        <v>1.0386301801092799</v>
      </c>
      <c r="S744" s="8">
        <v>4.2988366682177759</v>
      </c>
      <c r="T744" s="2">
        <v>4.710312389548952E-2</v>
      </c>
      <c r="U744" s="4">
        <v>3.7178497419852914E-2</v>
      </c>
      <c r="V744" s="8">
        <v>4.2166700917396644</v>
      </c>
      <c r="W744" s="8">
        <v>-3.2643836107750346</v>
      </c>
      <c r="X744" s="8">
        <v>1473200000</v>
      </c>
      <c r="Y744" s="8">
        <v>3647700000</v>
      </c>
      <c r="Z744" s="8">
        <v>52400000</v>
      </c>
      <c r="AA744" s="5">
        <v>381600000</v>
      </c>
      <c r="AB744" s="2">
        <v>0.13731656184486374</v>
      </c>
      <c r="AC744" s="42">
        <v>5821.6603737599999</v>
      </c>
      <c r="AD744" s="42">
        <v>10440.76037376</v>
      </c>
      <c r="AE744" s="60">
        <v>8.7144044391908384</v>
      </c>
      <c r="AF744" s="60">
        <v>10.739294275954844</v>
      </c>
      <c r="AG744" s="60">
        <v>6.7118927419980805</v>
      </c>
      <c r="AH744" s="60">
        <v>12.351105998043769</v>
      </c>
      <c r="AI744" s="60">
        <v>16.320758945250343</v>
      </c>
      <c r="AJ744" s="1" t="s">
        <v>498</v>
      </c>
      <c r="AK744" s="1" t="s">
        <v>510</v>
      </c>
      <c r="AL744" s="1" t="s">
        <v>511</v>
      </c>
      <c r="AM744" s="1" t="s">
        <v>583</v>
      </c>
      <c r="AN744" s="46">
        <v>4.3597140000000006E-2</v>
      </c>
      <c r="AO744" s="46">
        <v>6.2016030000000007E-2</v>
      </c>
      <c r="AP744" s="46">
        <v>-1.3351139999999999E-2</v>
      </c>
      <c r="AQ744" t="s">
        <v>4283</v>
      </c>
      <c r="AR744" t="s">
        <v>3912</v>
      </c>
      <c r="AS744" t="str">
        <f t="shared" si="149"/>
        <v>24/03/1998</v>
      </c>
      <c r="AT744" s="63">
        <v>2.043422763527277</v>
      </c>
      <c r="AU744" s="63">
        <f t="shared" si="150"/>
        <v>2.043422763527277</v>
      </c>
      <c r="AV744" s="63">
        <f t="shared" si="147"/>
        <v>4.8300651144640536</v>
      </c>
      <c r="AW744" s="63">
        <f t="shared" si="146"/>
        <v>6.8734878779913302</v>
      </c>
      <c r="AX744" s="63">
        <v>23.973022007057622</v>
      </c>
      <c r="AY744" s="63">
        <f t="shared" si="151"/>
        <v>56.665345689256043</v>
      </c>
      <c r="AZ744" s="63">
        <v>80.638367696313665</v>
      </c>
      <c r="BA744" s="63">
        <f>_xll.BDP($G744,BA$1)</f>
        <v>398.6</v>
      </c>
      <c r="BB744" s="63">
        <f t="shared" si="148"/>
        <v>5821.6603737599999</v>
      </c>
      <c r="BC744">
        <v>511.6</v>
      </c>
      <c r="BD744">
        <v>584.33299999999997</v>
      </c>
      <c r="BE744">
        <v>667</v>
      </c>
      <c r="BF744">
        <v>386.13800000000003</v>
      </c>
      <c r="BG744">
        <v>536.43600000000004</v>
      </c>
      <c r="BH744">
        <v>629.97500000000002</v>
      </c>
      <c r="BI744" s="47">
        <f t="shared" si="152"/>
        <v>8.7878709363730212E-2</v>
      </c>
      <c r="BJ744" s="47">
        <f t="shared" si="153"/>
        <v>0.10037222415683456</v>
      </c>
      <c r="BK744" s="47">
        <f t="shared" si="154"/>
        <v>0.11457212499141527</v>
      </c>
      <c r="BL744" s="47">
        <f t="shared" si="155"/>
        <v>6.6327812893455934E-2</v>
      </c>
      <c r="BM744" s="47">
        <f t="shared" si="156"/>
        <v>9.2144846239722397E-2</v>
      </c>
      <c r="BN744" s="47">
        <f t="shared" si="157"/>
        <v>0.10821225553443303</v>
      </c>
      <c r="BO744" s="30">
        <f t="shared" si="158"/>
        <v>0.11457212499141527</v>
      </c>
    </row>
    <row r="745" spans="1:67" x14ac:dyDescent="0.3">
      <c r="A745">
        <v>15</v>
      </c>
      <c r="B745" t="s">
        <v>3422</v>
      </c>
      <c r="C745">
        <v>11</v>
      </c>
      <c r="D745">
        <v>9</v>
      </c>
      <c r="E745" s="33">
        <v>0.12</v>
      </c>
      <c r="F745" t="s">
        <v>2556</v>
      </c>
      <c r="G745" s="6" t="s">
        <v>264</v>
      </c>
      <c r="H745" s="6" t="s">
        <v>973</v>
      </c>
      <c r="I745" s="2">
        <v>0.34578238897071834</v>
      </c>
      <c r="J745" s="2">
        <v>0.24435373899119439</v>
      </c>
      <c r="K745" s="2">
        <v>0.27725569352926294</v>
      </c>
      <c r="L745" s="2">
        <v>0.20240694325544947</v>
      </c>
      <c r="M745" s="3">
        <v>18.730707695528455</v>
      </c>
      <c r="N745" s="3">
        <v>16.104657190481745</v>
      </c>
      <c r="O745" s="3">
        <v>16.228468302654615</v>
      </c>
      <c r="P745" s="7">
        <v>29.853865776898154</v>
      </c>
      <c r="Q745" s="7">
        <v>24.313953642810315</v>
      </c>
      <c r="R745" s="2">
        <v>-0.11249006987227367</v>
      </c>
      <c r="S745" s="8">
        <v>-0.50108474537532255</v>
      </c>
      <c r="T745" s="2">
        <v>0.87256561329219096</v>
      </c>
      <c r="U745" s="4" t="e">
        <v>#N/A</v>
      </c>
      <c r="V745" s="8">
        <v>2.3488088900441348</v>
      </c>
      <c r="W745" s="8">
        <v>-0.96436753059409019</v>
      </c>
      <c r="X745" s="8">
        <v>1514223304</v>
      </c>
      <c r="Y745" s="8">
        <v>1828030798</v>
      </c>
      <c r="Z745" s="8">
        <v>31959804</v>
      </c>
      <c r="AA745" s="5">
        <v>177796067</v>
      </c>
      <c r="AB745" s="2">
        <v>0.17975540482568717</v>
      </c>
      <c r="AC745" s="42">
        <v>6482.9170035199995</v>
      </c>
      <c r="AD745" s="42">
        <v>6244.4760985199991</v>
      </c>
      <c r="AE745" s="60">
        <v>13.03893667554237</v>
      </c>
      <c r="AF745" s="60">
        <v>16.330589378147671</v>
      </c>
      <c r="AG745" s="60">
        <v>2.786322622933147</v>
      </c>
      <c r="AH745" s="60">
        <v>19.50633064737637</v>
      </c>
      <c r="AI745" s="60">
        <v>3.0343301181774769</v>
      </c>
      <c r="AJ745" s="1" t="s">
        <v>534</v>
      </c>
      <c r="AK745" s="1" t="s">
        <v>749</v>
      </c>
      <c r="AL745" s="1" t="s">
        <v>750</v>
      </c>
      <c r="AM745" s="1" t="s">
        <v>583</v>
      </c>
      <c r="AN745" s="46">
        <v>8.5058300000000003E-2</v>
      </c>
      <c r="AO745" s="46">
        <v>0.107325</v>
      </c>
      <c r="AP745" s="46">
        <v>3.5833509999999999E-2</v>
      </c>
      <c r="AQ745" t="s">
        <v>4124</v>
      </c>
      <c r="AR745" t="s">
        <v>3913</v>
      </c>
      <c r="AS745" t="str">
        <f t="shared" si="149"/>
        <v>01/12/1981</v>
      </c>
      <c r="AT745" s="63">
        <v>1.7403915492065409</v>
      </c>
      <c r="AU745" s="63">
        <f t="shared" si="150"/>
        <v>1.7403915492065409</v>
      </c>
      <c r="AV745" s="63">
        <f t="shared" si="147"/>
        <v>2.8800612265277157</v>
      </c>
      <c r="AW745" s="63">
        <f t="shared" si="146"/>
        <v>4.6204527757342566</v>
      </c>
      <c r="AX745" s="63">
        <v>35.393487018301002</v>
      </c>
      <c r="AY745" s="63">
        <f t="shared" si="151"/>
        <v>58.570388760790053</v>
      </c>
      <c r="AZ745" s="63">
        <v>93.963875779091055</v>
      </c>
      <c r="BA745" s="63">
        <f>_xll.BDP($G745,BA$1)</f>
        <v>299.51676227000002</v>
      </c>
      <c r="BB745" s="63">
        <f t="shared" si="148"/>
        <v>6244.4760985199991</v>
      </c>
      <c r="BC745">
        <v>385.6</v>
      </c>
      <c r="BD745">
        <v>468.90000000000003</v>
      </c>
      <c r="BE745">
        <v>522.5</v>
      </c>
      <c r="BF745">
        <v>257.64600000000002</v>
      </c>
      <c r="BG745">
        <v>319.22800000000001</v>
      </c>
      <c r="BH745">
        <v>221.916</v>
      </c>
      <c r="BI745" s="47">
        <f t="shared" si="152"/>
        <v>6.1750576656285215E-2</v>
      </c>
      <c r="BJ745" s="47">
        <f t="shared" si="153"/>
        <v>7.5090366686027324E-2</v>
      </c>
      <c r="BK745" s="47">
        <f t="shared" si="154"/>
        <v>8.3673953067710125E-2</v>
      </c>
      <c r="BL745" s="47">
        <f t="shared" si="155"/>
        <v>4.1259826434609077E-2</v>
      </c>
      <c r="BM745" s="47">
        <f t="shared" si="156"/>
        <v>5.1121662564399935E-2</v>
      </c>
      <c r="BN745" s="47">
        <f t="shared" si="157"/>
        <v>3.5537969318610446E-2</v>
      </c>
      <c r="BO745" s="30">
        <f t="shared" si="158"/>
        <v>8.3673953067710125E-2</v>
      </c>
    </row>
    <row r="746" spans="1:67" x14ac:dyDescent="0.3">
      <c r="A746">
        <v>15</v>
      </c>
      <c r="B746" t="s">
        <v>3422</v>
      </c>
      <c r="C746">
        <v>11</v>
      </c>
      <c r="D746">
        <v>5</v>
      </c>
      <c r="F746" t="s">
        <v>3009</v>
      </c>
      <c r="G746" s="6" t="s">
        <v>491</v>
      </c>
      <c r="H746" s="6" t="s">
        <v>578</v>
      </c>
      <c r="I746" s="2">
        <v>-1.0127371089073998</v>
      </c>
      <c r="J746" s="2">
        <v>-0.406631690506077</v>
      </c>
      <c r="K746" s="2">
        <v>-0.40340377602937461</v>
      </c>
      <c r="L746" s="2">
        <v>-0.40505916838562589</v>
      </c>
      <c r="M746" s="3">
        <v>-9.0010196578661947</v>
      </c>
      <c r="N746" s="3">
        <v>-11.748141257144715</v>
      </c>
      <c r="O746" s="3">
        <v>-12.65440550823007</v>
      </c>
      <c r="P746" s="7">
        <v>-264.43585240607433</v>
      </c>
      <c r="Q746" s="7">
        <v>-103.45251566852367</v>
      </c>
      <c r="R746" s="2">
        <v>-0.71892098582783992</v>
      </c>
      <c r="S746" s="8">
        <v>8.4918537550213067</v>
      </c>
      <c r="T746" s="2">
        <v>0.97139038009615597</v>
      </c>
      <c r="U746" s="4" t="e">
        <v>#N/A</v>
      </c>
      <c r="V746" s="8">
        <v>84.614546264366084</v>
      </c>
      <c r="W746" s="8" t="e">
        <v>#N/A</v>
      </c>
      <c r="X746" s="8">
        <v>266086000</v>
      </c>
      <c r="Y746" s="8">
        <v>267119000</v>
      </c>
      <c r="Z746" s="8">
        <v>13980000</v>
      </c>
      <c r="AA746" s="5">
        <v>-106274000</v>
      </c>
      <c r="AB746" s="2">
        <v>-0.13154675649735589</v>
      </c>
      <c r="AC746" s="42">
        <v>875.8766182999999</v>
      </c>
      <c r="AD746" s="42">
        <v>-179.56759151892072</v>
      </c>
      <c r="AE746" s="60" t="s">
        <v>3443</v>
      </c>
      <c r="AF746" s="60" t="s">
        <v>3443</v>
      </c>
      <c r="AG746" s="60">
        <v>-16.58123326468796</v>
      </c>
      <c r="AH746" s="60" t="s">
        <v>3443</v>
      </c>
      <c r="AI746" s="60">
        <v>0.57018769937308422</v>
      </c>
      <c r="AJ746" s="1" t="s">
        <v>493</v>
      </c>
      <c r="AK746" s="1" t="s">
        <v>579</v>
      </c>
      <c r="AL746" s="1" t="s">
        <v>580</v>
      </c>
      <c r="AM746" s="1" t="s">
        <v>496</v>
      </c>
      <c r="AN746" s="46" t="e">
        <v>#VALUE!</v>
      </c>
      <c r="AO746" s="46" t="e">
        <v>#VALUE!</v>
      </c>
      <c r="AP746" s="46">
        <v>-0.21852429999999998</v>
      </c>
      <c r="AQ746" t="s">
        <v>3775</v>
      </c>
      <c r="AR746" t="s">
        <v>3775</v>
      </c>
      <c r="AS746" t="str">
        <f t="shared" si="149"/>
        <v>16/07/2014</v>
      </c>
      <c r="AT746" s="63" t="s">
        <v>3443</v>
      </c>
      <c r="AU746" s="63">
        <f t="shared" si="150"/>
        <v>0</v>
      </c>
      <c r="AV746" s="63">
        <f t="shared" si="147"/>
        <v>0</v>
      </c>
      <c r="AW746" s="63">
        <f t="shared" si="146"/>
        <v>0</v>
      </c>
      <c r="AX746" s="63" t="s">
        <v>3443</v>
      </c>
      <c r="AY746" s="63">
        <f t="shared" si="151"/>
        <v>0</v>
      </c>
      <c r="AZ746" s="63" t="s">
        <v>3443</v>
      </c>
      <c r="BA746" s="63">
        <f>_xll.BDP($G746,BA$1)</f>
        <v>0</v>
      </c>
      <c r="BB746" s="63">
        <f t="shared" si="148"/>
        <v>-179.56759151892072</v>
      </c>
      <c r="BC746">
        <v>-54.624000000000002</v>
      </c>
      <c r="BD746">
        <v>-40.692999999999998</v>
      </c>
      <c r="BE746">
        <v>-42.85</v>
      </c>
      <c r="BF746">
        <v>-59.677</v>
      </c>
      <c r="BG746">
        <v>-38.175000000000004</v>
      </c>
      <c r="BH746">
        <v>-45.881999999999998</v>
      </c>
      <c r="BI746" s="47">
        <f t="shared" si="152"/>
        <v>0.30419743082784717</v>
      </c>
      <c r="BJ746" s="47">
        <f t="shared" si="153"/>
        <v>0.22661661637151406</v>
      </c>
      <c r="BK746" s="47">
        <f t="shared" si="154"/>
        <v>0.23862880622021915</v>
      </c>
      <c r="BL746" s="47">
        <f t="shared" si="155"/>
        <v>0.33233725248084056</v>
      </c>
      <c r="BM746" s="47">
        <f t="shared" si="156"/>
        <v>0.21259404148090705</v>
      </c>
      <c r="BN746" s="47">
        <f t="shared" si="157"/>
        <v>0.25551381299874198</v>
      </c>
      <c r="BO746" s="30">
        <f t="shared" si="158"/>
        <v>0.25551381299874198</v>
      </c>
    </row>
    <row r="747" spans="1:67" x14ac:dyDescent="0.3">
      <c r="A747">
        <v>15</v>
      </c>
      <c r="B747" t="s">
        <v>3422</v>
      </c>
      <c r="C747">
        <v>11</v>
      </c>
      <c r="D747">
        <v>9</v>
      </c>
      <c r="E747" s="33">
        <v>0.13</v>
      </c>
      <c r="G747" s="1" t="s">
        <v>2009</v>
      </c>
      <c r="H747" s="6" t="s">
        <v>2010</v>
      </c>
      <c r="I747" s="2">
        <v>-1.7769061542212323</v>
      </c>
      <c r="J747" s="2">
        <v>-4.338541666666667</v>
      </c>
      <c r="K747" s="2">
        <v>0.45634800967345635</v>
      </c>
      <c r="L747" s="2">
        <v>0.41964735516372798</v>
      </c>
      <c r="M747" s="3">
        <v>11.138432910214661</v>
      </c>
      <c r="N747" s="3">
        <v>10.996088769452433</v>
      </c>
      <c r="O747" s="3">
        <v>12.551525144270403</v>
      </c>
      <c r="P747" s="7">
        <v>3.4006605742524334</v>
      </c>
      <c r="Q747" s="7">
        <v>2.9954044626543377</v>
      </c>
      <c r="R747" s="2">
        <v>-0.18881207585463308</v>
      </c>
      <c r="S747" s="8">
        <v>-2.738730450781969</v>
      </c>
      <c r="T747" s="2">
        <v>0.27652697280427996</v>
      </c>
      <c r="U747" s="4">
        <v>1.6417910447761194E-2</v>
      </c>
      <c r="V747" s="8">
        <v>5.3742488259303594</v>
      </c>
      <c r="W747" s="8">
        <v>2.96052184271407</v>
      </c>
      <c r="X747" s="8">
        <v>-19200000</v>
      </c>
      <c r="Y747" s="8">
        <v>198500000</v>
      </c>
      <c r="Z747" s="8">
        <v>9700000</v>
      </c>
      <c r="AA747" s="5">
        <v>44200000</v>
      </c>
      <c r="AB747" s="2">
        <v>0.21945701357466063</v>
      </c>
      <c r="AC747" s="42">
        <v>894.01908927999989</v>
      </c>
      <c r="AD747" s="42">
        <v>596.31908927999984</v>
      </c>
      <c r="AE747" s="60">
        <v>5.4675029452865065</v>
      </c>
      <c r="AF747" s="60">
        <v>7.1018465627851137</v>
      </c>
      <c r="AG747" s="60">
        <v>5.0224190547042404</v>
      </c>
      <c r="AH747" s="60">
        <v>14.115567260903488</v>
      </c>
      <c r="AI747" s="60">
        <v>1.7921087124546551</v>
      </c>
      <c r="AJ747" s="1" t="s">
        <v>498</v>
      </c>
      <c r="AK747" s="1" t="s">
        <v>735</v>
      </c>
      <c r="AL747" s="1" t="s">
        <v>780</v>
      </c>
      <c r="AM747" s="1" t="s">
        <v>1706</v>
      </c>
      <c r="AN747" s="46">
        <v>0.14443160000000002</v>
      </c>
      <c r="AO747" s="46">
        <v>0.1661725</v>
      </c>
      <c r="AP747" s="46">
        <v>8.6603540000000007E-2</v>
      </c>
      <c r="AQ747" t="s">
        <v>4124</v>
      </c>
      <c r="AR747" t="s">
        <v>3443</v>
      </c>
      <c r="AS747" t="str">
        <f t="shared" si="149"/>
        <v>#N/A N/A</v>
      </c>
      <c r="AT747" s="63">
        <v>5.3780617678381253</v>
      </c>
      <c r="AU747" s="63">
        <f t="shared" si="150"/>
        <v>5.3780617678381253</v>
      </c>
      <c r="AV747" s="63">
        <f t="shared" si="147"/>
        <v>0.61850266943534393</v>
      </c>
      <c r="AW747" s="63">
        <f t="shared" si="146"/>
        <v>5.9965644372734692</v>
      </c>
      <c r="AX747" s="63">
        <v>78.113337972037115</v>
      </c>
      <c r="AY747" s="63">
        <f t="shared" si="151"/>
        <v>8.9834052005749214</v>
      </c>
      <c r="AZ747" s="63">
        <v>87.096743172612037</v>
      </c>
      <c r="BA747" s="63">
        <f>_xll.BDP($G747,BA$1)</f>
        <v>53.324110039999994</v>
      </c>
      <c r="BB747" s="63">
        <f t="shared" si="148"/>
        <v>596.31908927999984</v>
      </c>
      <c r="BC747">
        <v>104</v>
      </c>
      <c r="BD747">
        <v>108.25</v>
      </c>
      <c r="BE747">
        <v>115.667</v>
      </c>
      <c r="BF747">
        <v>41.875999999999998</v>
      </c>
      <c r="BG747">
        <v>87.844000000000008</v>
      </c>
      <c r="BH747">
        <v>96.183999999999997</v>
      </c>
      <c r="BI747" s="47">
        <f t="shared" si="152"/>
        <v>0.1744032714524876</v>
      </c>
      <c r="BJ747" s="47">
        <f t="shared" si="153"/>
        <v>0.18153032821857484</v>
      </c>
      <c r="BK747" s="47">
        <f t="shared" si="154"/>
        <v>0.19396829999129694</v>
      </c>
      <c r="BL747" s="47">
        <f t="shared" si="155"/>
        <v>7.0224148032157402E-2</v>
      </c>
      <c r="BM747" s="47">
        <f t="shared" si="156"/>
        <v>0.14731039401415694</v>
      </c>
      <c r="BN747" s="47">
        <f t="shared" si="157"/>
        <v>0.16129619482101987</v>
      </c>
      <c r="BO747" s="30">
        <f t="shared" si="158"/>
        <v>0.19396829999129694</v>
      </c>
    </row>
    <row r="748" spans="1:67" x14ac:dyDescent="0.3">
      <c r="A748">
        <v>15</v>
      </c>
      <c r="B748" t="s">
        <v>3422</v>
      </c>
      <c r="C748">
        <v>12</v>
      </c>
      <c r="D748">
        <v>1</v>
      </c>
      <c r="E748" t="s">
        <v>2489</v>
      </c>
      <c r="F748" t="s">
        <v>3186</v>
      </c>
      <c r="G748" s="1" t="s">
        <v>1421</v>
      </c>
      <c r="H748" s="6" t="s">
        <v>1422</v>
      </c>
      <c r="I748" s="2">
        <v>-187.29232484913646</v>
      </c>
      <c r="J748" s="2">
        <v>0.43099617921154493</v>
      </c>
      <c r="K748" s="2">
        <v>0.30222349917802716</v>
      </c>
      <c r="L748" s="2">
        <v>0.24258302301763027</v>
      </c>
      <c r="M748" s="3">
        <v>11.149723714913067</v>
      </c>
      <c r="N748" s="3">
        <v>7.9357048438924371</v>
      </c>
      <c r="O748" s="3">
        <v>19.516108686328433</v>
      </c>
      <c r="P748" s="7">
        <v>6.2999288861417728</v>
      </c>
      <c r="Q748" s="7">
        <v>6.1947883110099999</v>
      </c>
      <c r="R748" s="2">
        <v>3.2774683572875614E-2</v>
      </c>
      <c r="S748" s="8">
        <v>0.79031446027404795</v>
      </c>
      <c r="T748" s="2">
        <v>9.9328020058468455E-2</v>
      </c>
      <c r="U748" s="4" t="e">
        <v>#N/A</v>
      </c>
      <c r="V748" s="8">
        <v>1.4489499069233529</v>
      </c>
      <c r="W748" s="8">
        <v>-3.2799961524145549</v>
      </c>
      <c r="X748" s="8">
        <v>380288000</v>
      </c>
      <c r="Y748" s="8">
        <v>675656000</v>
      </c>
      <c r="Z748" s="8" t="e">
        <v>#N/A</v>
      </c>
      <c r="AA748" s="5">
        <v>229177000</v>
      </c>
      <c r="AB748" s="2">
        <v>0</v>
      </c>
      <c r="AC748" s="42" t="e">
        <v>#VALUE!</v>
      </c>
      <c r="AD748" s="42" t="s">
        <v>3443</v>
      </c>
      <c r="AE748" s="60" t="s">
        <v>4124</v>
      </c>
      <c r="AF748" s="60" t="s">
        <v>4124</v>
      </c>
      <c r="AG748" s="60" t="s">
        <v>4124</v>
      </c>
      <c r="AH748" s="60" t="s">
        <v>4124</v>
      </c>
      <c r="AI748" s="60" t="s">
        <v>4124</v>
      </c>
      <c r="AJ748" s="1" t="s">
        <v>498</v>
      </c>
      <c r="AK748" s="1" t="s">
        <v>735</v>
      </c>
      <c r="AL748" s="1" t="s">
        <v>1423</v>
      </c>
      <c r="AM748" s="1" t="s">
        <v>1380</v>
      </c>
      <c r="AN748" s="46" t="e">
        <v>#VALUE!</v>
      </c>
      <c r="AO748" s="46" t="e">
        <v>#VALUE!</v>
      </c>
      <c r="AP748" s="46" t="e">
        <v>#VALUE!</v>
      </c>
      <c r="AQ748" t="s">
        <v>4124</v>
      </c>
      <c r="AR748" t="s">
        <v>3443</v>
      </c>
      <c r="AS748" t="str">
        <f t="shared" si="149"/>
        <v>#N/A N/A</v>
      </c>
      <c r="AT748" s="63" t="s">
        <v>3443</v>
      </c>
      <c r="AU748" s="63">
        <f t="shared" si="150"/>
        <v>0</v>
      </c>
      <c r="AV748" s="63">
        <f t="shared" si="147"/>
        <v>0</v>
      </c>
      <c r="AW748" s="63">
        <f t="shared" si="146"/>
        <v>0</v>
      </c>
      <c r="AX748" s="63">
        <v>40.233156536402674</v>
      </c>
      <c r="AY748" s="63">
        <f t="shared" si="151"/>
        <v>0</v>
      </c>
      <c r="AZ748" s="63">
        <v>40.233156536402674</v>
      </c>
      <c r="BA748" s="63">
        <f>_xll.BDP($G748,BA$1)</f>
        <v>38.940115460000001</v>
      </c>
      <c r="BB748" s="63" t="e">
        <f t="shared" si="148"/>
        <v>#VALUE!</v>
      </c>
      <c r="BC748">
        <v>110.75</v>
      </c>
      <c r="BD748">
        <v>122.5</v>
      </c>
      <c r="BE748">
        <v>140.571</v>
      </c>
      <c r="BF748">
        <v>48.72</v>
      </c>
      <c r="BG748">
        <v>64.605000000000004</v>
      </c>
      <c r="BH748">
        <v>108.357</v>
      </c>
      <c r="BI748" s="47">
        <f t="shared" si="152"/>
        <v>0</v>
      </c>
      <c r="BJ748" s="47">
        <f t="shared" si="153"/>
        <v>0</v>
      </c>
      <c r="BK748" s="47">
        <f t="shared" si="154"/>
        <v>0</v>
      </c>
      <c r="BL748" s="47">
        <f t="shared" si="155"/>
        <v>0</v>
      </c>
      <c r="BM748" s="47">
        <f t="shared" si="156"/>
        <v>0</v>
      </c>
      <c r="BN748" s="47">
        <f t="shared" si="157"/>
        <v>0</v>
      </c>
      <c r="BO748" s="30">
        <f t="shared" si="158"/>
        <v>0</v>
      </c>
    </row>
    <row r="749" spans="1:67" x14ac:dyDescent="0.3">
      <c r="A749">
        <v>15</v>
      </c>
      <c r="B749" t="s">
        <v>3422</v>
      </c>
      <c r="C749">
        <v>12</v>
      </c>
      <c r="D749">
        <v>3</v>
      </c>
      <c r="E749" s="33">
        <v>0.13</v>
      </c>
      <c r="G749" s="6" t="s">
        <v>229</v>
      </c>
      <c r="H749" s="6" t="s">
        <v>925</v>
      </c>
      <c r="I749" s="2">
        <v>0.40801075914213725</v>
      </c>
      <c r="J749" s="2">
        <v>0.48066707174167789</v>
      </c>
      <c r="K749" s="2">
        <v>0.33530276802178705</v>
      </c>
      <c r="L749" s="2">
        <v>0.39439375810150562</v>
      </c>
      <c r="M749" s="3">
        <v>37.578880772620025</v>
      </c>
      <c r="N749" s="3">
        <v>28.955833086084837</v>
      </c>
      <c r="O749" s="3">
        <v>31.413149720687954</v>
      </c>
      <c r="P749" s="7">
        <v>18.1479979547338</v>
      </c>
      <c r="Q749" s="7">
        <v>20.681352927086447</v>
      </c>
      <c r="R749" s="2">
        <v>-5.3125947649445525E-3</v>
      </c>
      <c r="S749" s="8">
        <v>-1.572232972209495E-2</v>
      </c>
      <c r="T749" s="2">
        <v>0.71785678254393437</v>
      </c>
      <c r="U749" s="4">
        <v>0.12026704508804748</v>
      </c>
      <c r="V749" s="8">
        <v>26.959756413121294</v>
      </c>
      <c r="W749" s="8">
        <v>44.864517744516853</v>
      </c>
      <c r="X749" s="8">
        <v>460820000</v>
      </c>
      <c r="Y749" s="8">
        <v>561624000</v>
      </c>
      <c r="Z749" s="8">
        <v>7197000</v>
      </c>
      <c r="AA749" s="5">
        <v>95295000</v>
      </c>
      <c r="AB749" s="2">
        <v>7.5523374783566813E-2</v>
      </c>
      <c r="AC749" s="42">
        <v>1249.4457799199999</v>
      </c>
      <c r="AD749" s="42">
        <v>1254.56877992</v>
      </c>
      <c r="AE749" s="60">
        <v>4.5488969188367712</v>
      </c>
      <c r="AF749" s="60">
        <v>5.1306950104363951</v>
      </c>
      <c r="AG749" s="60">
        <v>7.7936544851553045</v>
      </c>
      <c r="AH749" s="60">
        <v>7.0832646893146398</v>
      </c>
      <c r="AI749" s="60">
        <v>1.9729128828329858</v>
      </c>
      <c r="AJ749" s="1" t="s">
        <v>534</v>
      </c>
      <c r="AK749" s="1" t="s">
        <v>617</v>
      </c>
      <c r="AL749" s="1" t="s">
        <v>731</v>
      </c>
      <c r="AM749" s="1" t="s">
        <v>583</v>
      </c>
      <c r="AN749" s="46" t="e">
        <v>#VALUE!</v>
      </c>
      <c r="AO749" s="46" t="e">
        <v>#VALUE!</v>
      </c>
      <c r="AP749" s="46">
        <v>4.1090679999999997E-2</v>
      </c>
      <c r="AQ749" t="s">
        <v>3914</v>
      </c>
      <c r="AR749" t="s">
        <v>3914</v>
      </c>
      <c r="AS749" t="str">
        <f t="shared" si="149"/>
        <v>31/01/2014</v>
      </c>
      <c r="AT749" s="63" t="s">
        <v>3443</v>
      </c>
      <c r="AU749" s="63">
        <f t="shared" si="150"/>
        <v>0</v>
      </c>
      <c r="AV749" s="63">
        <f t="shared" si="147"/>
        <v>2.4873660705781</v>
      </c>
      <c r="AW749" s="63">
        <f t="shared" si="146"/>
        <v>2.4873660705781</v>
      </c>
      <c r="AX749" s="63">
        <v>0</v>
      </c>
      <c r="AY749" s="63">
        <f t="shared" si="151"/>
        <v>19.231521074705356</v>
      </c>
      <c r="AZ749" s="63">
        <v>19.231521074705356</v>
      </c>
      <c r="BA749" s="63">
        <f>_xll.BDP($G749,BA$1)</f>
        <v>31.0782904</v>
      </c>
      <c r="BB749" s="63">
        <f t="shared" si="148"/>
        <v>1249.4457799199999</v>
      </c>
      <c r="BC749">
        <v>178.88900000000001</v>
      </c>
      <c r="BD749">
        <v>161.77799999999999</v>
      </c>
      <c r="BE749">
        <v>176.6</v>
      </c>
      <c r="BF749">
        <v>133.70599999999999</v>
      </c>
      <c r="BG749">
        <v>141.23599999999999</v>
      </c>
      <c r="BH749">
        <v>123.562</v>
      </c>
      <c r="BI749" s="47">
        <f t="shared" si="152"/>
        <v>0.14317468022618315</v>
      </c>
      <c r="BJ749" s="47">
        <f t="shared" si="153"/>
        <v>0.12947980824774835</v>
      </c>
      <c r="BK749" s="47">
        <f t="shared" si="154"/>
        <v>0.14134266795579351</v>
      </c>
      <c r="BL749" s="47">
        <f t="shared" si="155"/>
        <v>0.10701224666872777</v>
      </c>
      <c r="BM749" s="47">
        <f t="shared" si="156"/>
        <v>0.11303891875087457</v>
      </c>
      <c r="BN749" s="47">
        <f t="shared" si="157"/>
        <v>9.8893446987280614E-2</v>
      </c>
      <c r="BO749" s="30">
        <f t="shared" si="158"/>
        <v>0.14134266795579351</v>
      </c>
    </row>
    <row r="750" spans="1:67" x14ac:dyDescent="0.3">
      <c r="A750">
        <v>15</v>
      </c>
      <c r="B750" t="s">
        <v>3422</v>
      </c>
      <c r="C750">
        <v>12</v>
      </c>
      <c r="D750">
        <v>6</v>
      </c>
      <c r="E750" s="33">
        <v>0.12</v>
      </c>
      <c r="F750" t="s">
        <v>3118</v>
      </c>
      <c r="G750" s="1" t="s">
        <v>1822</v>
      </c>
      <c r="H750" s="6" t="s">
        <v>1823</v>
      </c>
      <c r="I750" s="2">
        <v>0.23269537327585219</v>
      </c>
      <c r="J750" s="2">
        <v>0.44866698833566926</v>
      </c>
      <c r="K750" s="2">
        <v>0.23075113385150009</v>
      </c>
      <c r="L750" s="2">
        <v>0.44400148551246388</v>
      </c>
      <c r="M750" s="3">
        <v>27.370645345516849</v>
      </c>
      <c r="N750" s="3">
        <v>21.932871644855435</v>
      </c>
      <c r="O750" s="3">
        <v>23.325726940700726</v>
      </c>
      <c r="P750" s="7">
        <v>9.4561828343207246</v>
      </c>
      <c r="Q750" s="7">
        <v>16.272757468186253</v>
      </c>
      <c r="R750" s="2">
        <v>-0.13922133010149979</v>
      </c>
      <c r="S750" s="8">
        <v>-0.61686132366760626</v>
      </c>
      <c r="T750" s="2">
        <v>0.7767536725789379</v>
      </c>
      <c r="U750" s="4">
        <v>4.7758692919983241E-2</v>
      </c>
      <c r="V750" s="8">
        <v>15.754397708681783</v>
      </c>
      <c r="W750" s="8">
        <v>29.453633116658363</v>
      </c>
      <c r="X750" s="8">
        <v>130569000</v>
      </c>
      <c r="Y750" s="8">
        <v>131941000</v>
      </c>
      <c r="Z750" s="8">
        <v>181000</v>
      </c>
      <c r="AA750" s="5">
        <v>22872999.999999996</v>
      </c>
      <c r="AB750" s="2">
        <v>7.9132601757530719E-3</v>
      </c>
      <c r="AC750" s="42">
        <v>259.05599999999998</v>
      </c>
      <c r="AD750" s="42">
        <v>226.89099999999999</v>
      </c>
      <c r="AE750" s="60">
        <v>4.398927686069527</v>
      </c>
      <c r="AF750" s="60">
        <v>4.7868465077373488</v>
      </c>
      <c r="AG750" s="60">
        <v>8.8680067866994392</v>
      </c>
      <c r="AH750" s="60">
        <v>6.7665751045422802</v>
      </c>
      <c r="AI750" s="60">
        <v>1.4312463161160229</v>
      </c>
      <c r="AJ750" s="1" t="s">
        <v>498</v>
      </c>
      <c r="AK750" s="1" t="s">
        <v>745</v>
      </c>
      <c r="AL750" s="1" t="s">
        <v>782</v>
      </c>
      <c r="AM750" s="1" t="s">
        <v>1706</v>
      </c>
      <c r="AN750" s="46">
        <v>0.1822541</v>
      </c>
      <c r="AO750" s="46">
        <v>0.17572790000000002</v>
      </c>
      <c r="AP750" s="46">
        <v>0.14838950000000001</v>
      </c>
      <c r="AQ750" t="s">
        <v>4124</v>
      </c>
      <c r="AR750" t="s">
        <v>3443</v>
      </c>
      <c r="AS750" t="str">
        <f t="shared" si="149"/>
        <v>#N/A N/A</v>
      </c>
      <c r="AT750" s="63">
        <v>2.6447876447876446</v>
      </c>
      <c r="AU750" s="63">
        <f t="shared" si="150"/>
        <v>2.6447876447876446</v>
      </c>
      <c r="AV750" s="63">
        <f t="shared" si="147"/>
        <v>0</v>
      </c>
      <c r="AW750" s="63">
        <f t="shared" si="146"/>
        <v>2.6447876447876446</v>
      </c>
      <c r="AX750" s="63">
        <v>14.6095331910469</v>
      </c>
      <c r="AY750" s="63">
        <f t="shared" si="151"/>
        <v>0</v>
      </c>
      <c r="AZ750" s="63">
        <v>14.6095331910469</v>
      </c>
      <c r="BA750" s="63">
        <f>_xll.BDP($G750,BA$1)</f>
        <v>6.6740000000000004</v>
      </c>
      <c r="BB750" s="63">
        <f t="shared" si="148"/>
        <v>226.89099999999999</v>
      </c>
      <c r="BC750">
        <v>29.400000000000002</v>
      </c>
      <c r="BD750">
        <v>29.7</v>
      </c>
      <c r="BE750" t="s">
        <v>3443</v>
      </c>
      <c r="BF750" t="s">
        <v>3443</v>
      </c>
      <c r="BG750" t="s">
        <v>3443</v>
      </c>
      <c r="BH750" t="s">
        <v>3443</v>
      </c>
      <c r="BI750" s="47">
        <f t="shared" si="152"/>
        <v>0.12957763860179558</v>
      </c>
      <c r="BJ750" s="47">
        <f t="shared" si="153"/>
        <v>0.13089985940385471</v>
      </c>
      <c r="BK750" s="47">
        <f t="shared" si="154"/>
        <v>0</v>
      </c>
      <c r="BL750" s="47">
        <f t="shared" si="155"/>
        <v>0</v>
      </c>
      <c r="BM750" s="47">
        <f t="shared" si="156"/>
        <v>0</v>
      </c>
      <c r="BN750" s="47">
        <f t="shared" si="157"/>
        <v>0</v>
      </c>
      <c r="BO750" s="30">
        <f t="shared" si="158"/>
        <v>0.13089985940385471</v>
      </c>
    </row>
    <row r="751" spans="1:67" x14ac:dyDescent="0.3">
      <c r="A751">
        <v>15</v>
      </c>
      <c r="B751" t="s">
        <v>3422</v>
      </c>
      <c r="C751">
        <v>12</v>
      </c>
      <c r="D751">
        <v>7</v>
      </c>
      <c r="E751" s="33">
        <v>0.1</v>
      </c>
      <c r="G751" s="1" t="s">
        <v>1885</v>
      </c>
      <c r="H751" s="6" t="s">
        <v>1886</v>
      </c>
      <c r="I751" s="2">
        <v>0.41992520577360121</v>
      </c>
      <c r="J751" s="2">
        <v>0.33809523809523812</v>
      </c>
      <c r="K751" s="2">
        <v>0.37467308951560091</v>
      </c>
      <c r="L751" s="2">
        <v>0.31965982991495751</v>
      </c>
      <c r="M751" s="3">
        <v>22.350739921755398</v>
      </c>
      <c r="N751" s="3">
        <v>17.344738235810183</v>
      </c>
      <c r="O751" s="3">
        <v>31.150667514303876</v>
      </c>
      <c r="P751" s="7">
        <v>28.698731397787078</v>
      </c>
      <c r="Q751" s="7">
        <v>31.771170006464125</v>
      </c>
      <c r="R751" s="2">
        <v>0.12859938495946324</v>
      </c>
      <c r="S751" s="8">
        <v>0.45954045954045952</v>
      </c>
      <c r="T751" s="2">
        <v>0.4175257731958763</v>
      </c>
      <c r="U751" s="4">
        <v>4.7106325706594886E-3</v>
      </c>
      <c r="V751" s="8">
        <v>3.0808037515996007</v>
      </c>
      <c r="W751" s="8">
        <v>13.049709259480524</v>
      </c>
      <c r="X751" s="8">
        <v>1890000000</v>
      </c>
      <c r="Y751" s="8">
        <v>1999000000</v>
      </c>
      <c r="Z751" s="8">
        <v>19000000</v>
      </c>
      <c r="AA751" s="5">
        <v>614000000</v>
      </c>
      <c r="AB751" s="2">
        <v>3.0944625407166124E-2</v>
      </c>
      <c r="AC751" s="42">
        <v>8426.7219490400003</v>
      </c>
      <c r="AD751" s="42">
        <v>8892.7219490400003</v>
      </c>
      <c r="AE751" s="60">
        <v>9.0118842608545275</v>
      </c>
      <c r="AF751" s="60">
        <v>13.863352470140846</v>
      </c>
      <c r="AG751" s="60">
        <v>7.2222561518815951</v>
      </c>
      <c r="AH751" s="60">
        <v>17.417295319307925</v>
      </c>
      <c r="AI751" s="60">
        <v>5.5622343915981736</v>
      </c>
      <c r="AJ751" s="1" t="s">
        <v>534</v>
      </c>
      <c r="AK751" s="1" t="s">
        <v>859</v>
      </c>
      <c r="AL751" s="1" t="s">
        <v>927</v>
      </c>
      <c r="AM751" s="1" t="s">
        <v>1706</v>
      </c>
      <c r="AN751" s="46">
        <v>0.13446910000000001</v>
      </c>
      <c r="AO751" s="46">
        <v>6.3328170000000003E-2</v>
      </c>
      <c r="AP751" s="46">
        <v>2.8363949999999999E-2</v>
      </c>
      <c r="AQ751" t="s">
        <v>3915</v>
      </c>
      <c r="AR751" t="s">
        <v>3915</v>
      </c>
      <c r="AS751" t="str">
        <f t="shared" si="149"/>
        <v>12/07/2002</v>
      </c>
      <c r="AT751" s="63">
        <v>2.746510580819451</v>
      </c>
      <c r="AU751" s="63">
        <f t="shared" si="150"/>
        <v>2.746510580819451</v>
      </c>
      <c r="AV751" s="63">
        <f t="shared" si="147"/>
        <v>-3.5824051054166271E-2</v>
      </c>
      <c r="AW751" s="63">
        <f t="shared" si="146"/>
        <v>2.7106865297652849</v>
      </c>
      <c r="AX751" s="63">
        <v>48.011689802734573</v>
      </c>
      <c r="AY751" s="63">
        <f t="shared" si="151"/>
        <v>-0.62623943220957301</v>
      </c>
      <c r="AZ751" s="63">
        <v>47.385450370525</v>
      </c>
      <c r="BA751" s="63">
        <f>_xll.BDP($G751,BA$1)</f>
        <v>227</v>
      </c>
      <c r="BB751" s="63">
        <f t="shared" si="148"/>
        <v>8426.7219490400003</v>
      </c>
      <c r="BC751">
        <v>471.87</v>
      </c>
      <c r="BD751">
        <v>521.95699999999999</v>
      </c>
      <c r="BE751">
        <v>565</v>
      </c>
      <c r="BF751">
        <v>504.238</v>
      </c>
      <c r="BG751">
        <v>572.49900000000002</v>
      </c>
      <c r="BH751">
        <v>616.45299999999997</v>
      </c>
      <c r="BI751" s="47">
        <f t="shared" si="152"/>
        <v>5.5996863650373201E-2</v>
      </c>
      <c r="BJ751" s="47">
        <f t="shared" si="153"/>
        <v>6.1940693327310156E-2</v>
      </c>
      <c r="BK751" s="47">
        <f t="shared" si="154"/>
        <v>6.7048610766653652E-2</v>
      </c>
      <c r="BL751" s="47">
        <f t="shared" si="155"/>
        <v>5.9837977691603372E-2</v>
      </c>
      <c r="BM751" s="47">
        <f t="shared" si="156"/>
        <v>6.7938517903183102E-2</v>
      </c>
      <c r="BN751" s="47">
        <f t="shared" si="157"/>
        <v>7.3154543810506095E-2</v>
      </c>
      <c r="BO751" s="30">
        <f t="shared" si="158"/>
        <v>7.3154543810506095E-2</v>
      </c>
    </row>
    <row r="752" spans="1:67" x14ac:dyDescent="0.3">
      <c r="A752">
        <v>15</v>
      </c>
      <c r="B752" t="s">
        <v>3422</v>
      </c>
      <c r="C752">
        <v>12</v>
      </c>
      <c r="D752">
        <v>1</v>
      </c>
      <c r="E752" s="33">
        <v>0.1</v>
      </c>
      <c r="F752" t="s">
        <v>2519</v>
      </c>
      <c r="G752" s="1" t="s">
        <v>1913</v>
      </c>
      <c r="H752" s="6" t="s">
        <v>1914</v>
      </c>
      <c r="I752" s="2">
        <v>0.22510738485331153</v>
      </c>
      <c r="J752" s="2">
        <v>0.26744257024843837</v>
      </c>
      <c r="K752" s="2">
        <v>0.1467298735296145</v>
      </c>
      <c r="L752" s="2">
        <v>0.17889077917659069</v>
      </c>
      <c r="M752" s="3">
        <v>13.540885811189801</v>
      </c>
      <c r="N752" s="3">
        <v>10.785823032135603</v>
      </c>
      <c r="O752" s="3">
        <v>11.347311011275004</v>
      </c>
      <c r="P752" s="7">
        <v>13.717331952941706</v>
      </c>
      <c r="Q752" s="7">
        <v>14.671604152940914</v>
      </c>
      <c r="R752" s="2">
        <v>-0.15345065057401383</v>
      </c>
      <c r="S752" s="8">
        <v>-1.0678227259669375</v>
      </c>
      <c r="T752" s="2">
        <v>0.59609727304173421</v>
      </c>
      <c r="U752" s="4" t="e">
        <v>#N/A</v>
      </c>
      <c r="V752" s="8">
        <v>10.716980675474895</v>
      </c>
      <c r="W752" s="8">
        <v>15.99063030657879</v>
      </c>
      <c r="X752" s="8">
        <v>98294000</v>
      </c>
      <c r="Y752" s="8">
        <v>146950000</v>
      </c>
      <c r="Z752" s="8">
        <v>1601000</v>
      </c>
      <c r="AA752" s="5">
        <v>25666999.999999996</v>
      </c>
      <c r="AB752" s="2">
        <v>6.2375813301125967E-2</v>
      </c>
      <c r="AC752" s="42">
        <v>374.99184783999999</v>
      </c>
      <c r="AD752" s="42">
        <v>334.10384784000001</v>
      </c>
      <c r="AE752" s="60">
        <v>8.6224798141839578</v>
      </c>
      <c r="AF752" s="60">
        <v>12.709367309799148</v>
      </c>
      <c r="AG752" s="60">
        <v>6.8731893879878614</v>
      </c>
      <c r="AH752" s="60">
        <v>18.428134286757011</v>
      </c>
      <c r="AI752" s="60">
        <v>1.9961456148383179</v>
      </c>
      <c r="AJ752" s="1" t="s">
        <v>544</v>
      </c>
      <c r="AK752" s="1" t="s">
        <v>545</v>
      </c>
      <c r="AL752" s="1" t="s">
        <v>1915</v>
      </c>
      <c r="AM752" s="1" t="s">
        <v>1706</v>
      </c>
      <c r="AN752" s="46">
        <v>6.5381129999999996E-2</v>
      </c>
      <c r="AO752" s="46">
        <v>0.16312270000000001</v>
      </c>
      <c r="AP752" s="46">
        <v>0.15950620000000001</v>
      </c>
      <c r="AQ752" t="s">
        <v>4124</v>
      </c>
      <c r="AR752" t="s">
        <v>3916</v>
      </c>
      <c r="AS752" t="str">
        <f t="shared" si="149"/>
        <v>23/06/1994</v>
      </c>
      <c r="AT752" s="63">
        <v>2.5571273122959739</v>
      </c>
      <c r="AU752" s="63">
        <f t="shared" si="150"/>
        <v>2.5571273122959739</v>
      </c>
      <c r="AV752" s="63">
        <f t="shared" si="147"/>
        <v>0</v>
      </c>
      <c r="AW752" s="63">
        <f t="shared" si="146"/>
        <v>2.5571273122959739</v>
      </c>
      <c r="AX752" s="63">
        <v>46.123038053296703</v>
      </c>
      <c r="AY752" s="63">
        <f t="shared" si="151"/>
        <v>0</v>
      </c>
      <c r="AZ752" s="63" t="s">
        <v>3443</v>
      </c>
      <c r="BA752" s="63" t="str">
        <f>_xll.BDP($G752,BA$1)</f>
        <v>#N/A N/A</v>
      </c>
      <c r="BB752" s="63">
        <f t="shared" si="148"/>
        <v>334.10384784000001</v>
      </c>
      <c r="BC752">
        <v>24.400000000000002</v>
      </c>
      <c r="BD752">
        <v>25.3</v>
      </c>
      <c r="BE752">
        <v>26.6</v>
      </c>
      <c r="BF752">
        <v>8.15</v>
      </c>
      <c r="BG752">
        <v>13.700000000000001</v>
      </c>
      <c r="BH752">
        <v>14.5</v>
      </c>
      <c r="BI752" s="47">
        <f t="shared" si="152"/>
        <v>7.3031185237007482E-2</v>
      </c>
      <c r="BJ752" s="47">
        <f t="shared" si="153"/>
        <v>7.5724958462962663E-2</v>
      </c>
      <c r="BK752" s="47">
        <f t="shared" si="154"/>
        <v>7.9615964233786835E-2</v>
      </c>
      <c r="BL752" s="47">
        <f t="shared" si="155"/>
        <v>2.4393613101705364E-2</v>
      </c>
      <c r="BM752" s="47">
        <f t="shared" si="156"/>
        <v>4.1005214661762393E-2</v>
      </c>
      <c r="BN752" s="47">
        <f t="shared" si="157"/>
        <v>4.3399679751500345E-2</v>
      </c>
      <c r="BO752" s="30">
        <f t="shared" si="158"/>
        <v>7.9615964233786835E-2</v>
      </c>
    </row>
    <row r="753" spans="1:67" x14ac:dyDescent="0.3">
      <c r="A753">
        <v>15</v>
      </c>
      <c r="B753" t="s">
        <v>3422</v>
      </c>
      <c r="C753">
        <v>12</v>
      </c>
      <c r="D753">
        <v>2</v>
      </c>
      <c r="E753" s="33">
        <v>0.14000000000000001</v>
      </c>
      <c r="F753" t="s">
        <v>3197</v>
      </c>
      <c r="G753" s="6" t="s">
        <v>102</v>
      </c>
      <c r="H753" s="6" t="s">
        <v>751</v>
      </c>
      <c r="I753" s="2">
        <v>0.75169502205227245</v>
      </c>
      <c r="J753" s="2">
        <v>0.9724506825281356</v>
      </c>
      <c r="K753" s="2">
        <v>0.18691828312561259</v>
      </c>
      <c r="L753" s="2">
        <v>0.23332673943681737</v>
      </c>
      <c r="M753" s="3">
        <v>15.278533156187182</v>
      </c>
      <c r="N753" s="3">
        <v>11.038874172264805</v>
      </c>
      <c r="O753" s="3">
        <v>23.162295208060918</v>
      </c>
      <c r="P753" s="7">
        <v>13.269664172849014</v>
      </c>
      <c r="Q753" s="7">
        <v>16.02797311308445</v>
      </c>
      <c r="R753" s="2">
        <v>0.50417431052585837</v>
      </c>
      <c r="S753" s="8">
        <v>2.3398647352264006</v>
      </c>
      <c r="T753" s="2">
        <v>0.34018964947869984</v>
      </c>
      <c r="U753" s="4">
        <v>1.8574546156965341E-2</v>
      </c>
      <c r="V753" s="8">
        <v>8.6802042417479424</v>
      </c>
      <c r="W753" s="8">
        <v>18.159677740906723</v>
      </c>
      <c r="X753" s="8">
        <v>350535000</v>
      </c>
      <c r="Y753" s="8">
        <v>1460947000</v>
      </c>
      <c r="Z753" s="8">
        <v>28437000</v>
      </c>
      <c r="AA753" s="5">
        <v>253745000</v>
      </c>
      <c r="AB753" s="2">
        <v>0.11206920333405584</v>
      </c>
      <c r="AC753" s="42">
        <v>8261.2173135999983</v>
      </c>
      <c r="AD753" s="42">
        <v>9334.4793135999989</v>
      </c>
      <c r="AE753" s="60">
        <v>19.273222655969175</v>
      </c>
      <c r="AF753" s="60">
        <v>25.773024656503114</v>
      </c>
      <c r="AG753" s="60">
        <v>3.0731694738810269</v>
      </c>
      <c r="AH753" s="60">
        <v>22.161476667722038</v>
      </c>
      <c r="AI753" s="60">
        <v>6.0823910869102251</v>
      </c>
      <c r="AJ753" s="1" t="s">
        <v>498</v>
      </c>
      <c r="AK753" s="1" t="s">
        <v>541</v>
      </c>
      <c r="AL753" s="1" t="s">
        <v>752</v>
      </c>
      <c r="AM753" s="1" t="s">
        <v>583</v>
      </c>
      <c r="AN753" s="46">
        <v>0.1145786</v>
      </c>
      <c r="AO753" s="46">
        <v>0.18336630000000001</v>
      </c>
      <c r="AP753" s="46">
        <v>0.20937639999999999</v>
      </c>
      <c r="AQ753" t="s">
        <v>4124</v>
      </c>
      <c r="AR753" t="s">
        <v>3917</v>
      </c>
      <c r="AS753" t="str">
        <f t="shared" si="149"/>
        <v>17/12/1991</v>
      </c>
      <c r="AT753" s="63">
        <v>0.67205167163362023</v>
      </c>
      <c r="AU753" s="63">
        <f t="shared" si="150"/>
        <v>0.67205167163362023</v>
      </c>
      <c r="AV753" s="63">
        <f t="shared" si="147"/>
        <v>2.8833561823597824</v>
      </c>
      <c r="AW753" s="63">
        <f t="shared" si="146"/>
        <v>3.5554078539934029</v>
      </c>
      <c r="AX753" s="63">
        <v>17.497115759937095</v>
      </c>
      <c r="AY753" s="63">
        <f t="shared" si="151"/>
        <v>75.06925290021934</v>
      </c>
      <c r="AZ753" s="63">
        <v>92.566368660156428</v>
      </c>
      <c r="BA753" s="63">
        <f>_xll.BDP($G753,BA$1)</f>
        <v>243.88116803999998</v>
      </c>
      <c r="BB753" s="63">
        <f t="shared" si="148"/>
        <v>8261.2173135999983</v>
      </c>
      <c r="BC753">
        <v>285.25</v>
      </c>
      <c r="BD753">
        <v>314.25</v>
      </c>
      <c r="BE753">
        <v>357.5</v>
      </c>
      <c r="BF753">
        <v>223.959</v>
      </c>
      <c r="BG753">
        <v>298.37600000000003</v>
      </c>
      <c r="BH753">
        <v>404.51300000000003</v>
      </c>
      <c r="BI753" s="47">
        <f t="shared" si="152"/>
        <v>3.4528809638067294E-2</v>
      </c>
      <c r="BJ753" s="47">
        <f t="shared" si="153"/>
        <v>3.8039188181464144E-2</v>
      </c>
      <c r="BK753" s="47">
        <f t="shared" si="154"/>
        <v>4.3274494112564614E-2</v>
      </c>
      <c r="BL753" s="47">
        <f t="shared" si="155"/>
        <v>2.7109685110366041E-2</v>
      </c>
      <c r="BM753" s="47">
        <f t="shared" si="156"/>
        <v>3.6117679595330299E-2</v>
      </c>
      <c r="BN753" s="47">
        <f t="shared" si="157"/>
        <v>4.8965301921554828E-2</v>
      </c>
      <c r="BO753" s="30">
        <f t="shared" si="158"/>
        <v>4.8965301921554828E-2</v>
      </c>
    </row>
    <row r="754" spans="1:67" x14ac:dyDescent="0.3">
      <c r="A754">
        <v>15</v>
      </c>
      <c r="B754" t="s">
        <v>3422</v>
      </c>
      <c r="C754">
        <v>12</v>
      </c>
      <c r="D754">
        <v>6</v>
      </c>
      <c r="E754" s="33" t="s">
        <v>2480</v>
      </c>
      <c r="F754" t="s">
        <v>3272</v>
      </c>
      <c r="G754" s="44" t="s">
        <v>2895</v>
      </c>
      <c r="H754" s="44" t="s">
        <v>2896</v>
      </c>
      <c r="I754" s="2">
        <v>0.45491105041178964</v>
      </c>
      <c r="J754" s="2">
        <v>0.54472199838839641</v>
      </c>
      <c r="K754" s="2">
        <v>0.31153076094852</v>
      </c>
      <c r="L754" s="2">
        <v>0.34124179707218577</v>
      </c>
      <c r="M754" s="3">
        <v>26.853932584269664</v>
      </c>
      <c r="N754" s="3">
        <v>21.074689695731575</v>
      </c>
      <c r="O754" s="3">
        <v>58.430379746835449</v>
      </c>
      <c r="P754" s="7">
        <v>17.086871060152291</v>
      </c>
      <c r="Q754" s="7">
        <v>18.490990990990991</v>
      </c>
      <c r="R754" s="2">
        <v>0.32623626373626374</v>
      </c>
      <c r="S754" s="8">
        <v>1.0982658959537572</v>
      </c>
      <c r="T754" s="2">
        <v>0.33214579336804606</v>
      </c>
      <c r="U754" s="4" t="e">
        <v>#N/A</v>
      </c>
      <c r="V754" s="8">
        <v>11.764057714919391</v>
      </c>
      <c r="W754" s="8" t="e">
        <v>#N/A</v>
      </c>
      <c r="X754" s="8">
        <v>1241000000</v>
      </c>
      <c r="Y754" s="8">
        <v>1981000000</v>
      </c>
      <c r="Z754" s="8" t="e">
        <v>#N/A</v>
      </c>
      <c r="AA754" s="5">
        <v>397000000</v>
      </c>
      <c r="AB754" s="2">
        <v>0</v>
      </c>
      <c r="AC754" s="42">
        <v>2181.2268800000002</v>
      </c>
      <c r="AD754" s="42">
        <v>3131.2268800000002</v>
      </c>
      <c r="AE754" s="60">
        <v>3.6237830289017339</v>
      </c>
      <c r="AF754" s="60">
        <v>4.3717884518828445</v>
      </c>
      <c r="AG754" s="60">
        <v>18.172892598329497</v>
      </c>
      <c r="AH754" s="60">
        <v>3.7881272701501856</v>
      </c>
      <c r="AI754" s="60">
        <v>1.802452493477497</v>
      </c>
      <c r="AJ754" s="1" t="s">
        <v>498</v>
      </c>
      <c r="AK754" s="1" t="s">
        <v>510</v>
      </c>
      <c r="AL754" s="1" t="s">
        <v>511</v>
      </c>
      <c r="AM754" s="1" t="s">
        <v>2739</v>
      </c>
      <c r="AN754" s="46" t="e">
        <v>#VALUE!</v>
      </c>
      <c r="AO754" s="46" t="e">
        <v>#VALUE!</v>
      </c>
      <c r="AP754" s="46" t="e">
        <v>#VALUE!</v>
      </c>
      <c r="AQ754" t="s">
        <v>3918</v>
      </c>
      <c r="AR754" t="s">
        <v>3918</v>
      </c>
      <c r="AS754" t="str">
        <f t="shared" si="149"/>
        <v>22/10/2020</v>
      </c>
      <c r="AT754" s="63">
        <v>14.24196047585737</v>
      </c>
      <c r="AU754" s="63">
        <f t="shared" si="150"/>
        <v>14.24196047585737</v>
      </c>
      <c r="AV754" s="63">
        <f t="shared" si="147"/>
        <v>0</v>
      </c>
      <c r="AW754" s="63">
        <f t="shared" si="146"/>
        <v>14.24196047585737</v>
      </c>
      <c r="AX754" s="63">
        <v>54.946996466431095</v>
      </c>
      <c r="AY754" s="63">
        <f t="shared" si="151"/>
        <v>0</v>
      </c>
      <c r="AZ754" s="63">
        <v>54.946996466431095</v>
      </c>
      <c r="BA754" s="63">
        <f>_xll.BDP($G754,BA$1)</f>
        <v>311</v>
      </c>
      <c r="BB754" s="63">
        <f t="shared" si="148"/>
        <v>2181.2268800000002</v>
      </c>
      <c r="BC754">
        <v>411.33300000000003</v>
      </c>
      <c r="BD754">
        <v>355.33300000000003</v>
      </c>
      <c r="BE754">
        <v>343.66700000000003</v>
      </c>
      <c r="BF754">
        <v>279</v>
      </c>
      <c r="BG754">
        <v>392.66700000000003</v>
      </c>
      <c r="BH754">
        <v>222.667</v>
      </c>
      <c r="BI754" s="47">
        <f t="shared" si="152"/>
        <v>0.18857873235085018</v>
      </c>
      <c r="BJ754" s="47">
        <f t="shared" si="153"/>
        <v>0.16290510778961242</v>
      </c>
      <c r="BK754" s="47">
        <f t="shared" si="154"/>
        <v>0.15755674164440886</v>
      </c>
      <c r="BL754" s="47">
        <f t="shared" si="155"/>
        <v>0.12790966522473809</v>
      </c>
      <c r="BM754" s="47">
        <f t="shared" si="156"/>
        <v>0.18002116313549191</v>
      </c>
      <c r="BN754" s="47">
        <f t="shared" si="157"/>
        <v>0.10208337428887727</v>
      </c>
      <c r="BO754" s="30">
        <f t="shared" si="158"/>
        <v>0.15755674164440886</v>
      </c>
    </row>
    <row r="755" spans="1:67" x14ac:dyDescent="0.3">
      <c r="A755">
        <v>15</v>
      </c>
      <c r="B755" t="s">
        <v>3422</v>
      </c>
      <c r="C755">
        <v>12</v>
      </c>
      <c r="D755">
        <v>10</v>
      </c>
      <c r="E755" t="s">
        <v>2480</v>
      </c>
      <c r="F755" t="s">
        <v>2550</v>
      </c>
      <c r="G755" s="6" t="s">
        <v>2334</v>
      </c>
      <c r="H755" s="6" t="s">
        <v>2335</v>
      </c>
      <c r="I755" s="2">
        <v>0.42721943498578402</v>
      </c>
      <c r="J755" s="2">
        <v>0.7317829457364341</v>
      </c>
      <c r="K755" s="2">
        <v>8.2319893203850525E-2</v>
      </c>
      <c r="L755" s="2">
        <v>0.56324582338902152</v>
      </c>
      <c r="M755" s="3">
        <v>60.931435963777488</v>
      </c>
      <c r="N755" s="3">
        <v>48.719707670410806</v>
      </c>
      <c r="O755" s="3" t="e">
        <v>#N/A</v>
      </c>
      <c r="P755" s="7">
        <v>15.867586028401456</v>
      </c>
      <c r="Q755" s="7">
        <v>15.875659172911464</v>
      </c>
      <c r="R755" s="2">
        <v>0.35334872979214782</v>
      </c>
      <c r="S755" s="8">
        <v>1.6451612903225807</v>
      </c>
      <c r="T755" s="2">
        <v>-2.8663561447509853E-2</v>
      </c>
      <c r="U755" s="4">
        <v>7.1960297766749379E-2</v>
      </c>
      <c r="V755" s="8">
        <v>3.0866808536692463</v>
      </c>
      <c r="W755" s="8" t="e">
        <v>#N/A</v>
      </c>
      <c r="X755" s="8">
        <v>645000000</v>
      </c>
      <c r="Y755" s="8">
        <v>838000000</v>
      </c>
      <c r="Z755" s="8">
        <v>14000000</v>
      </c>
      <c r="AA755" s="5">
        <v>324000000</v>
      </c>
      <c r="AB755" s="2">
        <v>4.3209876543209874E-2</v>
      </c>
      <c r="AC755" s="42">
        <v>533.96752566000009</v>
      </c>
      <c r="AD755" s="42">
        <v>1451.9675256600001</v>
      </c>
      <c r="AE755" s="60">
        <v>2.5061137928645532</v>
      </c>
      <c r="AF755" s="60">
        <v>2.9578962113061227</v>
      </c>
      <c r="AG755" s="60">
        <v>61.080683513533586</v>
      </c>
      <c r="AH755" s="60">
        <v>2.4455997011392907</v>
      </c>
      <c r="AI755" s="60" t="s">
        <v>3443</v>
      </c>
      <c r="AJ755" s="1" t="s">
        <v>534</v>
      </c>
      <c r="AK755" s="1" t="s">
        <v>749</v>
      </c>
      <c r="AL755" s="1" t="s">
        <v>750</v>
      </c>
      <c r="AM755" s="1" t="s">
        <v>2471</v>
      </c>
      <c r="AN755" s="46" t="e">
        <v>#VALUE!</v>
      </c>
      <c r="AO755" s="46" t="e">
        <v>#VALUE!</v>
      </c>
      <c r="AP755" s="46" t="e">
        <v>#VALUE!</v>
      </c>
      <c r="AQ755" t="s">
        <v>4284</v>
      </c>
      <c r="AR755" t="s">
        <v>3443</v>
      </c>
      <c r="AS755" t="str">
        <f t="shared" si="149"/>
        <v>17/09/2018</v>
      </c>
      <c r="AT755" s="63" t="s">
        <v>3443</v>
      </c>
      <c r="AU755" s="63">
        <f t="shared" si="150"/>
        <v>0</v>
      </c>
      <c r="AV755" s="63">
        <f t="shared" si="147"/>
        <v>0</v>
      </c>
      <c r="AW755" s="63">
        <f t="shared" si="146"/>
        <v>0</v>
      </c>
      <c r="AX755" s="63">
        <v>0</v>
      </c>
      <c r="AY755" s="63">
        <f t="shared" si="151"/>
        <v>0</v>
      </c>
      <c r="AZ755" s="63">
        <v>0</v>
      </c>
      <c r="BA755" s="63">
        <f>_xll.BDP($G755,BA$1)</f>
        <v>0</v>
      </c>
      <c r="BB755" s="63">
        <f t="shared" si="148"/>
        <v>533.96752566000009</v>
      </c>
      <c r="BC755">
        <v>275</v>
      </c>
      <c r="BD755">
        <v>300</v>
      </c>
      <c r="BE755" t="s">
        <v>3443</v>
      </c>
      <c r="BF755" t="s">
        <v>3443</v>
      </c>
      <c r="BG755" t="s">
        <v>3443</v>
      </c>
      <c r="BH755" t="s">
        <v>3443</v>
      </c>
      <c r="BI755" s="47">
        <f t="shared" si="152"/>
        <v>0.51501259306002112</v>
      </c>
      <c r="BJ755" s="47">
        <f t="shared" si="153"/>
        <v>0.56183191970184121</v>
      </c>
      <c r="BK755" s="47">
        <f t="shared" si="154"/>
        <v>0</v>
      </c>
      <c r="BL755" s="47">
        <f t="shared" si="155"/>
        <v>0</v>
      </c>
      <c r="BM755" s="47">
        <f t="shared" si="156"/>
        <v>0</v>
      </c>
      <c r="BN755" s="47">
        <f t="shared" si="157"/>
        <v>0</v>
      </c>
      <c r="BO755" s="30">
        <f t="shared" si="158"/>
        <v>0.56183191970184121</v>
      </c>
    </row>
    <row r="756" spans="1:67" x14ac:dyDescent="0.3">
      <c r="A756">
        <v>15</v>
      </c>
      <c r="B756" t="s">
        <v>3422</v>
      </c>
      <c r="C756">
        <v>13</v>
      </c>
      <c r="D756">
        <v>2</v>
      </c>
      <c r="E756" t="s">
        <v>3285</v>
      </c>
      <c r="F756" t="s">
        <v>3275</v>
      </c>
      <c r="G756" s="6" t="s">
        <v>2295</v>
      </c>
      <c r="H756" s="6" t="s">
        <v>2296</v>
      </c>
      <c r="I756" s="2">
        <v>0.25008079359650126</v>
      </c>
      <c r="J756" s="2">
        <v>0.6761027274879986</v>
      </c>
      <c r="K756" s="2">
        <v>0.23314064510405053</v>
      </c>
      <c r="L756" s="2">
        <v>0.60797940299663167</v>
      </c>
      <c r="M756" s="3">
        <v>38.456754542972419</v>
      </c>
      <c r="N756" s="3">
        <v>37.065816354752521</v>
      </c>
      <c r="O756" s="3">
        <v>50.103935347144059</v>
      </c>
      <c r="P756" s="7">
        <v>26.496173440836174</v>
      </c>
      <c r="Q756" s="7">
        <v>45.83277116118191</v>
      </c>
      <c r="R756" s="2">
        <v>-8.9107554337672049E-2</v>
      </c>
      <c r="S756" s="8">
        <v>-0.22577794609606766</v>
      </c>
      <c r="T756" s="2">
        <v>0.65309392911451636</v>
      </c>
      <c r="U756" s="4" t="e">
        <v>#N/A</v>
      </c>
      <c r="V756" s="8">
        <v>19.922230358438064</v>
      </c>
      <c r="W756" s="8">
        <v>85.356590636134698</v>
      </c>
      <c r="X756" s="8">
        <v>46453000000</v>
      </c>
      <c r="Y756" s="8">
        <v>51658000000</v>
      </c>
      <c r="Z756" s="8" t="e">
        <v>#N/A</v>
      </c>
      <c r="AA756" s="5">
        <v>28646000000</v>
      </c>
      <c r="AB756" s="2">
        <v>0</v>
      </c>
      <c r="AC756" s="42">
        <v>233042.89235000001</v>
      </c>
      <c r="AD756" s="42">
        <v>27489.257731583013</v>
      </c>
      <c r="AE756" s="60">
        <v>0.87688640494660364</v>
      </c>
      <c r="AF756" s="60">
        <v>1.0972475653182889</v>
      </c>
      <c r="AG756" s="60">
        <v>87.317288618115356</v>
      </c>
      <c r="AH756" s="60">
        <v>1.3358130768682523</v>
      </c>
      <c r="AI756" s="60">
        <v>0.57485716339697013</v>
      </c>
      <c r="AJ756" s="1" t="s">
        <v>498</v>
      </c>
      <c r="AK756" s="1" t="s">
        <v>516</v>
      </c>
      <c r="AL756" s="1" t="s">
        <v>2013</v>
      </c>
      <c r="AM756" s="1" t="s">
        <v>2470</v>
      </c>
      <c r="AN756" s="46">
        <v>8.0830900000000011E-2</v>
      </c>
      <c r="AO756" s="46">
        <v>0.12522900000000001</v>
      </c>
      <c r="AP756" s="46">
        <v>0.17898700000000001</v>
      </c>
      <c r="AQ756" t="s">
        <v>4124</v>
      </c>
      <c r="AR756" t="s">
        <v>3443</v>
      </c>
      <c r="AS756" t="str">
        <f t="shared" si="149"/>
        <v>#N/A N/A</v>
      </c>
      <c r="AT756" s="63">
        <v>15.879317189360858</v>
      </c>
      <c r="AU756" s="63">
        <f t="shared" si="150"/>
        <v>15.879317189360858</v>
      </c>
      <c r="AV756" s="63">
        <f t="shared" si="147"/>
        <v>0</v>
      </c>
      <c r="AW756" s="63">
        <f t="shared" si="146"/>
        <v>15.879317189360858</v>
      </c>
      <c r="AX756" s="63">
        <v>36.646055082781601</v>
      </c>
      <c r="AY756" s="63">
        <f t="shared" si="151"/>
        <v>0</v>
      </c>
      <c r="AZ756" s="63" t="s">
        <v>3443</v>
      </c>
      <c r="BA756" s="63" t="str">
        <f>_xll.BDP($G756,BA$1)</f>
        <v>#N/A N/A</v>
      </c>
      <c r="BB756" s="63">
        <f t="shared" si="148"/>
        <v>27489.257731583013</v>
      </c>
      <c r="BC756">
        <v>2932.5</v>
      </c>
      <c r="BD756">
        <v>1008.625</v>
      </c>
      <c r="BE756">
        <v>1560.2860000000001</v>
      </c>
      <c r="BF756">
        <v>4828.723</v>
      </c>
      <c r="BG756">
        <v>-324.60500000000002</v>
      </c>
      <c r="BH756">
        <v>-296.39400000000001</v>
      </c>
      <c r="BI756" s="47">
        <f t="shared" si="152"/>
        <v>0.10667803505770133</v>
      </c>
      <c r="BJ756" s="47">
        <f t="shared" si="153"/>
        <v>3.6691605493631374E-2</v>
      </c>
      <c r="BK756" s="47">
        <f t="shared" si="154"/>
        <v>5.6759844708624239E-2</v>
      </c>
      <c r="BL756" s="47">
        <f t="shared" si="155"/>
        <v>0.17565854440850084</v>
      </c>
      <c r="BM756" s="47">
        <f t="shared" si="156"/>
        <v>-1.1808430884878139E-2</v>
      </c>
      <c r="BN756" s="47">
        <f t="shared" si="157"/>
        <v>-1.0782175455376753E-2</v>
      </c>
      <c r="BO756" s="30">
        <f t="shared" si="158"/>
        <v>5.6759844708624239E-2</v>
      </c>
    </row>
    <row r="757" spans="1:67" x14ac:dyDescent="0.3">
      <c r="A757">
        <v>15</v>
      </c>
      <c r="B757" t="s">
        <v>3422</v>
      </c>
      <c r="C757">
        <v>13</v>
      </c>
      <c r="D757">
        <v>7</v>
      </c>
      <c r="E757" s="33">
        <v>0.13</v>
      </c>
      <c r="F757" t="s">
        <v>3120</v>
      </c>
      <c r="G757" s="6" t="s">
        <v>252</v>
      </c>
      <c r="H757" s="6" t="s">
        <v>958</v>
      </c>
      <c r="I757" s="2">
        <v>0.37129795162532886</v>
      </c>
      <c r="J757" s="2">
        <v>0.37933696893239544</v>
      </c>
      <c r="K757" s="2">
        <v>0.29894149476785087</v>
      </c>
      <c r="L757" s="2">
        <v>0.27177647528576709</v>
      </c>
      <c r="M757" s="3">
        <v>22.139283787270976</v>
      </c>
      <c r="N757" s="3">
        <v>16.252129038649787</v>
      </c>
      <c r="O757" s="3">
        <v>24.078375416479723</v>
      </c>
      <c r="P757" s="7">
        <v>23.078340460051006</v>
      </c>
      <c r="Q757" s="7">
        <v>25.980831600969147</v>
      </c>
      <c r="R757" s="2">
        <v>0.18323799142044442</v>
      </c>
      <c r="S757" s="8">
        <v>0.70309821598628652</v>
      </c>
      <c r="T757" s="2">
        <v>0.58201174346561357</v>
      </c>
      <c r="U757" s="4" t="e">
        <v>#N/A</v>
      </c>
      <c r="V757" s="8">
        <v>16.914338510961905</v>
      </c>
      <c r="W757" s="8">
        <v>30.80380544034691</v>
      </c>
      <c r="X757" s="8">
        <v>1252430000</v>
      </c>
      <c r="Y757" s="8">
        <v>1748102000</v>
      </c>
      <c r="Z757" s="8">
        <v>14738000</v>
      </c>
      <c r="AA757" s="5">
        <v>295291000</v>
      </c>
      <c r="AB757" s="2">
        <v>4.991008869217145E-2</v>
      </c>
      <c r="AC757" s="42">
        <v>5642.7053966399999</v>
      </c>
      <c r="AD757" s="42">
        <v>6019.2383966400012</v>
      </c>
      <c r="AE757" s="60">
        <v>10.831182244751728</v>
      </c>
      <c r="AF757" s="60">
        <v>12.688629174765609</v>
      </c>
      <c r="AG757" s="60">
        <v>5.3030391857101353</v>
      </c>
      <c r="AH757" s="60">
        <v>16.604012231255901</v>
      </c>
      <c r="AI757" s="60">
        <v>3.7300498765851984</v>
      </c>
      <c r="AJ757" s="1" t="s">
        <v>498</v>
      </c>
      <c r="AK757" s="1" t="s">
        <v>745</v>
      </c>
      <c r="AL757" s="1" t="s">
        <v>782</v>
      </c>
      <c r="AM757" s="1" t="s">
        <v>583</v>
      </c>
      <c r="AN757" s="46">
        <v>0.11365890000000001</v>
      </c>
      <c r="AO757" s="46">
        <v>0.1659631</v>
      </c>
      <c r="AP757" s="46">
        <v>0.1459626</v>
      </c>
      <c r="AQ757" t="s">
        <v>4124</v>
      </c>
      <c r="AR757" t="s">
        <v>3919</v>
      </c>
      <c r="AS757" t="str">
        <f t="shared" si="149"/>
        <v>25/05/1994</v>
      </c>
      <c r="AT757" s="63">
        <v>0.83172895103222522</v>
      </c>
      <c r="AU757" s="63">
        <f t="shared" si="150"/>
        <v>0.83172895103222522</v>
      </c>
      <c r="AV757" s="63">
        <f t="shared" si="147"/>
        <v>1.4793151600093433</v>
      </c>
      <c r="AW757" s="63">
        <f t="shared" si="146"/>
        <v>2.3110441110415687</v>
      </c>
      <c r="AX757" s="63">
        <v>12.748101472718423</v>
      </c>
      <c r="AY757" s="63">
        <f t="shared" si="151"/>
        <v>22.673804664999729</v>
      </c>
      <c r="AZ757" s="63">
        <v>35.421906137718153</v>
      </c>
      <c r="BA757" s="63">
        <f>_xll.BDP($G757,BA$1)</f>
        <v>122.792</v>
      </c>
      <c r="BB757" s="63">
        <f t="shared" si="148"/>
        <v>5642.7053966399999</v>
      </c>
      <c r="BC757">
        <v>305</v>
      </c>
      <c r="BD757">
        <v>323.33300000000003</v>
      </c>
      <c r="BE757" t="s">
        <v>3443</v>
      </c>
      <c r="BF757">
        <v>340.94900000000001</v>
      </c>
      <c r="BG757">
        <v>308.68799999999999</v>
      </c>
      <c r="BH757" t="s">
        <v>3443</v>
      </c>
      <c r="BI757" s="47">
        <f t="shared" si="152"/>
        <v>5.4052086465760735E-2</v>
      </c>
      <c r="BJ757" s="47">
        <f t="shared" si="153"/>
        <v>5.7301059912242026E-2</v>
      </c>
      <c r="BK757" s="47">
        <f t="shared" si="154"/>
        <v>0</v>
      </c>
      <c r="BL757" s="47">
        <f t="shared" si="155"/>
        <v>6.042296665053986E-2</v>
      </c>
      <c r="BM757" s="47">
        <f t="shared" si="156"/>
        <v>5.4705673662107372E-2</v>
      </c>
      <c r="BN757" s="47">
        <f t="shared" si="157"/>
        <v>0</v>
      </c>
      <c r="BO757" s="30">
        <f t="shared" si="158"/>
        <v>5.7301059912242026E-2</v>
      </c>
    </row>
    <row r="758" spans="1:67" x14ac:dyDescent="0.3">
      <c r="A758">
        <v>15</v>
      </c>
      <c r="B758" t="s">
        <v>3422</v>
      </c>
      <c r="C758">
        <v>13</v>
      </c>
      <c r="D758">
        <v>4</v>
      </c>
      <c r="E758" t="s">
        <v>2480</v>
      </c>
      <c r="G758" s="1" t="s">
        <v>1411</v>
      </c>
      <c r="H758" s="6" t="s">
        <v>1412</v>
      </c>
      <c r="I758" s="2" t="e">
        <v>#N/A</v>
      </c>
      <c r="J758" s="2">
        <v>0.56148545428568286</v>
      </c>
      <c r="K758" s="2" t="e">
        <v>#N/A</v>
      </c>
      <c r="L758" s="2">
        <v>0.53015036267601978</v>
      </c>
      <c r="M758" s="3">
        <v>28.195038854800341</v>
      </c>
      <c r="N758" s="3">
        <v>20.530043124295602</v>
      </c>
      <c r="O758" s="3">
        <v>28.216867689558661</v>
      </c>
      <c r="P758" s="7">
        <v>13.652967696691826</v>
      </c>
      <c r="Q758" s="7">
        <v>17.16342799933966</v>
      </c>
      <c r="R758" s="2">
        <v>-0.13894325859230519</v>
      </c>
      <c r="S758" s="8">
        <v>-0.80128219381137666</v>
      </c>
      <c r="T758" s="2">
        <v>0.3871929924638563</v>
      </c>
      <c r="U758" s="4" t="e">
        <v>#N/A</v>
      </c>
      <c r="V758" s="8">
        <v>22.521986330733867</v>
      </c>
      <c r="W758" s="8">
        <v>43.937254207174888</v>
      </c>
      <c r="X758" s="8">
        <v>181978000</v>
      </c>
      <c r="Y758" s="8">
        <v>192734000</v>
      </c>
      <c r="Z758" s="8" t="e">
        <v>#N/A</v>
      </c>
      <c r="AA758" s="5">
        <v>93987000</v>
      </c>
      <c r="AB758" s="2">
        <v>0</v>
      </c>
      <c r="AC758" s="42">
        <v>1295.4090156</v>
      </c>
      <c r="AD758" s="42">
        <v>1188.1040155999999</v>
      </c>
      <c r="AE758" s="60">
        <v>8.8131949913200245</v>
      </c>
      <c r="AF758" s="60">
        <v>11.119388909099452</v>
      </c>
      <c r="AG758" s="60">
        <v>7.3459697138147968</v>
      </c>
      <c r="AH758" s="60">
        <v>16.592934874659761</v>
      </c>
      <c r="AI758" s="60">
        <v>4.1794769684082951</v>
      </c>
      <c r="AJ758" s="1" t="s">
        <v>534</v>
      </c>
      <c r="AK758" s="1" t="s">
        <v>617</v>
      </c>
      <c r="AL758" s="1" t="s">
        <v>731</v>
      </c>
      <c r="AM758" s="1" t="s">
        <v>1380</v>
      </c>
      <c r="AN758" s="46" t="e">
        <v>#VALUE!</v>
      </c>
      <c r="AO758" s="46" t="e">
        <v>#VALUE!</v>
      </c>
      <c r="AP758" s="46" t="e">
        <v>#VALUE!</v>
      </c>
      <c r="AQ758" t="s">
        <v>3920</v>
      </c>
      <c r="AR758" t="s">
        <v>3920</v>
      </c>
      <c r="AS758" t="str">
        <f t="shared" si="149"/>
        <v>10/12/2019</v>
      </c>
      <c r="AT758" s="63">
        <v>1.7813765890041668</v>
      </c>
      <c r="AU758" s="63">
        <f t="shared" si="150"/>
        <v>1.7813765890041668</v>
      </c>
      <c r="AV758" s="63">
        <f t="shared" si="147"/>
        <v>-0.17444580587239031</v>
      </c>
      <c r="AW758" s="63">
        <f t="shared" si="146"/>
        <v>1.6069307831317765</v>
      </c>
      <c r="AX758" s="63">
        <v>59.387498506713811</v>
      </c>
      <c r="AY758" s="63">
        <f t="shared" si="151"/>
        <v>-5.8156709253378622</v>
      </c>
      <c r="AZ758" s="63">
        <v>53.571827581375949</v>
      </c>
      <c r="BA758" s="63">
        <f>_xll.BDP($G758,BA$1)</f>
        <v>39.462636780000004</v>
      </c>
      <c r="BB758" s="63">
        <f t="shared" si="148"/>
        <v>1188.1040155999999</v>
      </c>
      <c r="BC758">
        <v>84.850000000000009</v>
      </c>
      <c r="BD758">
        <v>96.3</v>
      </c>
      <c r="BE758">
        <v>105.667</v>
      </c>
      <c r="BF758">
        <v>44.079000000000001</v>
      </c>
      <c r="BG758">
        <v>65.194000000000003</v>
      </c>
      <c r="BH758">
        <v>79.332000000000008</v>
      </c>
      <c r="BI758" s="47">
        <f t="shared" si="152"/>
        <v>7.1416306052252701E-2</v>
      </c>
      <c r="BJ758" s="47">
        <f t="shared" si="153"/>
        <v>8.1053509402851318E-2</v>
      </c>
      <c r="BK758" s="47">
        <f t="shared" si="154"/>
        <v>8.8937499253074662E-2</v>
      </c>
      <c r="BL758" s="47">
        <f t="shared" si="155"/>
        <v>3.7100287029784872E-2</v>
      </c>
      <c r="BM758" s="47">
        <f t="shared" si="156"/>
        <v>5.4872300020866967E-2</v>
      </c>
      <c r="BN758" s="47">
        <f t="shared" si="157"/>
        <v>6.6771931546697832E-2</v>
      </c>
      <c r="BO758" s="30">
        <f t="shared" si="158"/>
        <v>8.8937499253074662E-2</v>
      </c>
    </row>
    <row r="759" spans="1:67" x14ac:dyDescent="0.3">
      <c r="A759">
        <v>15</v>
      </c>
      <c r="B759" t="s">
        <v>3422</v>
      </c>
      <c r="C759">
        <v>13</v>
      </c>
      <c r="D759">
        <v>5</v>
      </c>
      <c r="E759" s="33">
        <v>0.13</v>
      </c>
      <c r="F759" t="s">
        <v>2996</v>
      </c>
      <c r="G759" s="1" t="s">
        <v>1539</v>
      </c>
      <c r="H759" s="6" t="s">
        <v>1540</v>
      </c>
      <c r="I759" s="2">
        <v>0.26393200889707569</v>
      </c>
      <c r="J759" s="2">
        <v>0.2174475423972406</v>
      </c>
      <c r="K759" s="2">
        <v>0.19994155229377905</v>
      </c>
      <c r="L759" s="2">
        <v>0.16831215062435687</v>
      </c>
      <c r="M759" s="3">
        <v>13.523098889963613</v>
      </c>
      <c r="N759" s="3">
        <v>10.269184811539517</v>
      </c>
      <c r="O759" s="3">
        <v>13.49219367441583</v>
      </c>
      <c r="P759" s="7">
        <v>25.482893252376339</v>
      </c>
      <c r="Q759" s="7">
        <v>25.652670585940765</v>
      </c>
      <c r="R759" s="2">
        <v>-1.0790791248485414E-2</v>
      </c>
      <c r="S759" s="8">
        <v>-5.2287581699346455E-2</v>
      </c>
      <c r="T759" s="2">
        <v>0.70236763968688543</v>
      </c>
      <c r="U759" s="4">
        <v>8.1123862287297184E-3</v>
      </c>
      <c r="V759" s="8">
        <v>9.4886464599921752</v>
      </c>
      <c r="W759" s="8">
        <v>13.590601345442789</v>
      </c>
      <c r="X759" s="8">
        <v>2783200000</v>
      </c>
      <c r="Y759" s="8">
        <v>3595700000</v>
      </c>
      <c r="Z759" s="8">
        <v>13000000</v>
      </c>
      <c r="AA759" s="5">
        <v>188400000.00000003</v>
      </c>
      <c r="AB759" s="2">
        <v>6.9002123142250515E-2</v>
      </c>
      <c r="AC759" s="42">
        <v>11047.8362748</v>
      </c>
      <c r="AD759" s="42">
        <v>11039.3362748</v>
      </c>
      <c r="AE759" s="60">
        <v>11.856457701748669</v>
      </c>
      <c r="AF759" s="60">
        <v>18.037410122273627</v>
      </c>
      <c r="AG759" s="60">
        <v>1.7008753813608459</v>
      </c>
      <c r="AH759" s="60">
        <v>24.040973071182847</v>
      </c>
      <c r="AI759" s="60">
        <v>3.0311139690388371</v>
      </c>
      <c r="AJ759" s="1" t="s">
        <v>493</v>
      </c>
      <c r="AK759" s="1" t="s">
        <v>494</v>
      </c>
      <c r="AL759" s="1" t="s">
        <v>495</v>
      </c>
      <c r="AM759" s="1" t="s">
        <v>1480</v>
      </c>
      <c r="AN759" s="46" t="e">
        <v>#VALUE!</v>
      </c>
      <c r="AO759" s="46">
        <v>0.1516864</v>
      </c>
      <c r="AP759" s="46">
        <v>5.0058600000000002E-2</v>
      </c>
      <c r="AQ759" t="s">
        <v>3921</v>
      </c>
      <c r="AR759" t="s">
        <v>3921</v>
      </c>
      <c r="AS759" t="str">
        <f t="shared" si="149"/>
        <v>07/07/2004</v>
      </c>
      <c r="AT759" s="63">
        <v>0.92091010167048537</v>
      </c>
      <c r="AU759" s="63">
        <f t="shared" si="150"/>
        <v>0.92091010167048537</v>
      </c>
      <c r="AV759" s="63">
        <f t="shared" si="147"/>
        <v>0</v>
      </c>
      <c r="AW759" s="63">
        <f t="shared" ref="AW759:AW822" si="159">IFERROR(AV759+AU759,0)</f>
        <v>0.92091010167048537</v>
      </c>
      <c r="AX759" s="63">
        <v>21.600803210264601</v>
      </c>
      <c r="AY759" s="63">
        <f t="shared" si="151"/>
        <v>0</v>
      </c>
      <c r="AZ759" s="63">
        <v>21.600803210264601</v>
      </c>
      <c r="BA759" s="63">
        <f>_xll.BDP($G759,BA$1)</f>
        <v>100.60703700000001</v>
      </c>
      <c r="BB759" s="63">
        <f t="shared" si="148"/>
        <v>11039.3362748</v>
      </c>
      <c r="BC759">
        <v>467.75</v>
      </c>
      <c r="BD759">
        <v>516</v>
      </c>
      <c r="BE759">
        <v>567.42899999999997</v>
      </c>
      <c r="BF759">
        <v>421.49799999999999</v>
      </c>
      <c r="BG759">
        <v>364.721</v>
      </c>
      <c r="BH759">
        <v>394.83800000000002</v>
      </c>
      <c r="BI759" s="47">
        <f t="shared" si="152"/>
        <v>4.2371206778776586E-2</v>
      </c>
      <c r="BJ759" s="47">
        <f t="shared" si="153"/>
        <v>4.6741940561942738E-2</v>
      </c>
      <c r="BK759" s="47">
        <f t="shared" si="154"/>
        <v>5.1400644556439161E-2</v>
      </c>
      <c r="BL759" s="47">
        <f t="shared" si="155"/>
        <v>3.8181462137553759E-2</v>
      </c>
      <c r="BM759" s="47">
        <f t="shared" si="156"/>
        <v>3.3038308728085893E-2</v>
      </c>
      <c r="BN759" s="47">
        <f t="shared" si="157"/>
        <v>3.5766461875186721E-2</v>
      </c>
      <c r="BO759" s="30">
        <f t="shared" si="158"/>
        <v>5.1400644556439161E-2</v>
      </c>
    </row>
    <row r="760" spans="1:67" x14ac:dyDescent="0.3">
      <c r="A760">
        <v>15</v>
      </c>
      <c r="B760" t="s">
        <v>3422</v>
      </c>
      <c r="C760">
        <v>13</v>
      </c>
      <c r="D760">
        <v>3</v>
      </c>
      <c r="E760" s="33">
        <v>0.13</v>
      </c>
      <c r="F760" t="s">
        <v>3261</v>
      </c>
      <c r="G760" s="1" t="s">
        <v>1901</v>
      </c>
      <c r="H760" s="6" t="s">
        <v>1902</v>
      </c>
      <c r="I760" s="2">
        <v>0.22008819905517801</v>
      </c>
      <c r="J760" s="2">
        <v>0.31660221949762646</v>
      </c>
      <c r="K760" s="2">
        <v>0.11458417491910858</v>
      </c>
      <c r="L760" s="2">
        <v>0.16689757578569867</v>
      </c>
      <c r="M760" s="3">
        <v>16.290780663674489</v>
      </c>
      <c r="N760" s="3">
        <v>11.897255451046133</v>
      </c>
      <c r="O760" s="3">
        <v>17.855103848804017</v>
      </c>
      <c r="P760" s="7">
        <v>21.021224334231363</v>
      </c>
      <c r="Q760" s="7">
        <v>23.986922369443064</v>
      </c>
      <c r="R760" s="2">
        <v>0.33420696812116757</v>
      </c>
      <c r="S760" s="8">
        <v>1.1510996895301209</v>
      </c>
      <c r="T760" s="2">
        <v>0.52334847622142988</v>
      </c>
      <c r="U760" s="4" t="e">
        <v>#N/A</v>
      </c>
      <c r="V760" s="8">
        <v>10.845890567407846</v>
      </c>
      <c r="W760" s="8">
        <v>19.319999596093584</v>
      </c>
      <c r="X760" s="8">
        <v>159045000</v>
      </c>
      <c r="Y760" s="8">
        <v>301706000</v>
      </c>
      <c r="Z760" s="8">
        <v>1048000</v>
      </c>
      <c r="AA760" s="5">
        <v>52356999.999999993</v>
      </c>
      <c r="AB760" s="2">
        <v>2.0016425692839547E-2</v>
      </c>
      <c r="AC760" s="42">
        <v>854.24725007999996</v>
      </c>
      <c r="AD760" s="42">
        <v>942.48825007999994</v>
      </c>
      <c r="AE760" s="60">
        <v>12.302664958643017</v>
      </c>
      <c r="AF760" s="60">
        <v>17.070140624943161</v>
      </c>
      <c r="AG760" s="60">
        <v>6.1711748142532663</v>
      </c>
      <c r="AH760" s="60">
        <v>23.356110067026606</v>
      </c>
      <c r="AI760" s="60">
        <v>3.969490243321613</v>
      </c>
      <c r="AJ760" s="1" t="s">
        <v>498</v>
      </c>
      <c r="AK760" s="1" t="s">
        <v>758</v>
      </c>
      <c r="AL760" s="1" t="s">
        <v>758</v>
      </c>
      <c r="AM760" s="1" t="s">
        <v>1706</v>
      </c>
      <c r="AN760" s="46" t="e">
        <v>#VALUE!</v>
      </c>
      <c r="AO760" s="46" t="e">
        <v>#VALUE!</v>
      </c>
      <c r="AP760" s="46">
        <v>0.18235050000000003</v>
      </c>
      <c r="AQ760" t="s">
        <v>3922</v>
      </c>
      <c r="AR760" t="s">
        <v>3922</v>
      </c>
      <c r="AS760" t="str">
        <f t="shared" si="149"/>
        <v>18/06/2014</v>
      </c>
      <c r="AT760" s="63">
        <v>1.7441860465116279</v>
      </c>
      <c r="AU760" s="63">
        <f t="shared" si="150"/>
        <v>1.7441860465116279</v>
      </c>
      <c r="AV760" s="63">
        <f t="shared" si="147"/>
        <v>0.22943460872141322</v>
      </c>
      <c r="AW760" s="63">
        <f t="shared" si="159"/>
        <v>1.9736206552330411</v>
      </c>
      <c r="AX760" s="63">
        <v>40.966054671701492</v>
      </c>
      <c r="AY760" s="63">
        <f t="shared" si="151"/>
        <v>5.3887776153581299</v>
      </c>
      <c r="AZ760" s="63">
        <v>46.354832287059622</v>
      </c>
      <c r="BA760" s="63">
        <f>_xll.BDP($G760,BA$1)</f>
        <v>16.344000000000001</v>
      </c>
      <c r="BB760" s="63">
        <f t="shared" si="148"/>
        <v>854.24725007999996</v>
      </c>
      <c r="BC760">
        <v>48.5</v>
      </c>
      <c r="BD760">
        <v>48.256999999999998</v>
      </c>
      <c r="BE760">
        <v>51.414000000000001</v>
      </c>
      <c r="BF760">
        <v>52.49</v>
      </c>
      <c r="BG760">
        <v>49.898000000000003</v>
      </c>
      <c r="BH760">
        <v>51.79</v>
      </c>
      <c r="BI760" s="47">
        <f t="shared" si="152"/>
        <v>5.6775131550564538E-2</v>
      </c>
      <c r="BJ760" s="47">
        <f t="shared" si="153"/>
        <v>5.6490670582177167E-2</v>
      </c>
      <c r="BK760" s="47">
        <f t="shared" si="154"/>
        <v>6.0186321928674749E-2</v>
      </c>
      <c r="BL760" s="47">
        <f t="shared" si="155"/>
        <v>6.1445910414208924E-2</v>
      </c>
      <c r="BM760" s="47">
        <f t="shared" si="156"/>
        <v>5.8411660084743702E-2</v>
      </c>
      <c r="BN760" s="47">
        <f t="shared" si="157"/>
        <v>6.0626475525850251E-2</v>
      </c>
      <c r="BO760" s="30">
        <f t="shared" si="158"/>
        <v>6.0626475525850251E-2</v>
      </c>
    </row>
    <row r="761" spans="1:67" x14ac:dyDescent="0.3">
      <c r="A761">
        <v>15</v>
      </c>
      <c r="B761" t="s">
        <v>3422</v>
      </c>
      <c r="C761">
        <v>13</v>
      </c>
      <c r="D761">
        <v>3</v>
      </c>
      <c r="E761" t="s">
        <v>2489</v>
      </c>
      <c r="G761" s="1" t="s">
        <v>1690</v>
      </c>
      <c r="H761" s="6" t="s">
        <v>1691</v>
      </c>
      <c r="I761" s="2">
        <v>0.27806953728879824</v>
      </c>
      <c r="J761" s="2">
        <v>0.20452660995608513</v>
      </c>
      <c r="K761" s="2">
        <v>0.15494877768218701</v>
      </c>
      <c r="L761" s="2">
        <v>0.13095027428773667</v>
      </c>
      <c r="M761" s="3">
        <v>10.660437046770818</v>
      </c>
      <c r="N761" s="3">
        <v>9.7453784831536936</v>
      </c>
      <c r="O761" s="3" t="e">
        <v>#N/A</v>
      </c>
      <c r="P761" s="7">
        <v>52.531249260188041</v>
      </c>
      <c r="Q761" s="7">
        <v>52.469043151969984</v>
      </c>
      <c r="R761" s="2">
        <v>0.98499334811529948</v>
      </c>
      <c r="S761" s="8">
        <v>4.2796917148362246</v>
      </c>
      <c r="T761" s="2">
        <v>-8.4066889632107025E-2</v>
      </c>
      <c r="U761" s="4" t="e">
        <v>#N/A</v>
      </c>
      <c r="V761" s="8">
        <v>1.5394383297730176</v>
      </c>
      <c r="W761" s="8">
        <v>63.632493601922221</v>
      </c>
      <c r="X761" s="8">
        <v>3256300000</v>
      </c>
      <c r="Y761" s="8">
        <v>5085900000</v>
      </c>
      <c r="Z761" s="8">
        <v>18400000</v>
      </c>
      <c r="AA761" s="5">
        <v>726500000</v>
      </c>
      <c r="AB761" s="2">
        <v>2.5326909841706814E-2</v>
      </c>
      <c r="AC761" s="42">
        <v>2298.2549999999846</v>
      </c>
      <c r="AD761" s="42">
        <v>7872.354999999985</v>
      </c>
      <c r="AE761" s="60">
        <v>5.8547932470623127</v>
      </c>
      <c r="AF761" s="60">
        <v>13.237523120901271</v>
      </c>
      <c r="AG761" s="60">
        <v>32.63978873300092</v>
      </c>
      <c r="AH761" s="60">
        <v>2.6081424936386766</v>
      </c>
      <c r="AI761" s="60" t="s">
        <v>3443</v>
      </c>
      <c r="AJ761" s="1" t="s">
        <v>544</v>
      </c>
      <c r="AK761" s="1" t="s">
        <v>545</v>
      </c>
      <c r="AL761" s="1" t="s">
        <v>818</v>
      </c>
      <c r="AM761" s="1" t="s">
        <v>1673</v>
      </c>
      <c r="AN761" s="46" t="e">
        <v>#VALUE!</v>
      </c>
      <c r="AO761" s="46">
        <v>-2.0337999999999998E-2</v>
      </c>
      <c r="AP761" s="46">
        <v>-7.489208E-2</v>
      </c>
      <c r="AQ761" t="s">
        <v>4124</v>
      </c>
      <c r="AR761" t="s">
        <v>3923</v>
      </c>
      <c r="AS761" t="str">
        <f t="shared" si="149"/>
        <v>11/10/2005</v>
      </c>
      <c r="AT761" s="63">
        <v>4.8780487804878048</v>
      </c>
      <c r="AU761" s="63">
        <f t="shared" si="150"/>
        <v>4.8780487804878048</v>
      </c>
      <c r="AV761" s="63">
        <f t="shared" si="147"/>
        <v>0</v>
      </c>
      <c r="AW761" s="63">
        <f t="shared" si="159"/>
        <v>4.8780487804878048</v>
      </c>
      <c r="AX761" s="63">
        <v>9.6582697823331927</v>
      </c>
      <c r="AY761" s="63">
        <f t="shared" si="151"/>
        <v>0</v>
      </c>
      <c r="AZ761" s="63">
        <v>9.6582697823331927</v>
      </c>
      <c r="BA761" s="63">
        <f>_xll.BDP($G761,BA$1)</f>
        <v>108.6</v>
      </c>
      <c r="BB761" s="63">
        <f t="shared" si="148"/>
        <v>2298.2549999999846</v>
      </c>
      <c r="BC761">
        <v>317.75</v>
      </c>
      <c r="BD761">
        <v>326.25</v>
      </c>
      <c r="BE761">
        <v>298.875</v>
      </c>
      <c r="BF761">
        <v>565.65700000000004</v>
      </c>
      <c r="BG761">
        <v>455.83500000000004</v>
      </c>
      <c r="BH761">
        <v>233.19800000000001</v>
      </c>
      <c r="BI761" s="47">
        <f t="shared" si="152"/>
        <v>0.13825706895013917</v>
      </c>
      <c r="BJ761" s="47">
        <f t="shared" si="153"/>
        <v>0.14195552712819168</v>
      </c>
      <c r="BK761" s="47">
        <f t="shared" si="154"/>
        <v>0.13004431623122847</v>
      </c>
      <c r="BL761" s="47">
        <f t="shared" si="155"/>
        <v>0.24612455972031119</v>
      </c>
      <c r="BM761" s="47">
        <f t="shared" si="156"/>
        <v>0.1983396098344192</v>
      </c>
      <c r="BN761" s="47">
        <f t="shared" si="157"/>
        <v>0.10146741767123385</v>
      </c>
      <c r="BO761" s="30">
        <f t="shared" si="158"/>
        <v>0.13004431623122847</v>
      </c>
    </row>
    <row r="762" spans="1:67" x14ac:dyDescent="0.3">
      <c r="A762">
        <v>15</v>
      </c>
      <c r="B762" t="s">
        <v>3422</v>
      </c>
      <c r="C762">
        <v>13</v>
      </c>
      <c r="D762">
        <v>13</v>
      </c>
      <c r="E762" s="33">
        <v>0.16</v>
      </c>
      <c r="F762" t="s">
        <v>2875</v>
      </c>
      <c r="G762" s="44" t="s">
        <v>2876</v>
      </c>
      <c r="H762" s="44" t="s">
        <v>2877</v>
      </c>
      <c r="I762" s="2">
        <v>0.19711195583289481</v>
      </c>
      <c r="J762" s="2">
        <v>0.23864425614668705</v>
      </c>
      <c r="K762" s="2">
        <v>0.1404630002367904</v>
      </c>
      <c r="L762" s="2">
        <v>0.17849350649350648</v>
      </c>
      <c r="M762" s="3">
        <v>8.7189213062793893</v>
      </c>
      <c r="N762" s="3">
        <v>6.7875146877997778</v>
      </c>
      <c r="O762" s="3">
        <v>7.7756653992395437</v>
      </c>
      <c r="P762" s="7">
        <v>19.023996423503611</v>
      </c>
      <c r="Q762" s="7">
        <v>23.360028795104835</v>
      </c>
      <c r="R762" s="2">
        <v>8.3319404980778861E-2</v>
      </c>
      <c r="S762" s="8">
        <v>0.38097057699656089</v>
      </c>
      <c r="T762" s="2">
        <v>1.1605554057697494</v>
      </c>
      <c r="U762" s="4" t="e">
        <v>#N/A</v>
      </c>
      <c r="V762" s="8">
        <v>9.7463045869435945</v>
      </c>
      <c r="W762" s="8">
        <v>72.861475081362499</v>
      </c>
      <c r="X762" s="8">
        <v>719900000</v>
      </c>
      <c r="Y762" s="8">
        <v>962500000</v>
      </c>
      <c r="Z762" s="8" t="e">
        <v>#N/A</v>
      </c>
      <c r="AA762" s="5">
        <v>65200000</v>
      </c>
      <c r="AB762" s="2">
        <v>0</v>
      </c>
      <c r="AC762" s="42">
        <v>4323.7470759999997</v>
      </c>
      <c r="AD762" s="42">
        <v>4428.9470759999995</v>
      </c>
      <c r="AE762" s="60">
        <v>18.661098541580468</v>
      </c>
      <c r="AF762" s="60">
        <v>30.516830294316645</v>
      </c>
      <c r="AG762" s="60">
        <v>1.4800732032629074</v>
      </c>
      <c r="AH762" s="60">
        <v>35.750246256108035</v>
      </c>
      <c r="AI762" s="60">
        <v>5.0047574613724155</v>
      </c>
      <c r="AJ762" s="1" t="s">
        <v>493</v>
      </c>
      <c r="AK762" s="1" t="s">
        <v>602</v>
      </c>
      <c r="AL762" s="1" t="s">
        <v>603</v>
      </c>
      <c r="AM762" s="1" t="s">
        <v>2739</v>
      </c>
      <c r="AN762" s="46" t="e">
        <v>#VALUE!</v>
      </c>
      <c r="AO762" s="46">
        <v>0.30577090000000001</v>
      </c>
      <c r="AP762" s="46">
        <v>0.31156469999999997</v>
      </c>
      <c r="AQ762" t="s">
        <v>4124</v>
      </c>
      <c r="AR762" t="s">
        <v>3443</v>
      </c>
      <c r="AS762" t="str">
        <f t="shared" si="149"/>
        <v>#N/A N/A</v>
      </c>
      <c r="AT762" s="63" t="s">
        <v>3443</v>
      </c>
      <c r="AU762" s="63">
        <f t="shared" si="150"/>
        <v>0</v>
      </c>
      <c r="AV762" s="63">
        <f t="shared" si="147"/>
        <v>0</v>
      </c>
      <c r="AW762" s="63">
        <f t="shared" si="159"/>
        <v>0</v>
      </c>
      <c r="AX762" s="63">
        <v>0</v>
      </c>
      <c r="AY762" s="63">
        <f t="shared" si="151"/>
        <v>0</v>
      </c>
      <c r="AZ762" s="63">
        <v>0</v>
      </c>
      <c r="BA762" s="63">
        <f>_xll.BDP($G762,BA$1)</f>
        <v>0</v>
      </c>
      <c r="BB762" s="63">
        <f t="shared" si="148"/>
        <v>4323.7470759999997</v>
      </c>
      <c r="BC762">
        <v>184</v>
      </c>
      <c r="BD762">
        <v>208</v>
      </c>
      <c r="BE762">
        <v>225</v>
      </c>
      <c r="BF762">
        <v>-9</v>
      </c>
      <c r="BG762">
        <v>160</v>
      </c>
      <c r="BH762">
        <v>177</v>
      </c>
      <c r="BI762" s="47">
        <f t="shared" si="152"/>
        <v>4.2555680701430558E-2</v>
      </c>
      <c r="BJ762" s="47">
        <f t="shared" si="153"/>
        <v>4.8106421662486722E-2</v>
      </c>
      <c r="BK762" s="47">
        <f t="shared" si="154"/>
        <v>5.2038196509901498E-2</v>
      </c>
      <c r="BL762" s="47">
        <f t="shared" si="155"/>
        <v>-2.0815278603960601E-3</v>
      </c>
      <c r="BM762" s="47">
        <f t="shared" si="156"/>
        <v>3.7004939740374401E-2</v>
      </c>
      <c r="BN762" s="47">
        <f t="shared" si="157"/>
        <v>4.0936714587789177E-2</v>
      </c>
      <c r="BO762" s="30">
        <f t="shared" si="158"/>
        <v>5.2038196509901498E-2</v>
      </c>
    </row>
    <row r="763" spans="1:67" x14ac:dyDescent="0.3">
      <c r="A763">
        <v>15</v>
      </c>
      <c r="B763" t="s">
        <v>3422</v>
      </c>
      <c r="C763">
        <v>13</v>
      </c>
      <c r="D763">
        <v>3</v>
      </c>
      <c r="E763" t="s">
        <v>2489</v>
      </c>
      <c r="G763" s="1" t="s">
        <v>1533</v>
      </c>
      <c r="H763" s="6" t="s">
        <v>1534</v>
      </c>
      <c r="I763" s="2">
        <v>0.28042738693559832</v>
      </c>
      <c r="J763" s="2">
        <v>0.32220996506710792</v>
      </c>
      <c r="K763" s="2">
        <v>0.18865989174127842</v>
      </c>
      <c r="L763" s="2">
        <v>0.22443491067426521</v>
      </c>
      <c r="M763" s="3">
        <v>14.177328176138055</v>
      </c>
      <c r="N763" s="3">
        <v>10.74211606309996</v>
      </c>
      <c r="O763" s="3">
        <v>22.590930562116203</v>
      </c>
      <c r="P763" s="7">
        <v>8.3645294960857459</v>
      </c>
      <c r="Q763" s="7">
        <v>9.5924943138741465</v>
      </c>
      <c r="R763" s="2">
        <v>0.27894655425786991</v>
      </c>
      <c r="S763" s="8">
        <v>1.6068166629538874</v>
      </c>
      <c r="T763" s="2">
        <v>0.32279720279720281</v>
      </c>
      <c r="U763" s="4">
        <v>2.5338200558299336E-2</v>
      </c>
      <c r="V763" s="8">
        <v>11.105655297253801</v>
      </c>
      <c r="W763" s="8">
        <v>20.125338072089139</v>
      </c>
      <c r="X763" s="8">
        <v>1087800000</v>
      </c>
      <c r="Y763" s="8">
        <v>1561700000</v>
      </c>
      <c r="Z763" s="8" t="e">
        <v>#N/A</v>
      </c>
      <c r="AA763" s="5">
        <v>199199999.99999997</v>
      </c>
      <c r="AB763" s="2">
        <v>0</v>
      </c>
      <c r="AC763" s="42">
        <v>804.16033200499987</v>
      </c>
      <c r="AD763" s="42">
        <v>1528.3603320049997</v>
      </c>
      <c r="AE763" s="60">
        <v>3.4713565899635439</v>
      </c>
      <c r="AF763" s="60">
        <v>5.5222124223812967</v>
      </c>
      <c r="AG763" s="60">
        <v>24.919362779313126</v>
      </c>
      <c r="AH763" s="60">
        <v>4.3023610796186427</v>
      </c>
      <c r="AI763" s="60">
        <v>0.86860630887008494</v>
      </c>
      <c r="AJ763" s="1" t="s">
        <v>498</v>
      </c>
      <c r="AK763" s="1" t="s">
        <v>541</v>
      </c>
      <c r="AL763" s="1" t="s">
        <v>752</v>
      </c>
      <c r="AM763" s="1" t="s">
        <v>1480</v>
      </c>
      <c r="AN763" s="46">
        <v>-3.4180709999999996E-2</v>
      </c>
      <c r="AO763" s="46">
        <v>7.3272459999999998E-2</v>
      </c>
      <c r="AP763" s="46">
        <v>1.874056E-2</v>
      </c>
      <c r="AQ763" t="s">
        <v>3924</v>
      </c>
      <c r="AR763" t="s">
        <v>3924</v>
      </c>
      <c r="AS763" t="str">
        <f t="shared" si="149"/>
        <v>08/12/1994</v>
      </c>
      <c r="AT763" s="63">
        <v>6.3808572850935716</v>
      </c>
      <c r="AU763" s="63">
        <f t="shared" si="150"/>
        <v>6.3808572850935716</v>
      </c>
      <c r="AV763" s="63">
        <f t="shared" si="147"/>
        <v>0</v>
      </c>
      <c r="AW763" s="63">
        <f t="shared" si="159"/>
        <v>6.3808572850935716</v>
      </c>
      <c r="AX763" s="63">
        <v>21.089734712227052</v>
      </c>
      <c r="AY763" s="63">
        <f t="shared" si="151"/>
        <v>0</v>
      </c>
      <c r="AZ763" s="63">
        <v>21.089734712227052</v>
      </c>
      <c r="BA763" s="63">
        <f>_xll.BDP($G763,BA$1)</f>
        <v>51</v>
      </c>
      <c r="BB763" s="63">
        <f t="shared" si="148"/>
        <v>804.16033200499987</v>
      </c>
      <c r="BC763">
        <v>141.5</v>
      </c>
      <c r="BD763">
        <v>171.5</v>
      </c>
      <c r="BE763">
        <v>189.5</v>
      </c>
      <c r="BF763">
        <v>9.25</v>
      </c>
      <c r="BG763">
        <v>77</v>
      </c>
      <c r="BH763">
        <v>129.6</v>
      </c>
      <c r="BI763" s="47">
        <f t="shared" si="152"/>
        <v>0.17595993531190521</v>
      </c>
      <c r="BJ763" s="47">
        <f t="shared" si="153"/>
        <v>0.21326592866425262</v>
      </c>
      <c r="BK763" s="47">
        <f t="shared" si="154"/>
        <v>0.23564952467566105</v>
      </c>
      <c r="BL763" s="47">
        <f t="shared" si="155"/>
        <v>1.1502681283640447E-2</v>
      </c>
      <c r="BM763" s="47">
        <f t="shared" si="156"/>
        <v>9.5752049604358319E-2</v>
      </c>
      <c r="BN763" s="47">
        <f t="shared" si="157"/>
        <v>0.16116189128214073</v>
      </c>
      <c r="BO763" s="30">
        <f t="shared" si="158"/>
        <v>0.23564952467566105</v>
      </c>
    </row>
    <row r="764" spans="1:67" x14ac:dyDescent="0.3">
      <c r="A764">
        <v>15</v>
      </c>
      <c r="B764" t="s">
        <v>3422</v>
      </c>
      <c r="C764">
        <v>13</v>
      </c>
      <c r="D764">
        <v>7</v>
      </c>
      <c r="E764" s="33">
        <v>0.09</v>
      </c>
      <c r="G764" s="6" t="s">
        <v>2179</v>
      </c>
      <c r="H764" s="6" t="s">
        <v>2180</v>
      </c>
      <c r="I764" s="2">
        <v>0.18093863785730463</v>
      </c>
      <c r="J764" s="2">
        <v>0.21993434329924177</v>
      </c>
      <c r="K764" s="2">
        <v>0.1515076859834027</v>
      </c>
      <c r="L764" s="2">
        <v>0.17206444488819167</v>
      </c>
      <c r="M764" s="3">
        <v>13.009600451785966</v>
      </c>
      <c r="N764" s="3">
        <v>9.4889954788353439</v>
      </c>
      <c r="O764" s="3">
        <v>16.042436062502247</v>
      </c>
      <c r="P764" s="7">
        <v>15.365886879388682</v>
      </c>
      <c r="Q764" s="7">
        <v>16.885153116363313</v>
      </c>
      <c r="R764" s="2">
        <v>0.37123682521726836</v>
      </c>
      <c r="S764" s="8">
        <v>2.2908427028300902</v>
      </c>
      <c r="T764" s="2">
        <v>0.40817001931646957</v>
      </c>
      <c r="U764" s="4" t="e">
        <v>#N/A</v>
      </c>
      <c r="V764" s="8">
        <v>16.365597865680442</v>
      </c>
      <c r="W764" s="8">
        <v>13.399294452418831</v>
      </c>
      <c r="X764" s="8">
        <v>2691576000</v>
      </c>
      <c r="Y764" s="8">
        <v>3440397000</v>
      </c>
      <c r="Z764" s="8" t="e">
        <v>#N/A</v>
      </c>
      <c r="AA764" s="5">
        <v>-82408000</v>
      </c>
      <c r="AB764" s="2">
        <v>0</v>
      </c>
      <c r="AC764" s="42">
        <v>2776</v>
      </c>
      <c r="AD764" s="42">
        <v>4317.8980000000001</v>
      </c>
      <c r="AE764" s="60">
        <v>5.7195746513928336</v>
      </c>
      <c r="AF764" s="60">
        <v>7.9307453639435659</v>
      </c>
      <c r="AG764" s="60">
        <v>-2.9857971014492763</v>
      </c>
      <c r="AH764" s="60">
        <v>9.2332087742246287</v>
      </c>
      <c r="AI764" s="60">
        <v>1.3881323735102096</v>
      </c>
      <c r="AJ764" s="1" t="s">
        <v>498</v>
      </c>
      <c r="AK764" s="1" t="s">
        <v>510</v>
      </c>
      <c r="AL764" s="1" t="s">
        <v>511</v>
      </c>
      <c r="AM764" s="1" t="s">
        <v>2469</v>
      </c>
      <c r="AN764" s="46">
        <v>9.6295660000000005E-2</v>
      </c>
      <c r="AO764" s="46">
        <v>7.8508259999999996E-2</v>
      </c>
      <c r="AP764" s="46">
        <v>4.5935740000000003E-2</v>
      </c>
      <c r="AQ764" t="s">
        <v>3925</v>
      </c>
      <c r="AR764" t="s">
        <v>3925</v>
      </c>
      <c r="AS764" t="str">
        <f t="shared" si="149"/>
        <v>22/04/1994</v>
      </c>
      <c r="AT764" s="63">
        <v>3.043478122655896</v>
      </c>
      <c r="AU764" s="63">
        <f t="shared" si="150"/>
        <v>3.043478122655896</v>
      </c>
      <c r="AV764" s="63">
        <f t="shared" si="147"/>
        <v>-5.2140769203643905E-16</v>
      </c>
      <c r="AW764" s="63">
        <f t="shared" si="159"/>
        <v>3.0434781226558956</v>
      </c>
      <c r="AX764" s="63">
        <v>20.737335721418589</v>
      </c>
      <c r="AY764" s="63">
        <f t="shared" si="151"/>
        <v>-3.5527136788005009E-15</v>
      </c>
      <c r="AZ764" s="63">
        <v>20.737335721418585</v>
      </c>
      <c r="BA764" s="63">
        <f>_xll.BDP($G764,BA$1)</f>
        <v>84</v>
      </c>
      <c r="BB764" s="63">
        <f t="shared" si="148"/>
        <v>2776</v>
      </c>
      <c r="BC764">
        <v>231</v>
      </c>
      <c r="BD764">
        <v>294</v>
      </c>
      <c r="BE764">
        <v>359</v>
      </c>
      <c r="BF764" t="s">
        <v>3443</v>
      </c>
      <c r="BG764" t="s">
        <v>3443</v>
      </c>
      <c r="BH764" t="s">
        <v>3443</v>
      </c>
      <c r="BI764" s="47">
        <f t="shared" si="152"/>
        <v>8.3213256484149858E-2</v>
      </c>
      <c r="BJ764" s="47">
        <f t="shared" si="153"/>
        <v>0.10590778097982709</v>
      </c>
      <c r="BK764" s="47">
        <f t="shared" si="154"/>
        <v>0.12932276657060518</v>
      </c>
      <c r="BL764" s="47">
        <f t="shared" si="155"/>
        <v>0</v>
      </c>
      <c r="BM764" s="47">
        <f t="shared" si="156"/>
        <v>0</v>
      </c>
      <c r="BN764" s="47">
        <f t="shared" si="157"/>
        <v>0</v>
      </c>
      <c r="BO764" s="30">
        <f t="shared" si="158"/>
        <v>0.12932276657060518</v>
      </c>
    </row>
    <row r="765" spans="1:67" x14ac:dyDescent="0.3">
      <c r="A765">
        <v>15</v>
      </c>
      <c r="B765" t="s">
        <v>3422</v>
      </c>
      <c r="C765">
        <v>13</v>
      </c>
      <c r="D765">
        <v>8</v>
      </c>
      <c r="E765" t="s">
        <v>2489</v>
      </c>
      <c r="F765" t="s">
        <v>2541</v>
      </c>
      <c r="G765" s="1" t="s">
        <v>1466</v>
      </c>
      <c r="H765" s="6" t="s">
        <v>1467</v>
      </c>
      <c r="I765" s="2">
        <v>0.10073026969196031</v>
      </c>
      <c r="J765" s="2">
        <v>0.20110623297211128</v>
      </c>
      <c r="K765" s="2">
        <v>8.9128925653770549E-2</v>
      </c>
      <c r="L765" s="2">
        <v>0.18074457768632182</v>
      </c>
      <c r="M765" s="3">
        <v>12.75739422590595</v>
      </c>
      <c r="N765" s="3">
        <v>9.000996965904891</v>
      </c>
      <c r="O765" s="3">
        <v>14.105068880738969</v>
      </c>
      <c r="P765" s="7">
        <v>29.485167122437019</v>
      </c>
      <c r="Q765" s="7">
        <v>37.599394763792667</v>
      </c>
      <c r="R765" s="2">
        <v>0.22909114166485886</v>
      </c>
      <c r="S765" s="8">
        <v>1.093188748162907</v>
      </c>
      <c r="T765" s="2">
        <v>0.47454896444334443</v>
      </c>
      <c r="U765" s="4">
        <v>1.7681901444401068E-2</v>
      </c>
      <c r="V765" s="8">
        <v>8.8596053310974749</v>
      </c>
      <c r="W765" s="8">
        <v>13.412240649388441</v>
      </c>
      <c r="X765" s="8">
        <v>4559799000</v>
      </c>
      <c r="Y765" s="8">
        <v>5073480000</v>
      </c>
      <c r="Z765" s="8">
        <v>0</v>
      </c>
      <c r="AA765" s="5">
        <v>882675000.00000012</v>
      </c>
      <c r="AB765" s="2">
        <v>0</v>
      </c>
      <c r="AC765" s="42">
        <v>139583.8492</v>
      </c>
      <c r="AD765" s="42">
        <v>18192.374325494278</v>
      </c>
      <c r="AE765" s="60">
        <v>11.482991252481584</v>
      </c>
      <c r="AF765" s="60">
        <v>19.778057574366613</v>
      </c>
      <c r="AG765" s="60">
        <v>5.3324163591476941</v>
      </c>
      <c r="AH765" s="60">
        <v>35.483473951212801</v>
      </c>
      <c r="AI765" s="60">
        <v>4.7513680728458434</v>
      </c>
      <c r="AJ765" s="1" t="s">
        <v>534</v>
      </c>
      <c r="AK765" s="1" t="s">
        <v>859</v>
      </c>
      <c r="AL765" s="1" t="s">
        <v>927</v>
      </c>
      <c r="AM765" s="1" t="s">
        <v>1380</v>
      </c>
      <c r="AN765" s="46" t="e">
        <v>#VALUE!</v>
      </c>
      <c r="AO765" s="46">
        <v>-1.6993979999999999E-2</v>
      </c>
      <c r="AP765" s="46">
        <v>6.1057420000000001E-2</v>
      </c>
      <c r="AQ765" t="s">
        <v>3926</v>
      </c>
      <c r="AR765" t="s">
        <v>3926</v>
      </c>
      <c r="AS765" t="str">
        <f t="shared" si="149"/>
        <v>24/06/2011</v>
      </c>
      <c r="AT765" s="63">
        <v>1.7486641321785401</v>
      </c>
      <c r="AU765" s="63">
        <f t="shared" si="150"/>
        <v>1.7486641321785401</v>
      </c>
      <c r="AV765" s="63">
        <f t="shared" si="147"/>
        <v>-2.5010727758910887E-16</v>
      </c>
      <c r="AW765" s="63">
        <f t="shared" si="159"/>
        <v>1.7486641321785399</v>
      </c>
      <c r="AX765" s="63">
        <v>49.678706208819534</v>
      </c>
      <c r="AY765" s="63">
        <f t="shared" si="151"/>
        <v>-7.1054273576010019E-15</v>
      </c>
      <c r="AZ765" s="63">
        <v>49.678706208819527</v>
      </c>
      <c r="BA765" s="63">
        <f>_xll.BDP($G765,BA$1)</f>
        <v>281.47064</v>
      </c>
      <c r="BB765" s="63">
        <f t="shared" si="148"/>
        <v>18192.374325494278</v>
      </c>
      <c r="BC765">
        <v>629.25</v>
      </c>
      <c r="BD765">
        <v>717.47400000000005</v>
      </c>
      <c r="BE765">
        <v>794.28600000000006</v>
      </c>
      <c r="BF765">
        <v>812.33600000000001</v>
      </c>
      <c r="BG765">
        <v>965.75</v>
      </c>
      <c r="BH765">
        <v>1111.2909999999999</v>
      </c>
      <c r="BI765" s="47">
        <f t="shared" si="152"/>
        <v>3.4588668237668506E-2</v>
      </c>
      <c r="BJ765" s="47">
        <f t="shared" si="153"/>
        <v>3.9438172674061148E-2</v>
      </c>
      <c r="BK765" s="47">
        <f t="shared" si="154"/>
        <v>4.366038131080615E-2</v>
      </c>
      <c r="BL765" s="47">
        <f t="shared" si="155"/>
        <v>4.4652555266610543E-2</v>
      </c>
      <c r="BM765" s="47">
        <f t="shared" si="156"/>
        <v>5.3085429241999778E-2</v>
      </c>
      <c r="BN765" s="47">
        <f t="shared" si="157"/>
        <v>6.1085539474782478E-2</v>
      </c>
      <c r="BO765" s="30">
        <f t="shared" si="158"/>
        <v>6.1085539474782478E-2</v>
      </c>
    </row>
    <row r="766" spans="1:67" x14ac:dyDescent="0.3">
      <c r="A766">
        <v>15</v>
      </c>
      <c r="B766" t="s">
        <v>3422</v>
      </c>
      <c r="C766">
        <v>14</v>
      </c>
      <c r="D766">
        <v>3</v>
      </c>
      <c r="E766" t="s">
        <v>2489</v>
      </c>
      <c r="G766" s="1" t="s">
        <v>1739</v>
      </c>
      <c r="H766" s="6" t="s">
        <v>1740</v>
      </c>
      <c r="I766" s="2">
        <v>1.146905931496065</v>
      </c>
      <c r="J766" s="2">
        <v>0.54832881662149957</v>
      </c>
      <c r="K766" s="2">
        <v>0.33527987483806748</v>
      </c>
      <c r="L766" s="2">
        <v>0.24377510040160644</v>
      </c>
      <c r="M766" s="3">
        <v>19.485639196545897</v>
      </c>
      <c r="N766" s="3">
        <v>18.232729210248547</v>
      </c>
      <c r="O766" s="3">
        <v>25.923682616596</v>
      </c>
      <c r="P766" s="7">
        <v>22.733881921634229</v>
      </c>
      <c r="Q766" s="7">
        <v>19.957081545064376</v>
      </c>
      <c r="R766" s="2">
        <v>0.19857697283311773</v>
      </c>
      <c r="S766" s="8">
        <v>0.93597560975609762</v>
      </c>
      <c r="T766" s="2">
        <v>0.41921787709497205</v>
      </c>
      <c r="U766" s="4">
        <v>1.8711018711018712E-2</v>
      </c>
      <c r="V766" s="8">
        <v>4.3611416025398029</v>
      </c>
      <c r="W766" s="8">
        <v>0.77229252960444583</v>
      </c>
      <c r="X766" s="8">
        <v>1107000000</v>
      </c>
      <c r="Y766" s="8">
        <v>2490000000</v>
      </c>
      <c r="Z766" s="8">
        <v>19000000</v>
      </c>
      <c r="AA766" s="5">
        <v>270000000</v>
      </c>
      <c r="AB766" s="2">
        <v>7.0370370370370375E-2</v>
      </c>
      <c r="AC766" s="42">
        <v>2866.8511732563998</v>
      </c>
      <c r="AD766" s="42">
        <v>3534.8511732563998</v>
      </c>
      <c r="AE766" s="60">
        <v>4.7001716758505374</v>
      </c>
      <c r="AF766" s="60">
        <v>5.7610011974181221</v>
      </c>
      <c r="AG766" s="60">
        <v>9.6000077815346501</v>
      </c>
      <c r="AH766" s="60">
        <v>6.5785402571167788</v>
      </c>
      <c r="AI766" s="60">
        <v>1.5490286007409038</v>
      </c>
      <c r="AJ766" s="1" t="s">
        <v>544</v>
      </c>
      <c r="AK766" s="1" t="s">
        <v>545</v>
      </c>
      <c r="AL766" s="1" t="s">
        <v>902</v>
      </c>
      <c r="AM766" s="1" t="s">
        <v>1706</v>
      </c>
      <c r="AN766" s="46" t="e">
        <v>#VALUE!</v>
      </c>
      <c r="AO766" s="46">
        <v>-1.8067030000000001E-2</v>
      </c>
      <c r="AP766" s="46">
        <v>-0.12369960000000001</v>
      </c>
      <c r="AQ766" t="s">
        <v>4285</v>
      </c>
      <c r="AR766" t="s">
        <v>3443</v>
      </c>
      <c r="AS766" t="str">
        <f t="shared" si="149"/>
        <v>02/02/2004</v>
      </c>
      <c r="AT766" s="63">
        <v>7.1245369051011682</v>
      </c>
      <c r="AU766" s="63">
        <f t="shared" si="150"/>
        <v>7.1245369051011682</v>
      </c>
      <c r="AV766" s="63">
        <f t="shared" si="147"/>
        <v>0</v>
      </c>
      <c r="AW766" s="63">
        <f t="shared" si="159"/>
        <v>7.1245369051011682</v>
      </c>
      <c r="AX766" s="63">
        <v>39.616141732283467</v>
      </c>
      <c r="AY766" s="63">
        <f t="shared" si="151"/>
        <v>0</v>
      </c>
      <c r="AZ766" s="63">
        <v>39.616141732283467</v>
      </c>
      <c r="BA766" s="63">
        <f>_xll.BDP($G766,BA$1)</f>
        <v>201.25</v>
      </c>
      <c r="BB766" s="63">
        <f t="shared" si="148"/>
        <v>2866.8511732563998</v>
      </c>
      <c r="BC766">
        <v>335.46199999999999</v>
      </c>
      <c r="BD766">
        <v>372.38499999999999</v>
      </c>
      <c r="BE766">
        <v>413.58300000000003</v>
      </c>
      <c r="BF766">
        <v>270.95600000000002</v>
      </c>
      <c r="BG766">
        <v>324.53399999999999</v>
      </c>
      <c r="BH766">
        <v>379.17500000000001</v>
      </c>
      <c r="BI766" s="47">
        <f t="shared" si="152"/>
        <v>0.11701409655631174</v>
      </c>
      <c r="BJ766" s="47">
        <f t="shared" si="153"/>
        <v>0.12989338388885224</v>
      </c>
      <c r="BK766" s="47">
        <f t="shared" si="154"/>
        <v>0.1442638543144949</v>
      </c>
      <c r="BL766" s="47">
        <f t="shared" si="155"/>
        <v>9.4513451736745177E-2</v>
      </c>
      <c r="BM766" s="47">
        <f t="shared" si="156"/>
        <v>0.11320224887410818</v>
      </c>
      <c r="BN766" s="47">
        <f t="shared" si="157"/>
        <v>0.13226183609988468</v>
      </c>
      <c r="BO766" s="30">
        <f t="shared" si="158"/>
        <v>0.1442638543144949</v>
      </c>
    </row>
    <row r="767" spans="1:67" x14ac:dyDescent="0.3">
      <c r="A767">
        <v>15</v>
      </c>
      <c r="B767" t="s">
        <v>3422</v>
      </c>
      <c r="C767">
        <v>14</v>
      </c>
      <c r="D767">
        <v>2</v>
      </c>
      <c r="E767" t="s">
        <v>2489</v>
      </c>
      <c r="F767" t="s">
        <v>2581</v>
      </c>
      <c r="G767" s="6" t="s">
        <v>2396</v>
      </c>
      <c r="H767" s="6" t="s">
        <v>2397</v>
      </c>
      <c r="I767" s="2">
        <v>0.3474210692883628</v>
      </c>
      <c r="J767" s="2">
        <v>0.70092622568389784</v>
      </c>
      <c r="K767" s="2">
        <v>0.27200970271609498</v>
      </c>
      <c r="L767" s="2">
        <v>0.4978619833760542</v>
      </c>
      <c r="M767" s="3">
        <v>35.93429299919061</v>
      </c>
      <c r="N767" s="3">
        <v>29.260306483232217</v>
      </c>
      <c r="O767" s="3">
        <v>57.62185251111287</v>
      </c>
      <c r="P767" s="7">
        <v>61.128676053259042</v>
      </c>
      <c r="Q767" s="7">
        <v>76.033964825151642</v>
      </c>
      <c r="R767" s="2">
        <v>-1.1660647006722947E-2</v>
      </c>
      <c r="S767" s="8">
        <v>-2.8534579865265787E-2</v>
      </c>
      <c r="T767" s="2">
        <v>0.46408010167993957</v>
      </c>
      <c r="U767" s="4" t="e">
        <v>#N/A</v>
      </c>
      <c r="V767" s="8">
        <v>18.04628005717565</v>
      </c>
      <c r="W767" s="8">
        <v>32.908538094797457</v>
      </c>
      <c r="X767" s="8">
        <v>840184000</v>
      </c>
      <c r="Y767" s="8">
        <v>1182872000</v>
      </c>
      <c r="Z767" s="8" t="e">
        <v>#N/A</v>
      </c>
      <c r="AA767" s="5">
        <v>649063000</v>
      </c>
      <c r="AB767" s="2">
        <v>0</v>
      </c>
      <c r="AC767" s="42">
        <v>5813.469744</v>
      </c>
      <c r="AD767" s="42">
        <v>5824.134744</v>
      </c>
      <c r="AE767" s="60">
        <v>7.6370958977341541</v>
      </c>
      <c r="AF767" s="60">
        <v>9.2619337726396544</v>
      </c>
      <c r="AG767" s="60">
        <v>11.494645838867033</v>
      </c>
      <c r="AH767" s="60">
        <v>9.1047234444521763</v>
      </c>
      <c r="AI767" s="60">
        <v>4.9294429090064007</v>
      </c>
      <c r="AJ767" s="1" t="s">
        <v>534</v>
      </c>
      <c r="AK767" s="1" t="s">
        <v>843</v>
      </c>
      <c r="AL767" s="1" t="s">
        <v>2075</v>
      </c>
      <c r="AM767" s="1" t="s">
        <v>2398</v>
      </c>
      <c r="AN767" s="46">
        <v>0.12500269999999999</v>
      </c>
      <c r="AO767" s="46">
        <v>0.19958670000000001</v>
      </c>
      <c r="AP767" s="46">
        <v>0.20200109999999999</v>
      </c>
      <c r="AQ767" t="s">
        <v>3927</v>
      </c>
      <c r="AR767" t="s">
        <v>3927</v>
      </c>
      <c r="AS767" t="str">
        <f t="shared" si="149"/>
        <v>25/04/2001</v>
      </c>
      <c r="AT767" s="63">
        <v>5.6962023807477342</v>
      </c>
      <c r="AU767" s="63">
        <f t="shared" si="150"/>
        <v>5.6962023807477342</v>
      </c>
      <c r="AV767" s="63">
        <f t="shared" si="147"/>
        <v>0</v>
      </c>
      <c r="AW767" s="63">
        <f t="shared" si="159"/>
        <v>5.6962023807477342</v>
      </c>
      <c r="AX767" s="63">
        <v>77.278459560449875</v>
      </c>
      <c r="AY767" s="63">
        <f t="shared" si="151"/>
        <v>0</v>
      </c>
      <c r="AZ767" s="63">
        <v>77.278459560449875</v>
      </c>
      <c r="BA767" s="63">
        <f>_xll.BDP($G767,BA$1)</f>
        <v>361.51223499999998</v>
      </c>
      <c r="BB767" s="63">
        <f t="shared" si="148"/>
        <v>5813.469744</v>
      </c>
      <c r="BC767">
        <v>441.2</v>
      </c>
      <c r="BD767">
        <v>460.40000000000003</v>
      </c>
      <c r="BE767">
        <v>496.5</v>
      </c>
      <c r="BF767">
        <v>624.61699999999996</v>
      </c>
      <c r="BG767">
        <v>649.94600000000003</v>
      </c>
      <c r="BH767">
        <v>673.94799999999998</v>
      </c>
      <c r="BI767" s="47">
        <f t="shared" si="152"/>
        <v>7.5892714579852472E-2</v>
      </c>
      <c r="BJ767" s="47">
        <f t="shared" si="153"/>
        <v>7.9195389375711869E-2</v>
      </c>
      <c r="BK767" s="47">
        <f t="shared" si="154"/>
        <v>8.5405106049176685E-2</v>
      </c>
      <c r="BL767" s="47">
        <f t="shared" si="155"/>
        <v>0.10744306369610994</v>
      </c>
      <c r="BM767" s="47">
        <f t="shared" si="156"/>
        <v>0.11180001421196009</v>
      </c>
      <c r="BN767" s="47">
        <f t="shared" si="157"/>
        <v>0.11592870173540891</v>
      </c>
      <c r="BO767" s="30">
        <f t="shared" si="158"/>
        <v>0.11592870173540891</v>
      </c>
    </row>
    <row r="768" spans="1:67" x14ac:dyDescent="0.3">
      <c r="A768">
        <v>15</v>
      </c>
      <c r="B768" t="s">
        <v>3422</v>
      </c>
      <c r="C768">
        <v>14</v>
      </c>
      <c r="D768">
        <v>4</v>
      </c>
      <c r="E768" s="33">
        <v>0.12</v>
      </c>
      <c r="F768" t="s">
        <v>3194</v>
      </c>
      <c r="G768" s="1" t="s">
        <v>1510</v>
      </c>
      <c r="H768" s="6" t="s">
        <v>1511</v>
      </c>
      <c r="I768" s="2">
        <v>0.47126752128786115</v>
      </c>
      <c r="J768" s="2">
        <v>0.61390350210884559</v>
      </c>
      <c r="K768" s="2">
        <v>0.20240145510453228</v>
      </c>
      <c r="L768" s="2">
        <v>0.23622239899720374</v>
      </c>
      <c r="M768" s="3">
        <v>29.15299892165979</v>
      </c>
      <c r="N768" s="3">
        <v>23.072962321006781</v>
      </c>
      <c r="O768" s="3">
        <v>28.068779604009048</v>
      </c>
      <c r="P768" s="7">
        <v>11.421281957659982</v>
      </c>
      <c r="Q768" s="7">
        <v>12.647273400121593</v>
      </c>
      <c r="R768" s="2">
        <v>-7.6403806679078284E-2</v>
      </c>
      <c r="S768" s="8">
        <v>-0.26386304757418749</v>
      </c>
      <c r="T768" s="2">
        <v>0.54606182086342026</v>
      </c>
      <c r="U768" s="4">
        <v>1.2992423256177259E-2</v>
      </c>
      <c r="V768" s="8">
        <v>14.721746436604448</v>
      </c>
      <c r="W768" s="8">
        <v>24.819737718113121</v>
      </c>
      <c r="X768" s="8">
        <v>638501000</v>
      </c>
      <c r="Y768" s="8">
        <v>1659360000</v>
      </c>
      <c r="Z768" s="8">
        <v>29669000</v>
      </c>
      <c r="AA768" s="5">
        <v>210270000</v>
      </c>
      <c r="AB768" s="2">
        <v>0.14109953868835307</v>
      </c>
      <c r="AC768" s="42">
        <v>4943.7238619999998</v>
      </c>
      <c r="AD768" s="42">
        <v>4764.1828619999997</v>
      </c>
      <c r="AE768" s="60">
        <v>10.0079981827074</v>
      </c>
      <c r="AF768" s="60">
        <v>12.216034579746822</v>
      </c>
      <c r="AG768" s="60">
        <v>4.3090433382074886</v>
      </c>
      <c r="AH768" s="60">
        <v>10.664547728793194</v>
      </c>
      <c r="AI768" s="60">
        <v>2.6616800028930325</v>
      </c>
      <c r="AJ768" s="1" t="s">
        <v>498</v>
      </c>
      <c r="AK768" s="1" t="s">
        <v>735</v>
      </c>
      <c r="AL768" s="1" t="s">
        <v>736</v>
      </c>
      <c r="AM768" s="1" t="s">
        <v>1480</v>
      </c>
      <c r="AN768" s="46">
        <v>0.17366199999999998</v>
      </c>
      <c r="AO768" s="46">
        <v>0.19809060000000001</v>
      </c>
      <c r="AP768" s="46">
        <v>0.12613150000000001</v>
      </c>
      <c r="AQ768" t="s">
        <v>4286</v>
      </c>
      <c r="AR768" t="s">
        <v>3443</v>
      </c>
      <c r="AS768" t="str">
        <f t="shared" si="149"/>
        <v>29/01/1999</v>
      </c>
      <c r="AT768" s="63">
        <v>1.0452961672473868</v>
      </c>
      <c r="AU768" s="63">
        <f t="shared" si="150"/>
        <v>1.0452961672473868</v>
      </c>
      <c r="AV768" s="63">
        <f t="shared" si="147"/>
        <v>0</v>
      </c>
      <c r="AW768" s="63">
        <f t="shared" si="159"/>
        <v>1.0452961672473868</v>
      </c>
      <c r="AX768" s="63">
        <v>17.118043457079597</v>
      </c>
      <c r="AY768" s="63">
        <f t="shared" si="151"/>
        <v>0</v>
      </c>
      <c r="AZ768" s="63">
        <v>17.118043457079597</v>
      </c>
      <c r="BA768" s="63">
        <f>_xll.BDP($G768,BA$1)</f>
        <v>51.162711000000002</v>
      </c>
      <c r="BB768" s="63">
        <f t="shared" si="148"/>
        <v>4764.1828619999997</v>
      </c>
      <c r="BC768">
        <v>310.81799999999998</v>
      </c>
      <c r="BD768">
        <v>336.90899999999999</v>
      </c>
      <c r="BE768">
        <v>370</v>
      </c>
      <c r="BF768">
        <v>263.48599999999999</v>
      </c>
      <c r="BG768">
        <v>293.45699999999999</v>
      </c>
      <c r="BH768">
        <v>246.738</v>
      </c>
      <c r="BI768" s="47">
        <f t="shared" si="152"/>
        <v>6.5240568845319022E-2</v>
      </c>
      <c r="BJ768" s="47">
        <f t="shared" si="153"/>
        <v>7.0717058886897111E-2</v>
      </c>
      <c r="BK768" s="47">
        <f t="shared" si="154"/>
        <v>7.7662846015250211E-2</v>
      </c>
      <c r="BL768" s="47">
        <f t="shared" si="155"/>
        <v>5.5305601743714093E-2</v>
      </c>
      <c r="BM768" s="47">
        <f t="shared" si="156"/>
        <v>6.1596502170533189E-2</v>
      </c>
      <c r="BN768" s="47">
        <f t="shared" si="157"/>
        <v>5.1790203513812985E-2</v>
      </c>
      <c r="BO768" s="30">
        <f t="shared" si="158"/>
        <v>7.7662846015250211E-2</v>
      </c>
    </row>
    <row r="769" spans="1:67" x14ac:dyDescent="0.3">
      <c r="A769">
        <v>15</v>
      </c>
      <c r="B769" t="s">
        <v>3422</v>
      </c>
      <c r="C769">
        <v>14</v>
      </c>
      <c r="D769">
        <v>8</v>
      </c>
      <c r="E769" s="33">
        <v>0.13</v>
      </c>
      <c r="F769" t="s">
        <v>3123</v>
      </c>
      <c r="G769" s="6" t="s">
        <v>271</v>
      </c>
      <c r="H769" s="6" t="s">
        <v>981</v>
      </c>
      <c r="I769" s="2">
        <v>0.33040045328912815</v>
      </c>
      <c r="J769" s="2">
        <v>0.3144327916714687</v>
      </c>
      <c r="K769" s="2">
        <v>0.18042756767030599</v>
      </c>
      <c r="L769" s="2">
        <v>0.19286959800179088</v>
      </c>
      <c r="M769" s="3">
        <v>15.061277973330592</v>
      </c>
      <c r="N769" s="3">
        <v>11.69986425077661</v>
      </c>
      <c r="O769" s="3">
        <v>23.640766013647369</v>
      </c>
      <c r="P769" s="7">
        <v>17.889515718036684</v>
      </c>
      <c r="Q769" s="7">
        <v>22.123650222316328</v>
      </c>
      <c r="R769" s="2">
        <v>0.5140329398720288</v>
      </c>
      <c r="S769" s="8">
        <v>2.107491239700729</v>
      </c>
      <c r="T769" s="2">
        <v>0.34866978083613775</v>
      </c>
      <c r="U769" s="4">
        <v>4.4928375054261324E-2</v>
      </c>
      <c r="V769" s="8">
        <v>3.70093647706278</v>
      </c>
      <c r="W769" s="8">
        <v>8.4303493678939958</v>
      </c>
      <c r="X769" s="8">
        <v>2603099999.9999995</v>
      </c>
      <c r="Y769" s="8">
        <v>4243799999.9999995</v>
      </c>
      <c r="Z769" s="8">
        <v>47400000</v>
      </c>
      <c r="AA769" s="5">
        <v>597600000</v>
      </c>
      <c r="AB769" s="2">
        <v>7.9317269076305222E-2</v>
      </c>
      <c r="AC769" s="42">
        <v>8442.6767058299993</v>
      </c>
      <c r="AD769" s="42">
        <v>10667.976705829999</v>
      </c>
      <c r="AE769" s="60">
        <v>9.1915848933155306</v>
      </c>
      <c r="AF769" s="60">
        <v>10.840710050441938</v>
      </c>
      <c r="AG769" s="60">
        <v>6.9272835932709675</v>
      </c>
      <c r="AH769" s="60">
        <v>12.329516737689287</v>
      </c>
      <c r="AI769" s="60">
        <v>4.0553234554592423</v>
      </c>
      <c r="AJ769" s="1" t="s">
        <v>498</v>
      </c>
      <c r="AK769" s="1" t="s">
        <v>745</v>
      </c>
      <c r="AL769" s="1" t="s">
        <v>782</v>
      </c>
      <c r="AM769" s="1" t="s">
        <v>583</v>
      </c>
      <c r="AN769" s="46" t="e">
        <v>#VALUE!</v>
      </c>
      <c r="AO769" s="46">
        <v>6.6445299999999999E-2</v>
      </c>
      <c r="AP769" s="46">
        <v>6.2367229999999996E-2</v>
      </c>
      <c r="AQ769" t="s">
        <v>4287</v>
      </c>
      <c r="AR769" t="s">
        <v>3443</v>
      </c>
      <c r="AS769" t="str">
        <f t="shared" si="149"/>
        <v>16/09/2011</v>
      </c>
      <c r="AT769" s="63">
        <v>1.384812247594341</v>
      </c>
      <c r="AU769" s="63">
        <f t="shared" si="150"/>
        <v>1.384812247594341</v>
      </c>
      <c r="AV769" s="63">
        <f t="shared" si="147"/>
        <v>5.7511463451977098</v>
      </c>
      <c r="AW769" s="63">
        <f t="shared" si="159"/>
        <v>7.1359585927920506</v>
      </c>
      <c r="AX769" s="63">
        <v>24.254807608669179</v>
      </c>
      <c r="AY769" s="63">
        <f t="shared" si="151"/>
        <v>100.73058522871587</v>
      </c>
      <c r="AZ769" s="63">
        <v>124.98539283738505</v>
      </c>
      <c r="BA769" s="63">
        <f>_xll.BDP($G769,BA$1)</f>
        <v>718.43853539999998</v>
      </c>
      <c r="BB769" s="63">
        <f t="shared" si="148"/>
        <v>8442.6767058299993</v>
      </c>
      <c r="BC769">
        <v>483.23099999999999</v>
      </c>
      <c r="BD769">
        <v>536.57100000000003</v>
      </c>
      <c r="BE769">
        <v>616.75</v>
      </c>
      <c r="BF769">
        <v>556.23800000000006</v>
      </c>
      <c r="BG769">
        <v>513.36</v>
      </c>
      <c r="BH769">
        <v>592.673</v>
      </c>
      <c r="BI769" s="47">
        <f t="shared" si="152"/>
        <v>5.7236705471181912E-2</v>
      </c>
      <c r="BJ769" s="47">
        <f t="shared" si="153"/>
        <v>6.3554606992054632E-2</v>
      </c>
      <c r="BK769" s="47">
        <f t="shared" si="154"/>
        <v>7.3051476621639438E-2</v>
      </c>
      <c r="BL769" s="47">
        <f t="shared" si="155"/>
        <v>6.5884081480449899E-2</v>
      </c>
      <c r="BM769" s="47">
        <f t="shared" si="156"/>
        <v>6.0805360419107939E-2</v>
      </c>
      <c r="BN769" s="47">
        <f t="shared" si="157"/>
        <v>7.0199655944510594E-2</v>
      </c>
      <c r="BO769" s="30">
        <f t="shared" si="158"/>
        <v>7.3051476621639438E-2</v>
      </c>
    </row>
    <row r="770" spans="1:67" x14ac:dyDescent="0.3">
      <c r="A770">
        <v>15</v>
      </c>
      <c r="B770" t="s">
        <v>3422</v>
      </c>
      <c r="C770">
        <v>14</v>
      </c>
      <c r="D770">
        <v>2</v>
      </c>
      <c r="E770" s="33">
        <v>0.16</v>
      </c>
      <c r="F770" t="s">
        <v>2922</v>
      </c>
      <c r="G770" s="44" t="s">
        <v>2819</v>
      </c>
      <c r="H770" s="44" t="s">
        <v>2820</v>
      </c>
      <c r="I770" s="2">
        <v>0.76263398501285184</v>
      </c>
      <c r="J770" s="2">
        <v>0.38167597765363126</v>
      </c>
      <c r="K770" s="2">
        <v>0.2342260300414602</v>
      </c>
      <c r="L770" s="2">
        <v>0.18097054460690826</v>
      </c>
      <c r="M770" s="3">
        <v>9.008776458440888</v>
      </c>
      <c r="N770" s="3">
        <v>6.9539044868025588</v>
      </c>
      <c r="O770" s="3">
        <v>8.2369534555712285</v>
      </c>
      <c r="P770" s="7">
        <v>20.743567411268096</v>
      </c>
      <c r="Q770" s="7">
        <v>18.820280134148746</v>
      </c>
      <c r="R770" s="2">
        <v>0.42395328966106521</v>
      </c>
      <c r="S770" s="8">
        <v>1.8502175264139218</v>
      </c>
      <c r="T770" s="2">
        <v>1.0490628904623074</v>
      </c>
      <c r="U770" s="4">
        <v>2.2646392753154318E-2</v>
      </c>
      <c r="V770" s="8">
        <v>10.442755526108931</v>
      </c>
      <c r="W770" s="8">
        <v>6.625634326252472</v>
      </c>
      <c r="X770" s="8">
        <v>4475000000</v>
      </c>
      <c r="Y770" s="8">
        <v>9438000000</v>
      </c>
      <c r="Z770" s="8" t="e">
        <v>#N/A</v>
      </c>
      <c r="AA770" s="5">
        <v>805000000</v>
      </c>
      <c r="AB770" s="2">
        <v>0</v>
      </c>
      <c r="AC770" s="42">
        <v>29883.9442088</v>
      </c>
      <c r="AD770" s="42">
        <v>32860.9442088</v>
      </c>
      <c r="AE770" s="60">
        <v>20.449779117070147</v>
      </c>
      <c r="AF770" s="60">
        <v>23.565517995422034</v>
      </c>
      <c r="AG770" s="60">
        <v>2.6852702511294479</v>
      </c>
      <c r="AH770" s="60">
        <v>29.304704100563967</v>
      </c>
      <c r="AI770" s="60">
        <v>4.3799466231801327</v>
      </c>
      <c r="AJ770" s="1" t="s">
        <v>534</v>
      </c>
      <c r="AK770" s="1" t="s">
        <v>617</v>
      </c>
      <c r="AL770" s="1" t="s">
        <v>1509</v>
      </c>
      <c r="AM770" s="1" t="s">
        <v>2739</v>
      </c>
      <c r="AN770" s="46" t="e">
        <v>#VALUE!</v>
      </c>
      <c r="AO770" s="46" t="e">
        <v>#VALUE!</v>
      </c>
      <c r="AP770" s="46">
        <v>7.9082449999999999E-2</v>
      </c>
      <c r="AQ770" t="s">
        <v>3928</v>
      </c>
      <c r="AR770" t="s">
        <v>3928</v>
      </c>
      <c r="AS770" t="str">
        <f t="shared" si="149"/>
        <v>26/11/2014</v>
      </c>
      <c r="AT770" s="63">
        <v>3.2078102542765468</v>
      </c>
      <c r="AU770" s="63">
        <f t="shared" si="150"/>
        <v>3.2078102542765468</v>
      </c>
      <c r="AV770" s="63">
        <f t="shared" si="147"/>
        <v>0</v>
      </c>
      <c r="AW770" s="63">
        <f t="shared" si="159"/>
        <v>3.2078102542765468</v>
      </c>
      <c r="AX770" s="63">
        <v>75.355119349390719</v>
      </c>
      <c r="AY770" s="63">
        <f t="shared" si="151"/>
        <v>0</v>
      </c>
      <c r="AZ770" s="63">
        <v>75.355119349390719</v>
      </c>
      <c r="BA770" s="63">
        <f>_xll.BDP($G770,BA$1)</f>
        <v>961.97441100000003</v>
      </c>
      <c r="BB770" s="63">
        <f t="shared" si="148"/>
        <v>29883.9442088</v>
      </c>
      <c r="BC770">
        <v>1143.625</v>
      </c>
      <c r="BD770">
        <v>1424.75</v>
      </c>
      <c r="BE770">
        <v>1628.75</v>
      </c>
      <c r="BF770">
        <v>1742.5740000000001</v>
      </c>
      <c r="BG770">
        <v>1170.838</v>
      </c>
      <c r="BH770">
        <v>1393.7840000000001</v>
      </c>
      <c r="BI770" s="47">
        <f t="shared" si="152"/>
        <v>3.826887749520138E-2</v>
      </c>
      <c r="BJ770" s="47">
        <f t="shared" si="153"/>
        <v>4.7676102928222247E-2</v>
      </c>
      <c r="BK770" s="47">
        <f t="shared" si="154"/>
        <v>5.4502511068146686E-2</v>
      </c>
      <c r="BL770" s="47">
        <f t="shared" si="155"/>
        <v>5.8311379107944525E-2</v>
      </c>
      <c r="BM770" s="47">
        <f t="shared" si="156"/>
        <v>3.9179500263396304E-2</v>
      </c>
      <c r="BN770" s="47">
        <f t="shared" si="157"/>
        <v>4.6639894327923724E-2</v>
      </c>
      <c r="BO770" s="30">
        <f t="shared" si="158"/>
        <v>5.4502511068146686E-2</v>
      </c>
    </row>
    <row r="771" spans="1:67" x14ac:dyDescent="0.3">
      <c r="A771">
        <v>15</v>
      </c>
      <c r="B771" t="s">
        <v>3422</v>
      </c>
      <c r="C771">
        <v>14</v>
      </c>
      <c r="D771">
        <v>13</v>
      </c>
      <c r="E771" s="33">
        <v>0.13</v>
      </c>
      <c r="F771" t="s">
        <v>2569</v>
      </c>
      <c r="G771" s="1" t="s">
        <v>1860</v>
      </c>
      <c r="H771" s="6" t="s">
        <v>1861</v>
      </c>
      <c r="I771" s="2">
        <v>0.36959893759938184</v>
      </c>
      <c r="J771" s="2">
        <v>0.40679667335818753</v>
      </c>
      <c r="K771" s="2">
        <v>0.27313259374109328</v>
      </c>
      <c r="L771" s="2">
        <v>0.3144535579694081</v>
      </c>
      <c r="M771" s="3">
        <v>18.135867367569752</v>
      </c>
      <c r="N771" s="3">
        <v>13.158323524998641</v>
      </c>
      <c r="O771" s="3">
        <v>18.285880583984092</v>
      </c>
      <c r="P771" s="7">
        <v>9.5970246290663574</v>
      </c>
      <c r="Q771" s="7">
        <v>10.985087166561646</v>
      </c>
      <c r="R771" s="2">
        <v>0.31708603284616543</v>
      </c>
      <c r="S771" s="8">
        <v>1.3978744603121886</v>
      </c>
      <c r="T771" s="2">
        <v>0.67261129914084872</v>
      </c>
      <c r="U771" s="4" t="e">
        <v>#N/A</v>
      </c>
      <c r="V771" s="8">
        <v>9.3874094766738185</v>
      </c>
      <c r="W771" s="8">
        <v>12.764637468926177</v>
      </c>
      <c r="X771" s="8">
        <v>6974000000</v>
      </c>
      <c r="Y771" s="8">
        <v>9022000000</v>
      </c>
      <c r="Z771" s="8">
        <v>51000000</v>
      </c>
      <c r="AA771" s="5">
        <v>1811000000</v>
      </c>
      <c r="AB771" s="2">
        <v>2.816123688569851E-2</v>
      </c>
      <c r="AC771" s="42">
        <v>30020.83880686</v>
      </c>
      <c r="AD771" s="42">
        <v>34229.838806860003</v>
      </c>
      <c r="AE771" s="60">
        <v>10.805482367496024</v>
      </c>
      <c r="AF771" s="60">
        <v>12.030333362040384</v>
      </c>
      <c r="AG771" s="60">
        <v>5.9911579766941143</v>
      </c>
      <c r="AH771" s="60">
        <v>16.075222049139242</v>
      </c>
      <c r="AI771" s="60">
        <v>6.3021886423620392</v>
      </c>
      <c r="AJ771" s="1" t="s">
        <v>534</v>
      </c>
      <c r="AK771" s="1" t="s">
        <v>888</v>
      </c>
      <c r="AL771" s="1" t="s">
        <v>888</v>
      </c>
      <c r="AM771" s="1" t="s">
        <v>1706</v>
      </c>
      <c r="AN771" s="46">
        <v>8.4671549999999998E-2</v>
      </c>
      <c r="AO771" s="46" t="e">
        <v>#VALUE!</v>
      </c>
      <c r="AP771" s="46">
        <v>0.1643579</v>
      </c>
      <c r="AQ771" t="s">
        <v>4288</v>
      </c>
      <c r="AR771" t="s">
        <v>3443</v>
      </c>
      <c r="AS771" t="str">
        <f t="shared" si="149"/>
        <v>20/05/2019</v>
      </c>
      <c r="AT771" s="63">
        <v>2.0611473720371003</v>
      </c>
      <c r="AU771" s="63">
        <f t="shared" si="150"/>
        <v>2.0611473720371003</v>
      </c>
      <c r="AV771" s="63">
        <f t="shared" ref="AV771:AV834" si="160">IFERROR(IFERROR((AY771/AX771)*AT771,(BA771/AC771)*(AY771/AZ771)*100),0)</f>
        <v>7.1207564280252083</v>
      </c>
      <c r="AW771" s="63">
        <f t="shared" si="159"/>
        <v>9.1819038000623081</v>
      </c>
      <c r="AX771" s="63">
        <v>21.724020481221512</v>
      </c>
      <c r="AY771" s="63">
        <f t="shared" si="151"/>
        <v>75.05113927458892</v>
      </c>
      <c r="AZ771" s="63">
        <v>96.775159755810435</v>
      </c>
      <c r="BA771" s="63">
        <f>_xll.BDP($G771,BA$1)</f>
        <v>1975.4469576199999</v>
      </c>
      <c r="BB771" s="63">
        <f t="shared" ref="BB771:BB834" si="161">IF(AD771&lt;AC771,AD771,AC771)</f>
        <v>30020.83880686</v>
      </c>
      <c r="BC771">
        <v>1973.067</v>
      </c>
      <c r="BD771">
        <v>1890.412</v>
      </c>
      <c r="BE771">
        <v>2096.5830000000001</v>
      </c>
      <c r="BF771">
        <v>1912.4880000000001</v>
      </c>
      <c r="BG771">
        <v>1891.3610000000001</v>
      </c>
      <c r="BH771">
        <v>1994.3030000000001</v>
      </c>
      <c r="BI771" s="47">
        <f t="shared" si="152"/>
        <v>6.5723246865078883E-2</v>
      </c>
      <c r="BJ771" s="47">
        <f t="shared" si="153"/>
        <v>6.2969992682816903E-2</v>
      </c>
      <c r="BK771" s="47">
        <f t="shared" si="154"/>
        <v>6.9837588932422312E-2</v>
      </c>
      <c r="BL771" s="47">
        <f t="shared" si="155"/>
        <v>6.3705348551519533E-2</v>
      </c>
      <c r="BM771" s="47">
        <f t="shared" si="156"/>
        <v>6.3001604058038813E-2</v>
      </c>
      <c r="BN771" s="47">
        <f t="shared" si="157"/>
        <v>6.6430622169833781E-2</v>
      </c>
      <c r="BO771" s="30">
        <f t="shared" si="158"/>
        <v>6.9837588932422312E-2</v>
      </c>
    </row>
    <row r="772" spans="1:67" x14ac:dyDescent="0.3">
      <c r="A772">
        <v>15</v>
      </c>
      <c r="B772" t="s">
        <v>3422</v>
      </c>
      <c r="C772">
        <v>14</v>
      </c>
      <c r="D772">
        <v>9</v>
      </c>
      <c r="E772" t="s">
        <v>2489</v>
      </c>
      <c r="F772" t="s">
        <v>2540</v>
      </c>
      <c r="G772" s="1" t="s">
        <v>1911</v>
      </c>
      <c r="H772" s="6" t="s">
        <v>1912</v>
      </c>
      <c r="I772" s="2">
        <v>0.20554062823175873</v>
      </c>
      <c r="J772" s="2">
        <v>0.2357453336742521</v>
      </c>
      <c r="K772" s="2">
        <v>0.14777824673136011</v>
      </c>
      <c r="L772" s="2">
        <v>0.17717140661029976</v>
      </c>
      <c r="M772" s="3">
        <v>11.532908704883226</v>
      </c>
      <c r="N772" s="3">
        <v>11.016775444942466</v>
      </c>
      <c r="O772" s="3">
        <v>27.955525300658046</v>
      </c>
      <c r="P772" s="7">
        <v>25.343042056785556</v>
      </c>
      <c r="Q772" s="7">
        <v>26.641751201281366</v>
      </c>
      <c r="R772" s="2">
        <v>0.55898033988670448</v>
      </c>
      <c r="S772" s="8">
        <v>2.6754385964912282</v>
      </c>
      <c r="T772" s="2">
        <v>0.25346127484578479</v>
      </c>
      <c r="U772" s="4" t="e">
        <v>#N/A</v>
      </c>
      <c r="V772" s="8">
        <v>5.7511367513642551</v>
      </c>
      <c r="W772" s="8">
        <v>3.7860285709598873</v>
      </c>
      <c r="X772" s="8">
        <v>3911000000</v>
      </c>
      <c r="Y772" s="8">
        <v>5204000000</v>
      </c>
      <c r="Z772" s="8">
        <v>78000000</v>
      </c>
      <c r="AA772" s="5">
        <v>545000000</v>
      </c>
      <c r="AB772" s="2">
        <v>0.14311926605504588</v>
      </c>
      <c r="AC772" s="42">
        <v>4565.9795762999993</v>
      </c>
      <c r="AD772" s="42">
        <v>7921.9795762999993</v>
      </c>
      <c r="AE772" s="60">
        <v>5.2401539840213758</v>
      </c>
      <c r="AF772" s="60">
        <v>7.9853968710764009</v>
      </c>
      <c r="AG772" s="60">
        <v>11.119175958553775</v>
      </c>
      <c r="AH772" s="60">
        <v>6.2587945435338579</v>
      </c>
      <c r="AI772" s="60">
        <v>2.4282203451099127</v>
      </c>
      <c r="AJ772" s="1" t="s">
        <v>534</v>
      </c>
      <c r="AK772" s="1" t="s">
        <v>859</v>
      </c>
      <c r="AL772" s="1" t="s">
        <v>927</v>
      </c>
      <c r="AM772" s="1" t="s">
        <v>1706</v>
      </c>
      <c r="AN772" s="46" t="e">
        <v>#VALUE!</v>
      </c>
      <c r="AO772" s="46">
        <v>-5.651552E-2</v>
      </c>
      <c r="AP772" s="46">
        <v>-9.3604859999999998E-2</v>
      </c>
      <c r="AQ772" t="s">
        <v>3929</v>
      </c>
      <c r="AR772" t="s">
        <v>3929</v>
      </c>
      <c r="AS772" t="str">
        <f t="shared" ref="AS772:AS835" si="162">IF(AQ772=$AQ$1,AR772,AQ772)</f>
        <v>15/12/2011</v>
      </c>
      <c r="AT772" s="63" t="s">
        <v>3443</v>
      </c>
      <c r="AU772" s="63">
        <f t="shared" ref="AU772:AU835" si="163">IF(AT772=$AV$1,0,AT772)</f>
        <v>0</v>
      </c>
      <c r="AV772" s="63">
        <f t="shared" si="160"/>
        <v>29.749650673004922</v>
      </c>
      <c r="AW772" s="63">
        <f t="shared" si="159"/>
        <v>29.749650673004922</v>
      </c>
      <c r="AX772" s="63">
        <v>0</v>
      </c>
      <c r="AY772" s="63">
        <f t="shared" ref="AY772:AY835" si="164">IFERROR(AZ772-AX772,0)</f>
        <v>165.45225015225336</v>
      </c>
      <c r="AZ772" s="63">
        <v>165.45225015225336</v>
      </c>
      <c r="BA772" s="63">
        <f>_xll.BDP($G772,BA$1)</f>
        <v>1358.36297375</v>
      </c>
      <c r="BB772" s="63">
        <f t="shared" si="161"/>
        <v>4565.9795762999993</v>
      </c>
      <c r="BC772">
        <v>748.66700000000003</v>
      </c>
      <c r="BD772">
        <v>810.77800000000002</v>
      </c>
      <c r="BE772">
        <v>872.77800000000002</v>
      </c>
      <c r="BF772">
        <v>691.76599999999996</v>
      </c>
      <c r="BG772">
        <v>763.48800000000006</v>
      </c>
      <c r="BH772">
        <v>824.14300000000003</v>
      </c>
      <c r="BI772" s="47">
        <f t="shared" ref="BI772:BI835" si="165">IFERROR(BC772/$BB772,0)</f>
        <v>0.16396634883914124</v>
      </c>
      <c r="BJ772" s="47">
        <f t="shared" ref="BJ772:BJ835" si="166">IFERROR(BD772/$BB772,0)</f>
        <v>0.17756934442028466</v>
      </c>
      <c r="BK772" s="47">
        <f t="shared" ref="BK772:BK835" si="167">IFERROR(BE772/$BB772,0)</f>
        <v>0.19114802977442311</v>
      </c>
      <c r="BL772" s="47">
        <f t="shared" ref="BL772:BL835" si="168">IFERROR(BF772/$BB772,0)</f>
        <v>0.15150440084985364</v>
      </c>
      <c r="BM772" s="47">
        <f t="shared" ref="BM772:BM835" si="169">IFERROR(BG772/$BB772,0)</f>
        <v>0.16721231167194264</v>
      </c>
      <c r="BN772" s="47">
        <f t="shared" ref="BN772:BN835" si="170">IFERROR(BH772/$BB772,0)</f>
        <v>0.1804964271583179</v>
      </c>
      <c r="BO772" s="30">
        <f t="shared" si="158"/>
        <v>0.19114802977442311</v>
      </c>
    </row>
    <row r="773" spans="1:67" x14ac:dyDescent="0.3">
      <c r="A773">
        <v>15</v>
      </c>
      <c r="B773" t="s">
        <v>3422</v>
      </c>
      <c r="C773">
        <v>14</v>
      </c>
      <c r="D773">
        <v>9</v>
      </c>
      <c r="E773" s="33">
        <v>0.1</v>
      </c>
      <c r="G773" s="6" t="s">
        <v>169</v>
      </c>
      <c r="H773" s="6" t="s">
        <v>845</v>
      </c>
      <c r="I773" s="2">
        <v>0.53093518763705938</v>
      </c>
      <c r="J773" s="2">
        <v>0.49687226743794982</v>
      </c>
      <c r="K773" s="2">
        <v>0.27912126644816476</v>
      </c>
      <c r="L773" s="2">
        <v>0.26709332176302564</v>
      </c>
      <c r="M773" s="3">
        <v>18.848055018267786</v>
      </c>
      <c r="N773" s="3">
        <v>16.591431998278377</v>
      </c>
      <c r="O773" s="3">
        <v>36.085748312822545</v>
      </c>
      <c r="P773" s="7">
        <v>28.12643044325845</v>
      </c>
      <c r="Q773" s="7">
        <v>27.792222968827602</v>
      </c>
      <c r="R773" s="2">
        <v>0.37850783109517794</v>
      </c>
      <c r="S773" s="8">
        <v>1.5920158200469658</v>
      </c>
      <c r="T773" s="2">
        <v>0.32741116751269034</v>
      </c>
      <c r="U773" s="4">
        <v>2.8011869436201781E-2</v>
      </c>
      <c r="V773" s="8">
        <v>0.80247734442451524</v>
      </c>
      <c r="W773" s="8">
        <v>7.4418514068228747</v>
      </c>
      <c r="X773" s="8">
        <v>14867000000</v>
      </c>
      <c r="Y773" s="8">
        <v>27657000000</v>
      </c>
      <c r="Z773" s="8">
        <v>263000000</v>
      </c>
      <c r="AA773" s="5">
        <v>4055000000</v>
      </c>
      <c r="AB773" s="2">
        <v>6.4858199753390869E-2</v>
      </c>
      <c r="AC773" s="42">
        <v>55718.893916999994</v>
      </c>
      <c r="AD773" s="42">
        <v>68652.893916999994</v>
      </c>
      <c r="AE773" s="60">
        <v>8.2134603974174158</v>
      </c>
      <c r="AF773" s="60">
        <v>10.729179006511846</v>
      </c>
      <c r="AG773" s="60">
        <v>7.2051855934892624</v>
      </c>
      <c r="AH773" s="60">
        <v>9.9400137478797106</v>
      </c>
      <c r="AI773" s="60">
        <v>3.6242030205582432</v>
      </c>
      <c r="AJ773" s="1" t="s">
        <v>498</v>
      </c>
      <c r="AK773" s="1" t="s">
        <v>758</v>
      </c>
      <c r="AL773" s="1" t="s">
        <v>759</v>
      </c>
      <c r="AM773" s="1" t="s">
        <v>583</v>
      </c>
      <c r="AN773" s="46">
        <v>4.8249680000000003E-2</v>
      </c>
      <c r="AO773" s="46">
        <v>1.4196720000000001E-2</v>
      </c>
      <c r="AP773" s="46">
        <v>-0.10644830000000001</v>
      </c>
      <c r="AQ773" t="s">
        <v>4124</v>
      </c>
      <c r="AR773" t="s">
        <v>3930</v>
      </c>
      <c r="AS773" t="str">
        <f t="shared" si="162"/>
        <v>28/01/1929</v>
      </c>
      <c r="AT773" s="63">
        <v>5.9654006760787439</v>
      </c>
      <c r="AU773" s="63">
        <f t="shared" si="163"/>
        <v>5.9654006760787439</v>
      </c>
      <c r="AV773" s="63">
        <f t="shared" si="160"/>
        <v>1.8588212085133298</v>
      </c>
      <c r="AW773" s="63">
        <f t="shared" si="159"/>
        <v>7.8242218845920739</v>
      </c>
      <c r="AX773" s="63">
        <v>56.196830692243537</v>
      </c>
      <c r="AY773" s="63">
        <f t="shared" si="164"/>
        <v>17.510954655713093</v>
      </c>
      <c r="AZ773" s="63">
        <v>73.70778534795663</v>
      </c>
      <c r="BA773" s="63">
        <f>_xll.BDP($G773,BA$1)</f>
        <v>4418.78173161</v>
      </c>
      <c r="BB773" s="63">
        <f t="shared" si="161"/>
        <v>55718.893916999994</v>
      </c>
      <c r="BC773">
        <v>4724.625</v>
      </c>
      <c r="BD773">
        <v>5207.3530000000001</v>
      </c>
      <c r="BE773">
        <v>5474</v>
      </c>
      <c r="BF773">
        <v>4254.9750000000004</v>
      </c>
      <c r="BG773">
        <v>4991.4179999999997</v>
      </c>
      <c r="BH773">
        <v>5364.598</v>
      </c>
      <c r="BI773" s="47">
        <f t="shared" si="165"/>
        <v>8.4793948118171522E-2</v>
      </c>
      <c r="BJ773" s="47">
        <f t="shared" si="166"/>
        <v>9.3457580255576864E-2</v>
      </c>
      <c r="BK773" s="47">
        <f t="shared" si="167"/>
        <v>9.8243156229091383E-2</v>
      </c>
      <c r="BL773" s="47">
        <f t="shared" si="168"/>
        <v>7.636502990059886E-2</v>
      </c>
      <c r="BM773" s="47">
        <f t="shared" si="169"/>
        <v>8.9582144387778381E-2</v>
      </c>
      <c r="BN773" s="47">
        <f t="shared" si="170"/>
        <v>9.627969298872327E-2</v>
      </c>
      <c r="BO773" s="30">
        <f t="shared" si="158"/>
        <v>9.8243156229091383E-2</v>
      </c>
    </row>
    <row r="774" spans="1:67" x14ac:dyDescent="0.3">
      <c r="A774">
        <v>15</v>
      </c>
      <c r="B774" t="s">
        <v>3422</v>
      </c>
      <c r="C774">
        <v>14</v>
      </c>
      <c r="D774">
        <v>3</v>
      </c>
      <c r="E774" t="s">
        <v>2549</v>
      </c>
      <c r="F774" t="s">
        <v>3200</v>
      </c>
      <c r="G774" s="6" t="s">
        <v>407</v>
      </c>
      <c r="H774" s="6" t="s">
        <v>1148</v>
      </c>
      <c r="I774" s="2">
        <v>0.14785879078260564</v>
      </c>
      <c r="J774" s="2">
        <v>0.23658142701578105</v>
      </c>
      <c r="K774" s="2">
        <v>0.12687837241413091</v>
      </c>
      <c r="L774" s="2">
        <v>0.19413561646682323</v>
      </c>
      <c r="M774" s="3">
        <v>21.851657087058211</v>
      </c>
      <c r="N774" s="3">
        <v>16.103414920287047</v>
      </c>
      <c r="O774" s="3">
        <v>22.050295920669083</v>
      </c>
      <c r="P774" s="7">
        <v>17.807407705741777</v>
      </c>
      <c r="Q774" s="7">
        <v>22.157920632257717</v>
      </c>
      <c r="R774" s="2">
        <v>0.26326469864276192</v>
      </c>
      <c r="S774" s="8">
        <v>1.1064917567380623</v>
      </c>
      <c r="T774" s="2">
        <v>0.5498848346748737</v>
      </c>
      <c r="U774" s="4" t="e">
        <v>#N/A</v>
      </c>
      <c r="V774" s="8">
        <v>17.215277397753788</v>
      </c>
      <c r="W774" s="8">
        <v>30.119314414370947</v>
      </c>
      <c r="X774" s="8">
        <v>513337000</v>
      </c>
      <c r="Y774" s="8">
        <v>625573000</v>
      </c>
      <c r="Z774" s="8">
        <v>4779000</v>
      </c>
      <c r="AA774" s="5">
        <v>72348874.18248421</v>
      </c>
      <c r="AB774" s="2">
        <v>6.6054932492052576E-2</v>
      </c>
      <c r="AC774" s="42">
        <v>894.8608462499999</v>
      </c>
      <c r="AD774" s="42">
        <v>1078.8228462499999</v>
      </c>
      <c r="AE774" s="60">
        <v>6.3913529501656763</v>
      </c>
      <c r="AF774" s="60">
        <v>8.4939976245171138</v>
      </c>
      <c r="AG774" s="60" t="s">
        <v>3443</v>
      </c>
      <c r="AH774" s="60">
        <v>10.777307503905309</v>
      </c>
      <c r="AI774" s="60">
        <v>1.9278185161505628</v>
      </c>
      <c r="AJ774" s="1" t="s">
        <v>498</v>
      </c>
      <c r="AK774" s="1" t="s">
        <v>541</v>
      </c>
      <c r="AL774" s="1" t="s">
        <v>1149</v>
      </c>
      <c r="AM774" s="1" t="s">
        <v>583</v>
      </c>
      <c r="AN774" s="46" t="e">
        <v>#VALUE!</v>
      </c>
      <c r="AO774" s="46">
        <v>8.2153860000000009E-2</v>
      </c>
      <c r="AP774" s="46">
        <v>0.1030631</v>
      </c>
      <c r="AQ774" t="s">
        <v>3931</v>
      </c>
      <c r="AR774" t="s">
        <v>3931</v>
      </c>
      <c r="AS774" t="str">
        <f t="shared" si="162"/>
        <v>12/03/2008</v>
      </c>
      <c r="AT774" s="63" t="s">
        <v>3443</v>
      </c>
      <c r="AU774" s="63">
        <f t="shared" si="163"/>
        <v>0</v>
      </c>
      <c r="AV774" s="63">
        <f t="shared" si="160"/>
        <v>0</v>
      </c>
      <c r="AW774" s="63">
        <f t="shared" si="159"/>
        <v>0</v>
      </c>
      <c r="AX774" s="63">
        <v>0</v>
      </c>
      <c r="AY774" s="63">
        <f t="shared" si="164"/>
        <v>0</v>
      </c>
      <c r="AZ774" s="63">
        <v>0</v>
      </c>
      <c r="BA774" s="63">
        <f>_xll.BDP($G774,BA$1)</f>
        <v>-0.53500000000000003</v>
      </c>
      <c r="BB774" s="63">
        <f t="shared" si="161"/>
        <v>894.8608462499999</v>
      </c>
      <c r="BC774">
        <v>61.24</v>
      </c>
      <c r="BD774">
        <v>72.38</v>
      </c>
      <c r="BE774">
        <v>89.600000000000009</v>
      </c>
      <c r="BF774">
        <v>67</v>
      </c>
      <c r="BG774">
        <v>75.400000000000006</v>
      </c>
      <c r="BH774">
        <v>83.472000000000008</v>
      </c>
      <c r="BI774" s="47">
        <f t="shared" si="165"/>
        <v>6.8435221248792019E-2</v>
      </c>
      <c r="BJ774" s="47">
        <f t="shared" si="166"/>
        <v>8.0884084160476252E-2</v>
      </c>
      <c r="BK774" s="47">
        <f t="shared" si="167"/>
        <v>0.10012729954101511</v>
      </c>
      <c r="BL774" s="47">
        <f t="shared" si="168"/>
        <v>7.4871976219285846E-2</v>
      </c>
      <c r="BM774" s="47">
        <f t="shared" si="169"/>
        <v>8.4258910551256019E-2</v>
      </c>
      <c r="BN774" s="47">
        <f t="shared" si="170"/>
        <v>9.3279307447406395E-2</v>
      </c>
      <c r="BO774" s="30">
        <f t="shared" si="158"/>
        <v>0.10012729954101511</v>
      </c>
    </row>
    <row r="775" spans="1:67" x14ac:dyDescent="0.3">
      <c r="A775">
        <v>15</v>
      </c>
      <c r="B775" t="s">
        <v>3422</v>
      </c>
      <c r="C775">
        <v>14</v>
      </c>
      <c r="D775">
        <v>8</v>
      </c>
      <c r="E775" s="33">
        <v>0.08</v>
      </c>
      <c r="G775" s="6" t="s">
        <v>278</v>
      </c>
      <c r="H775" s="6" t="s">
        <v>990</v>
      </c>
      <c r="I775" s="2">
        <v>0.31915829850217059</v>
      </c>
      <c r="J775" s="2">
        <v>0.21715615800643526</v>
      </c>
      <c r="K775" s="2">
        <v>0.19581649590442674</v>
      </c>
      <c r="L775" s="2">
        <v>0.14941977872535647</v>
      </c>
      <c r="M775" s="3">
        <v>12.973795096486326</v>
      </c>
      <c r="N775" s="3">
        <v>9.2963758476642848</v>
      </c>
      <c r="O775" s="3">
        <v>24.301783083190436</v>
      </c>
      <c r="P775" s="7">
        <v>17.912871581350672</v>
      </c>
      <c r="Q775" s="7">
        <v>16.043330218168215</v>
      </c>
      <c r="R775" s="2">
        <v>0.60408031606758006</v>
      </c>
      <c r="S775" s="8">
        <v>2.9666821186493264</v>
      </c>
      <c r="T775" s="2">
        <v>0.31233953330159286</v>
      </c>
      <c r="U775" s="4" t="e">
        <v>#N/A</v>
      </c>
      <c r="V775" s="8">
        <v>7.2109205303935937</v>
      </c>
      <c r="W775" s="8">
        <v>21.08711437058821</v>
      </c>
      <c r="X775" s="8">
        <v>3695571000</v>
      </c>
      <c r="Y775" s="8">
        <v>5370882000</v>
      </c>
      <c r="Z775" s="8" t="e">
        <v>#N/A</v>
      </c>
      <c r="AA775" s="5">
        <v>261328000</v>
      </c>
      <c r="AB775" s="2">
        <v>0</v>
      </c>
      <c r="AC775" s="42">
        <v>6221.1658083900002</v>
      </c>
      <c r="AD775" s="42">
        <v>9479.4248083900002</v>
      </c>
      <c r="AE775" s="60">
        <v>7.8012212861063954</v>
      </c>
      <c r="AF775" s="60">
        <v>11.085666907699876</v>
      </c>
      <c r="AG775" s="60">
        <v>4.1863210537014997</v>
      </c>
      <c r="AH775" s="60">
        <v>10.470643428538429</v>
      </c>
      <c r="AI775" s="60">
        <v>2.8282838119087312</v>
      </c>
      <c r="AJ775" s="1" t="s">
        <v>498</v>
      </c>
      <c r="AK775" s="1" t="s">
        <v>510</v>
      </c>
      <c r="AL775" s="1" t="s">
        <v>511</v>
      </c>
      <c r="AM775" s="1" t="s">
        <v>583</v>
      </c>
      <c r="AN775" s="46">
        <v>8.551344000000001E-2</v>
      </c>
      <c r="AO775" s="46">
        <v>8.8059780000000004E-2</v>
      </c>
      <c r="AP775" s="46">
        <v>6.4288040000000005E-2</v>
      </c>
      <c r="AQ775" t="s">
        <v>4124</v>
      </c>
      <c r="AR775" t="s">
        <v>3443</v>
      </c>
      <c r="AS775" t="str">
        <f t="shared" si="162"/>
        <v>#N/A N/A</v>
      </c>
      <c r="AT775" s="63">
        <v>3.2138636657786961</v>
      </c>
      <c r="AU775" s="63">
        <f t="shared" si="163"/>
        <v>3.2138636657786961</v>
      </c>
      <c r="AV775" s="63">
        <f t="shared" si="160"/>
        <v>0</v>
      </c>
      <c r="AW775" s="63">
        <f t="shared" si="159"/>
        <v>3.2138636657786961</v>
      </c>
      <c r="AX775" s="63">
        <v>33.086804835152556</v>
      </c>
      <c r="AY775" s="63">
        <f t="shared" si="164"/>
        <v>0</v>
      </c>
      <c r="AZ775" s="63">
        <v>33.086804835152556</v>
      </c>
      <c r="BA775" s="63">
        <f>_xll.BDP($G775,BA$1)</f>
        <v>188.14272</v>
      </c>
      <c r="BB775" s="63">
        <f t="shared" si="161"/>
        <v>6221.1658083900002</v>
      </c>
      <c r="BC775">
        <v>573.20000000000005</v>
      </c>
      <c r="BD775">
        <v>570.5</v>
      </c>
      <c r="BE775">
        <v>591</v>
      </c>
      <c r="BF775">
        <v>633.27200000000005</v>
      </c>
      <c r="BG775">
        <v>595.49</v>
      </c>
      <c r="BH775">
        <v>589.64400000000001</v>
      </c>
      <c r="BI775" s="47">
        <f t="shared" si="165"/>
        <v>9.2137071676657453E-2</v>
      </c>
      <c r="BJ775" s="47">
        <f t="shared" si="166"/>
        <v>9.1703069419980937E-2</v>
      </c>
      <c r="BK775" s="47">
        <f t="shared" si="167"/>
        <v>9.4998271739191467E-2</v>
      </c>
      <c r="BL775" s="47">
        <f t="shared" si="168"/>
        <v>0.10179313966298015</v>
      </c>
      <c r="BM775" s="47">
        <f t="shared" si="169"/>
        <v>9.5720001417886849E-2</v>
      </c>
      <c r="BN775" s="47">
        <f t="shared" si="170"/>
        <v>9.4780306161393935E-2</v>
      </c>
      <c r="BO775" s="30">
        <f t="shared" si="158"/>
        <v>9.4998271739191467E-2</v>
      </c>
    </row>
    <row r="776" spans="1:67" x14ac:dyDescent="0.3">
      <c r="A776">
        <v>15</v>
      </c>
      <c r="B776" t="s">
        <v>3422</v>
      </c>
      <c r="C776">
        <v>14</v>
      </c>
      <c r="D776">
        <v>5</v>
      </c>
      <c r="E776" s="33">
        <v>0.13</v>
      </c>
      <c r="G776" s="6" t="s">
        <v>355</v>
      </c>
      <c r="H776" s="6" t="s">
        <v>1085</v>
      </c>
      <c r="I776" s="2">
        <v>0.23916388749466191</v>
      </c>
      <c r="J776" s="2">
        <v>0.25784176894088201</v>
      </c>
      <c r="K776" s="2">
        <v>0.2338041983205886</v>
      </c>
      <c r="L776" s="2">
        <v>0.25185327874874253</v>
      </c>
      <c r="M776" s="3">
        <v>22.593762711503917</v>
      </c>
      <c r="N776" s="3">
        <v>17.075086368627527</v>
      </c>
      <c r="O776" s="3">
        <v>26.203556901070822</v>
      </c>
      <c r="P776" s="7">
        <v>14.065518227454115</v>
      </c>
      <c r="Q776" s="7">
        <v>13.759626958257524</v>
      </c>
      <c r="R776" s="2">
        <v>0.15500629534496496</v>
      </c>
      <c r="S776" s="8">
        <v>0.61084139942260174</v>
      </c>
      <c r="T776" s="2">
        <v>0.48744223982279733</v>
      </c>
      <c r="U776" s="4" t="e">
        <v>#N/A</v>
      </c>
      <c r="V776" s="8">
        <v>14.48533173609356</v>
      </c>
      <c r="W776" s="8">
        <v>6.7772380133135579</v>
      </c>
      <c r="X776" s="8">
        <v>5065630000</v>
      </c>
      <c r="Y776" s="8">
        <v>5186079000</v>
      </c>
      <c r="Z776" s="8">
        <v>77642000</v>
      </c>
      <c r="AA776" s="5">
        <v>279945999.99999994</v>
      </c>
      <c r="AB776" s="2">
        <v>0.27734634536660646</v>
      </c>
      <c r="AC776" s="42">
        <v>18174.629630849999</v>
      </c>
      <c r="AD776" s="42">
        <v>19363.520630849998</v>
      </c>
      <c r="AE776" s="60">
        <v>9.726812566731688</v>
      </c>
      <c r="AF776" s="60">
        <v>14.785342026402644</v>
      </c>
      <c r="AG776" s="60">
        <v>1.5600902420737439</v>
      </c>
      <c r="AH776" s="60">
        <v>19.355706195064929</v>
      </c>
      <c r="AI776" s="60">
        <v>4.7148014376051934</v>
      </c>
      <c r="AJ776" s="1" t="s">
        <v>498</v>
      </c>
      <c r="AK776" s="1" t="s">
        <v>516</v>
      </c>
      <c r="AL776" s="1" t="s">
        <v>589</v>
      </c>
      <c r="AM776" s="1" t="s">
        <v>583</v>
      </c>
      <c r="AN776" s="46">
        <v>0.1671763</v>
      </c>
      <c r="AO776" s="46">
        <v>9.5391790000000004E-2</v>
      </c>
      <c r="AP776" s="46">
        <v>6.3668860000000008E-2</v>
      </c>
      <c r="AQ776" t="s">
        <v>4124</v>
      </c>
      <c r="AR776" t="s">
        <v>3932</v>
      </c>
      <c r="AS776" t="str">
        <f t="shared" si="162"/>
        <v>01/11/1983</v>
      </c>
      <c r="AT776" s="63">
        <v>0.97154750609988005</v>
      </c>
      <c r="AU776" s="63">
        <f t="shared" si="163"/>
        <v>0.97154750609988005</v>
      </c>
      <c r="AV776" s="63">
        <f t="shared" si="160"/>
        <v>1.748184135637125</v>
      </c>
      <c r="AW776" s="63">
        <f t="shared" si="159"/>
        <v>2.7197316417370052</v>
      </c>
      <c r="AX776" s="63">
        <v>17.563434850964367</v>
      </c>
      <c r="AY776" s="63">
        <f t="shared" si="164"/>
        <v>31.603311192685577</v>
      </c>
      <c r="AZ776" s="63">
        <v>49.166746043649944</v>
      </c>
      <c r="BA776" s="63">
        <f>_xll.BDP($G776,BA$1)</f>
        <v>466.72399999999999</v>
      </c>
      <c r="BB776" s="63">
        <f t="shared" si="161"/>
        <v>18174.629630849999</v>
      </c>
      <c r="BC776">
        <v>876.36400000000003</v>
      </c>
      <c r="BD776">
        <v>986.54500000000007</v>
      </c>
      <c r="BE776">
        <v>1073.6669999999999</v>
      </c>
      <c r="BF776">
        <v>163.75700000000001</v>
      </c>
      <c r="BG776">
        <v>448.25600000000003</v>
      </c>
      <c r="BH776">
        <v>709.18899999999996</v>
      </c>
      <c r="BI776" s="47">
        <f t="shared" si="165"/>
        <v>4.8219084394019306E-2</v>
      </c>
      <c r="BJ776" s="47">
        <f t="shared" si="166"/>
        <v>5.42814362679181E-2</v>
      </c>
      <c r="BK776" s="47">
        <f t="shared" si="167"/>
        <v>5.907504151707911E-2</v>
      </c>
      <c r="BL776" s="47">
        <f t="shared" si="168"/>
        <v>9.0101973644643313E-3</v>
      </c>
      <c r="BM776" s="47">
        <f t="shared" si="169"/>
        <v>2.4663831346478766E-2</v>
      </c>
      <c r="BN776" s="47">
        <f t="shared" si="170"/>
        <v>3.9020822674493881E-2</v>
      </c>
      <c r="BO776" s="30">
        <f t="shared" si="158"/>
        <v>5.907504151707911E-2</v>
      </c>
    </row>
    <row r="777" spans="1:67" x14ac:dyDescent="0.3">
      <c r="A777">
        <v>15</v>
      </c>
      <c r="B777" t="s">
        <v>3422</v>
      </c>
      <c r="C777">
        <v>14</v>
      </c>
      <c r="D777">
        <v>1</v>
      </c>
      <c r="E777" s="33">
        <v>0.14000000000000001</v>
      </c>
      <c r="G777" s="1" t="s">
        <v>482</v>
      </c>
      <c r="H777" s="6" t="s">
        <v>560</v>
      </c>
      <c r="I777" s="2">
        <v>5.1575676262619864E-2</v>
      </c>
      <c r="J777" s="2">
        <v>9.787981863552829E-2</v>
      </c>
      <c r="K777" s="2">
        <v>4.5855094686604189E-2</v>
      </c>
      <c r="L777" s="2">
        <v>8.8422261682366374E-2</v>
      </c>
      <c r="M777" s="3">
        <v>4.8578118281261471</v>
      </c>
      <c r="N777" s="3">
        <v>-7.2583623023527579</v>
      </c>
      <c r="O777" s="3">
        <v>13.195728901398383</v>
      </c>
      <c r="P777" s="7" t="e">
        <v>#N/A</v>
      </c>
      <c r="Q777" s="7" t="e">
        <v>#N/A</v>
      </c>
      <c r="R777" s="2">
        <v>9.900973648356759E-2</v>
      </c>
      <c r="S777" s="8" t="e">
        <v>#N/A</v>
      </c>
      <c r="T777" s="2">
        <v>0.29602941013412709</v>
      </c>
      <c r="U777" s="4">
        <v>5.4276636500235134E-2</v>
      </c>
      <c r="V777" s="8">
        <v>10.410743150569058</v>
      </c>
      <c r="W777" s="8">
        <v>0.88334907734273216</v>
      </c>
      <c r="X777" s="8">
        <v>27370300000</v>
      </c>
      <c r="Y777" s="8">
        <v>30297800000</v>
      </c>
      <c r="Z777" s="8">
        <v>157100000</v>
      </c>
      <c r="AA777" s="5">
        <v>-5031500000</v>
      </c>
      <c r="AB777" s="2">
        <v>-3.1223293252509193E-2</v>
      </c>
      <c r="AC777" s="42">
        <v>26537.491589649999</v>
      </c>
      <c r="AD777" s="42">
        <v>32994.883779938369</v>
      </c>
      <c r="AE777" s="60" t="s">
        <v>3443</v>
      </c>
      <c r="AF777" s="60">
        <v>10.138078603737736</v>
      </c>
      <c r="AG777" s="60">
        <v>-28.124501940504469</v>
      </c>
      <c r="AH777" s="60">
        <v>10.715720461240878</v>
      </c>
      <c r="AI777" s="60">
        <v>0.9445854741359424</v>
      </c>
      <c r="AJ777" s="1" t="s">
        <v>502</v>
      </c>
      <c r="AK777" s="1" t="s">
        <v>503</v>
      </c>
      <c r="AL777" s="1" t="s">
        <v>561</v>
      </c>
      <c r="AM777" s="1" t="s">
        <v>496</v>
      </c>
      <c r="AN777" s="46">
        <v>0.11503880000000001</v>
      </c>
      <c r="AO777" s="46">
        <v>0.11133190000000001</v>
      </c>
      <c r="AP777" s="46">
        <v>8.2618899999999995E-2</v>
      </c>
      <c r="AQ777" t="s">
        <v>4289</v>
      </c>
      <c r="AR777" t="s">
        <v>3443</v>
      </c>
      <c r="AS777" t="str">
        <f t="shared" si="162"/>
        <v>14/09/1972</v>
      </c>
      <c r="AT777" s="63">
        <v>1.3316009679486243</v>
      </c>
      <c r="AU777" s="63">
        <f t="shared" si="163"/>
        <v>1.3316009679486243</v>
      </c>
      <c r="AV777" s="63">
        <f t="shared" si="160"/>
        <v>0</v>
      </c>
      <c r="AW777" s="63">
        <f t="shared" si="159"/>
        <v>1.3316009679486243</v>
      </c>
      <c r="AX777" s="63">
        <v>15.972182599664716</v>
      </c>
      <c r="AY777" s="63">
        <f t="shared" si="164"/>
        <v>0</v>
      </c>
      <c r="AZ777" s="63" t="s">
        <v>3443</v>
      </c>
      <c r="BA777" s="63" t="str">
        <f>_xll.BDP($G777,BA$1)</f>
        <v>#N/A N/A</v>
      </c>
      <c r="BB777" s="63">
        <f t="shared" si="161"/>
        <v>26537.491589649999</v>
      </c>
      <c r="BC777">
        <v>3630.5</v>
      </c>
      <c r="BD777">
        <v>2884</v>
      </c>
      <c r="BE777" t="s">
        <v>3443</v>
      </c>
      <c r="BF777" t="s">
        <v>3443</v>
      </c>
      <c r="BG777" t="s">
        <v>3443</v>
      </c>
      <c r="BH777" t="s">
        <v>3443</v>
      </c>
      <c r="BI777" s="47">
        <f t="shared" si="165"/>
        <v>0.13680644938634468</v>
      </c>
      <c r="BJ777" s="47">
        <f t="shared" si="166"/>
        <v>0.10867643576097454</v>
      </c>
      <c r="BK777" s="47">
        <f t="shared" si="167"/>
        <v>0</v>
      </c>
      <c r="BL777" s="47">
        <f t="shared" si="168"/>
        <v>0</v>
      </c>
      <c r="BM777" s="47">
        <f t="shared" si="169"/>
        <v>0</v>
      </c>
      <c r="BN777" s="47">
        <f t="shared" si="170"/>
        <v>0</v>
      </c>
      <c r="BO777" s="30">
        <f t="shared" si="158"/>
        <v>0.10867643576097454</v>
      </c>
    </row>
    <row r="778" spans="1:67" x14ac:dyDescent="0.3">
      <c r="A778">
        <v>15</v>
      </c>
      <c r="B778" t="s">
        <v>3422</v>
      </c>
      <c r="C778">
        <v>15</v>
      </c>
      <c r="D778">
        <v>4</v>
      </c>
      <c r="E778" s="33">
        <v>0.12</v>
      </c>
      <c r="F778" t="s">
        <v>2533</v>
      </c>
      <c r="G778" s="6" t="s">
        <v>5</v>
      </c>
      <c r="H778" s="6" t="s">
        <v>592</v>
      </c>
      <c r="I778" s="2" t="e">
        <v>#N/A</v>
      </c>
      <c r="J778" s="2">
        <v>1.144734046061068</v>
      </c>
      <c r="K778" s="2">
        <v>0.41633260411879558</v>
      </c>
      <c r="L778" s="2">
        <v>0.98320242680562897</v>
      </c>
      <c r="M778" s="3">
        <v>19.817525447883998</v>
      </c>
      <c r="N778" s="3">
        <v>16.452126471174502</v>
      </c>
      <c r="O778" s="3">
        <v>26.352249708383269</v>
      </c>
      <c r="P778" s="7">
        <v>45.662532113247359</v>
      </c>
      <c r="Q778" s="7">
        <v>52.651847774326441</v>
      </c>
      <c r="R778" s="2">
        <v>-0.19857635865519366</v>
      </c>
      <c r="S778" s="8">
        <v>-1.076515277616384</v>
      </c>
      <c r="T778" s="2">
        <v>0.35760952739342933</v>
      </c>
      <c r="U778" s="4">
        <v>5.9330760601006061E-2</v>
      </c>
      <c r="V778" s="8">
        <v>5.4623454333680357</v>
      </c>
      <c r="W778" s="8">
        <v>4.963397383049295</v>
      </c>
      <c r="X778" s="8">
        <v>136471000</v>
      </c>
      <c r="Y778" s="8">
        <v>158892000</v>
      </c>
      <c r="Z778" s="8">
        <v>24531000</v>
      </c>
      <c r="AA778" s="5">
        <v>272131000</v>
      </c>
      <c r="AB778" s="2">
        <v>9.0144085017877421E-2</v>
      </c>
      <c r="AC778" s="42">
        <v>2319.0416982399997</v>
      </c>
      <c r="AD778" s="42">
        <v>1981.9006982399997</v>
      </c>
      <c r="AE778" s="60">
        <v>6.0383244854227796</v>
      </c>
      <c r="AF778" s="60">
        <v>8.0066212756629778</v>
      </c>
      <c r="AG778" s="60">
        <v>10.790551643574421</v>
      </c>
      <c r="AH778" s="60">
        <v>13.211655540121233</v>
      </c>
      <c r="AI778" s="60">
        <v>3.7137227436450257</v>
      </c>
      <c r="AJ778" s="1" t="s">
        <v>544</v>
      </c>
      <c r="AK778" s="1" t="s">
        <v>593</v>
      </c>
      <c r="AL778" s="1" t="s">
        <v>594</v>
      </c>
      <c r="AM778" s="1" t="s">
        <v>583</v>
      </c>
      <c r="AN778" s="46">
        <v>7.3588399999999998E-2</v>
      </c>
      <c r="AO778" s="46">
        <v>8.1040539999999994E-2</v>
      </c>
      <c r="AP778" s="46">
        <v>3.3356860000000002E-2</v>
      </c>
      <c r="AQ778" t="s">
        <v>4124</v>
      </c>
      <c r="AR778" t="s">
        <v>3933</v>
      </c>
      <c r="AS778" t="str">
        <f t="shared" si="162"/>
        <v>01/11/1981</v>
      </c>
      <c r="AT778" s="63">
        <v>1.6307512826536312</v>
      </c>
      <c r="AU778" s="63">
        <f t="shared" si="163"/>
        <v>1.6307512826536312</v>
      </c>
      <c r="AV778" s="63">
        <f t="shared" si="160"/>
        <v>-1.3579276500957214</v>
      </c>
      <c r="AW778" s="63">
        <f t="shared" si="159"/>
        <v>0.27282363255790987</v>
      </c>
      <c r="AX778" s="63">
        <v>42.920308879097909</v>
      </c>
      <c r="AY778" s="63">
        <f t="shared" si="164"/>
        <v>-35.739769023965309</v>
      </c>
      <c r="AZ778" s="63">
        <v>7.1805398551326043</v>
      </c>
      <c r="BA778" s="63">
        <f>_xll.BDP($G778,BA$1)</f>
        <v>7.051400000000001</v>
      </c>
      <c r="BB778" s="63">
        <f t="shared" si="161"/>
        <v>1981.9006982399997</v>
      </c>
      <c r="BC778">
        <v>161</v>
      </c>
      <c r="BD778">
        <v>93.5</v>
      </c>
      <c r="BE778" t="s">
        <v>3443</v>
      </c>
      <c r="BF778">
        <v>214.68100000000001</v>
      </c>
      <c r="BG778">
        <v>194.76900000000001</v>
      </c>
      <c r="BH778">
        <v>196.37800000000001</v>
      </c>
      <c r="BI778" s="47">
        <f t="shared" si="165"/>
        <v>8.1235149744371099E-2</v>
      </c>
      <c r="BJ778" s="47">
        <f t="shared" si="166"/>
        <v>4.7176934789432905E-2</v>
      </c>
      <c r="BK778" s="47">
        <f t="shared" si="167"/>
        <v>0</v>
      </c>
      <c r="BL778" s="47">
        <f t="shared" si="168"/>
        <v>0.10832076510727535</v>
      </c>
      <c r="BM778" s="47">
        <f t="shared" si="169"/>
        <v>9.827384397864232E-2</v>
      </c>
      <c r="BN778" s="47">
        <f t="shared" si="170"/>
        <v>9.9085690909938559E-2</v>
      </c>
      <c r="BO778" s="30">
        <f t="shared" si="158"/>
        <v>9.9085690909938559E-2</v>
      </c>
    </row>
    <row r="779" spans="1:67" x14ac:dyDescent="0.3">
      <c r="A779">
        <v>15</v>
      </c>
      <c r="B779" t="s">
        <v>3422</v>
      </c>
      <c r="C779">
        <v>15</v>
      </c>
      <c r="D779">
        <v>4</v>
      </c>
      <c r="E779" t="s">
        <v>2480</v>
      </c>
      <c r="F779" t="s">
        <v>3191</v>
      </c>
      <c r="G779" s="1" t="s">
        <v>1443</v>
      </c>
      <c r="H779" s="6" t="s">
        <v>1444</v>
      </c>
      <c r="I779" s="2">
        <v>0.27359688011648381</v>
      </c>
      <c r="J779" s="2">
        <v>0.2630546421198045</v>
      </c>
      <c r="K779" s="2">
        <v>0.24226922630727427</v>
      </c>
      <c r="L779" s="2">
        <v>0.19334483565185129</v>
      </c>
      <c r="M779" s="3">
        <v>14.060654757885867</v>
      </c>
      <c r="N779" s="3">
        <v>9.8443569454216053</v>
      </c>
      <c r="O779" s="3">
        <v>12.492620755099638</v>
      </c>
      <c r="P779" s="7">
        <v>21.167452618176515</v>
      </c>
      <c r="Q779" s="7">
        <v>19.696642206007013</v>
      </c>
      <c r="R779" s="2">
        <v>-6.7735677913388956E-2</v>
      </c>
      <c r="S779" s="8">
        <v>-0.51680119615082665</v>
      </c>
      <c r="T779" s="2">
        <v>0.44351579984387829</v>
      </c>
      <c r="U779" s="4" t="e">
        <v>#N/A</v>
      </c>
      <c r="V779" s="8">
        <v>15.151612230823673</v>
      </c>
      <c r="W779" s="8">
        <v>-63.950509416537486</v>
      </c>
      <c r="X779" s="8">
        <v>281267243.19999993</v>
      </c>
      <c r="Y779" s="8">
        <v>382677167.19999993</v>
      </c>
      <c r="Z779" s="8" t="e">
        <v>#N/A</v>
      </c>
      <c r="AA779" s="5">
        <v>46074154.749999985</v>
      </c>
      <c r="AB779" s="2">
        <v>0</v>
      </c>
      <c r="AC779" s="42">
        <v>1419.5978614999999</v>
      </c>
      <c r="AD779" s="42">
        <v>1360.2420364999998</v>
      </c>
      <c r="AE779" s="60" t="s">
        <v>3443</v>
      </c>
      <c r="AF779" s="60">
        <v>16.420307403363303</v>
      </c>
      <c r="AG779" s="60" t="s">
        <v>3443</v>
      </c>
      <c r="AH779" s="60">
        <v>26.157437072501473</v>
      </c>
      <c r="AI779" s="60">
        <v>3.1739798811294824</v>
      </c>
      <c r="AJ779" s="1" t="s">
        <v>498</v>
      </c>
      <c r="AK779" s="1" t="s">
        <v>735</v>
      </c>
      <c r="AL779" s="1" t="s">
        <v>1423</v>
      </c>
      <c r="AM779" s="1" t="s">
        <v>1380</v>
      </c>
      <c r="AN779" s="46" t="e">
        <v>#VALUE!</v>
      </c>
      <c r="AO779" s="46" t="e">
        <v>#VALUE!</v>
      </c>
      <c r="AP779" s="46" t="e">
        <v>#VALUE!</v>
      </c>
      <c r="AQ779" t="s">
        <v>4290</v>
      </c>
      <c r="AR779" t="s">
        <v>3443</v>
      </c>
      <c r="AS779" t="str">
        <f t="shared" si="162"/>
        <v>08/11/2019</v>
      </c>
      <c r="AT779" s="63">
        <v>2.1929824561403506</v>
      </c>
      <c r="AU779" s="63">
        <f t="shared" si="163"/>
        <v>2.1929824561403506</v>
      </c>
      <c r="AV779" s="63">
        <f t="shared" si="160"/>
        <v>4.195268642249417E-16</v>
      </c>
      <c r="AW779" s="63">
        <f t="shared" si="159"/>
        <v>2.192982456140351</v>
      </c>
      <c r="AX779" s="63">
        <v>74.284051236556309</v>
      </c>
      <c r="AY779" s="63">
        <f t="shared" si="164"/>
        <v>1.4210854715202004E-14</v>
      </c>
      <c r="AZ779" s="63">
        <v>74.284051236556323</v>
      </c>
      <c r="BA779" s="63">
        <f>_xll.BDP($G779,BA$1)</f>
        <v>31.469081500000001</v>
      </c>
      <c r="BB779" s="63">
        <f t="shared" si="161"/>
        <v>1360.2420364999998</v>
      </c>
      <c r="BC779">
        <v>70.62</v>
      </c>
      <c r="BD779">
        <v>82.2</v>
      </c>
      <c r="BE779">
        <v>93.15</v>
      </c>
      <c r="BF779">
        <v>18.22</v>
      </c>
      <c r="BG779">
        <v>26.615000000000002</v>
      </c>
      <c r="BH779">
        <v>35.160000000000004</v>
      </c>
      <c r="BI779" s="47">
        <f t="shared" si="165"/>
        <v>5.1917230981708466E-2</v>
      </c>
      <c r="BJ779" s="47">
        <f t="shared" si="166"/>
        <v>6.0430421788394723E-2</v>
      </c>
      <c r="BK779" s="47">
        <f t="shared" si="167"/>
        <v>6.8480459727359722E-2</v>
      </c>
      <c r="BL779" s="47">
        <f t="shared" si="168"/>
        <v>1.3394674999812065E-2</v>
      </c>
      <c r="BM779" s="47">
        <f t="shared" si="169"/>
        <v>1.956637075301856E-2</v>
      </c>
      <c r="BN779" s="47">
        <f t="shared" si="170"/>
        <v>2.5848340998539644E-2</v>
      </c>
      <c r="BO779" s="30">
        <f t="shared" si="158"/>
        <v>6.8480459727359722E-2</v>
      </c>
    </row>
    <row r="780" spans="1:67" x14ac:dyDescent="0.3">
      <c r="A780">
        <v>15</v>
      </c>
      <c r="B780" t="s">
        <v>3422</v>
      </c>
      <c r="C780">
        <v>15</v>
      </c>
      <c r="D780">
        <v>1</v>
      </c>
      <c r="E780" s="33">
        <v>0.3</v>
      </c>
      <c r="F780" t="s">
        <v>3110</v>
      </c>
      <c r="G780" s="44" t="s">
        <v>2905</v>
      </c>
      <c r="H780" s="44" t="s">
        <v>2906</v>
      </c>
      <c r="I780" s="2" t="e">
        <v>#N/A</v>
      </c>
      <c r="J780" s="2">
        <v>0.22628556773007708</v>
      </c>
      <c r="K780" s="2">
        <v>9.7644770336832318E-2</v>
      </c>
      <c r="L780" s="2">
        <v>0.21549880590534087</v>
      </c>
      <c r="M780" s="3">
        <v>18.633762209547925</v>
      </c>
      <c r="N780" s="3">
        <v>14.64377781027833</v>
      </c>
      <c r="O780" s="3">
        <v>17.197380224245993</v>
      </c>
      <c r="P780" s="7">
        <v>16.383969070386922</v>
      </c>
      <c r="Q780" s="7">
        <v>27.518957901504795</v>
      </c>
      <c r="R780" s="2">
        <v>2.0416971853091961E-2</v>
      </c>
      <c r="S780" s="8">
        <v>9.2238992436520742E-2</v>
      </c>
      <c r="T780" s="2">
        <v>0.66889609720003551</v>
      </c>
      <c r="U780" s="4" t="e">
        <v>#N/A</v>
      </c>
      <c r="V780" s="8">
        <v>63.697723327567175</v>
      </c>
      <c r="W780" s="8">
        <v>207.38673623979653</v>
      </c>
      <c r="X780" s="8">
        <v>350915000</v>
      </c>
      <c r="Y780" s="8">
        <v>368480000</v>
      </c>
      <c r="Z780" s="8" t="e">
        <v>#N/A</v>
      </c>
      <c r="AA780" s="5">
        <v>18955000</v>
      </c>
      <c r="AB780" s="2">
        <v>0</v>
      </c>
      <c r="AC780" s="42">
        <v>2280.5313599999999</v>
      </c>
      <c r="AD780" s="42">
        <v>2291.4583600000001</v>
      </c>
      <c r="AE780" s="60">
        <v>19.463203157948012</v>
      </c>
      <c r="AF780" s="60">
        <v>29.059383177805486</v>
      </c>
      <c r="AG780" s="60">
        <v>0.8253535944556164</v>
      </c>
      <c r="AH780" s="60">
        <v>1.7828941900091431</v>
      </c>
      <c r="AI780" s="60">
        <v>6.2114190356929395</v>
      </c>
      <c r="AJ780" s="1" t="s">
        <v>498</v>
      </c>
      <c r="AK780" s="1" t="s">
        <v>745</v>
      </c>
      <c r="AL780" s="1" t="s">
        <v>2907</v>
      </c>
      <c r="AM780" s="1" t="s">
        <v>2739</v>
      </c>
      <c r="AN780" s="46" t="e">
        <v>#VALUE!</v>
      </c>
      <c r="AO780" s="46" t="e">
        <v>#VALUE!</v>
      </c>
      <c r="AP780" s="46">
        <v>0.28244920000000001</v>
      </c>
      <c r="AQ780" t="s">
        <v>3473</v>
      </c>
      <c r="AR780" t="s">
        <v>3473</v>
      </c>
      <c r="AS780" t="str">
        <f t="shared" si="162"/>
        <v>11/04/2016</v>
      </c>
      <c r="AT780" s="63" t="s">
        <v>3443</v>
      </c>
      <c r="AU780" s="63">
        <f t="shared" si="163"/>
        <v>0</v>
      </c>
      <c r="AV780" s="63">
        <f t="shared" si="160"/>
        <v>0</v>
      </c>
      <c r="AW780" s="63">
        <f t="shared" si="159"/>
        <v>0</v>
      </c>
      <c r="AX780" s="63">
        <v>0</v>
      </c>
      <c r="AY780" s="63">
        <f t="shared" si="164"/>
        <v>0</v>
      </c>
      <c r="AZ780" s="63">
        <v>0</v>
      </c>
      <c r="BA780" s="63">
        <f>_xll.BDP($G780,BA$1)</f>
        <v>0</v>
      </c>
      <c r="BB780" s="63">
        <f t="shared" si="161"/>
        <v>2280.5313599999999</v>
      </c>
      <c r="BC780" t="s">
        <v>3443</v>
      </c>
      <c r="BD780" t="s">
        <v>3443</v>
      </c>
      <c r="BE780" t="s">
        <v>3443</v>
      </c>
      <c r="BF780" t="s">
        <v>3443</v>
      </c>
      <c r="BG780" t="s">
        <v>3443</v>
      </c>
      <c r="BH780" t="s">
        <v>3443</v>
      </c>
      <c r="BI780" s="47">
        <f t="shared" si="165"/>
        <v>0</v>
      </c>
      <c r="BJ780" s="47">
        <f t="shared" si="166"/>
        <v>0</v>
      </c>
      <c r="BK780" s="47">
        <f t="shared" si="167"/>
        <v>0</v>
      </c>
      <c r="BL780" s="47">
        <f t="shared" si="168"/>
        <v>0</v>
      </c>
      <c r="BM780" s="47">
        <f t="shared" si="169"/>
        <v>0</v>
      </c>
      <c r="BN780" s="47">
        <f t="shared" si="170"/>
        <v>0</v>
      </c>
      <c r="BO780" s="30">
        <f t="shared" si="158"/>
        <v>0</v>
      </c>
    </row>
    <row r="781" spans="1:67" x14ac:dyDescent="0.3">
      <c r="A781">
        <v>15</v>
      </c>
      <c r="B781" t="s">
        <v>3422</v>
      </c>
      <c r="C781">
        <v>15</v>
      </c>
      <c r="D781">
        <v>4</v>
      </c>
      <c r="E781" t="s">
        <v>2549</v>
      </c>
      <c r="F781" t="s">
        <v>3263</v>
      </c>
      <c r="G781" s="1" t="s">
        <v>1850</v>
      </c>
      <c r="H781" s="6" t="s">
        <v>1851</v>
      </c>
      <c r="I781" s="2">
        <v>0.48281309928431693</v>
      </c>
      <c r="J781" s="2">
        <v>0.38546743464776251</v>
      </c>
      <c r="K781" s="2">
        <v>0.15756222123382649</v>
      </c>
      <c r="L781" s="2">
        <v>0.16105535120690903</v>
      </c>
      <c r="M781" s="3">
        <v>14.322587175464346</v>
      </c>
      <c r="N781" s="3">
        <v>13.197448663868009</v>
      </c>
      <c r="O781" s="3">
        <v>12.260951444499071</v>
      </c>
      <c r="P781" s="7">
        <v>14.541667401218755</v>
      </c>
      <c r="Q781" s="7">
        <v>15.104737070838766</v>
      </c>
      <c r="R781" s="2">
        <v>-5.9160570021843897E-2</v>
      </c>
      <c r="S781" s="8">
        <v>-0.26384969265859975</v>
      </c>
      <c r="T781" s="2">
        <v>0.69829937771715966</v>
      </c>
      <c r="U781" s="4">
        <v>3.277545327754533E-2</v>
      </c>
      <c r="V781" s="8">
        <v>8.5261698302436493</v>
      </c>
      <c r="W781" s="8">
        <v>10.527322554960094</v>
      </c>
      <c r="X781" s="8">
        <v>51911000</v>
      </c>
      <c r="Y781" s="8">
        <v>124243000</v>
      </c>
      <c r="Z781" s="8">
        <v>1057000</v>
      </c>
      <c r="AA781" s="5">
        <v>13451000</v>
      </c>
      <c r="AB781" s="2">
        <v>7.8581518102743289E-2</v>
      </c>
      <c r="AC781" s="42">
        <v>305.04747084000002</v>
      </c>
      <c r="AD781" s="42">
        <v>298.22247084000003</v>
      </c>
      <c r="AE781" s="60">
        <v>11.654031787317297</v>
      </c>
      <c r="AF781" s="60">
        <v>15.18169148425787</v>
      </c>
      <c r="AG781" s="60">
        <v>4.3759233027426419</v>
      </c>
      <c r="AH781" s="60">
        <v>20.874615221644795</v>
      </c>
      <c r="AI781" s="60">
        <v>2.3680943685720393</v>
      </c>
      <c r="AJ781" s="1" t="s">
        <v>498</v>
      </c>
      <c r="AK781" s="1" t="s">
        <v>758</v>
      </c>
      <c r="AL781" s="1" t="s">
        <v>758</v>
      </c>
      <c r="AM781" s="1" t="s">
        <v>1706</v>
      </c>
      <c r="AN781" s="46">
        <v>0.10001649999999999</v>
      </c>
      <c r="AO781" s="46">
        <v>0.102202</v>
      </c>
      <c r="AP781" s="46">
        <v>5.2844450000000001E-2</v>
      </c>
      <c r="AQ781" t="s">
        <v>4124</v>
      </c>
      <c r="AR781" t="s">
        <v>3443</v>
      </c>
      <c r="AS781" t="str">
        <f t="shared" si="162"/>
        <v>#N/A N/A</v>
      </c>
      <c r="AT781" s="63">
        <v>0.85074624018882639</v>
      </c>
      <c r="AU781" s="63">
        <f t="shared" si="163"/>
        <v>0.85074624018882639</v>
      </c>
      <c r="AV781" s="63">
        <f t="shared" si="160"/>
        <v>0</v>
      </c>
      <c r="AW781" s="63">
        <f t="shared" si="159"/>
        <v>0.85074624018882639</v>
      </c>
      <c r="AX781" s="63">
        <v>16.649710495096045</v>
      </c>
      <c r="AY781" s="63">
        <f t="shared" si="164"/>
        <v>0</v>
      </c>
      <c r="AZ781" s="63" t="s">
        <v>3443</v>
      </c>
      <c r="BA781" s="63" t="str">
        <f>_xll.BDP($G781,BA$1)</f>
        <v>#N/A N/A</v>
      </c>
      <c r="BB781" s="63">
        <f t="shared" si="161"/>
        <v>298.22247084000003</v>
      </c>
      <c r="BC781">
        <v>14.3</v>
      </c>
      <c r="BD781">
        <v>15.567</v>
      </c>
      <c r="BE781">
        <v>16.533000000000001</v>
      </c>
      <c r="BF781">
        <v>11.200000000000001</v>
      </c>
      <c r="BG781">
        <v>12.15</v>
      </c>
      <c r="BH781">
        <v>13.65</v>
      </c>
      <c r="BI781" s="47">
        <f t="shared" si="165"/>
        <v>4.7950779697188292E-2</v>
      </c>
      <c r="BJ781" s="47">
        <f t="shared" si="166"/>
        <v>5.2199285842386721E-2</v>
      </c>
      <c r="BK781" s="47">
        <f t="shared" si="167"/>
        <v>5.543847837298E-2</v>
      </c>
      <c r="BL781" s="47">
        <f t="shared" si="168"/>
        <v>3.7555855427168452E-2</v>
      </c>
      <c r="BM781" s="47">
        <f t="shared" si="169"/>
        <v>4.0741396735722919E-2</v>
      </c>
      <c r="BN781" s="47">
        <f t="shared" si="170"/>
        <v>4.5771198801861548E-2</v>
      </c>
      <c r="BO781" s="30">
        <f t="shared" si="158"/>
        <v>5.543847837298E-2</v>
      </c>
    </row>
    <row r="782" spans="1:67" x14ac:dyDescent="0.3">
      <c r="A782">
        <v>15</v>
      </c>
      <c r="B782" t="s">
        <v>3422</v>
      </c>
      <c r="C782">
        <v>15</v>
      </c>
      <c r="D782">
        <v>5</v>
      </c>
      <c r="E782" s="33">
        <v>0.12</v>
      </c>
      <c r="G782" s="6" t="s">
        <v>289</v>
      </c>
      <c r="H782" s="6" t="s">
        <v>1005</v>
      </c>
      <c r="I782" s="2">
        <v>0.31015806224590103</v>
      </c>
      <c r="J782" s="2">
        <v>0.3169148233098783</v>
      </c>
      <c r="K782" s="2">
        <v>0.25253787593531657</v>
      </c>
      <c r="L782" s="2">
        <v>0.27554503971607236</v>
      </c>
      <c r="M782" s="3">
        <v>27.823235327213979</v>
      </c>
      <c r="N782" s="3">
        <v>21.950617243668997</v>
      </c>
      <c r="O782" s="3">
        <v>42.737053007535167</v>
      </c>
      <c r="P782" s="7">
        <v>12.701406297365615</v>
      </c>
      <c r="Q782" s="7">
        <v>12.667365234602398</v>
      </c>
      <c r="R782" s="2">
        <v>0.3630874673629243</v>
      </c>
      <c r="S782" s="8">
        <v>1.620096477655411</v>
      </c>
      <c r="T782" s="2">
        <v>0.22091154842246546</v>
      </c>
      <c r="U782" s="4">
        <v>4.1942079984782922E-2</v>
      </c>
      <c r="V782" s="8">
        <v>10.188659276030643</v>
      </c>
      <c r="W782" s="8">
        <v>18.277276312313262</v>
      </c>
      <c r="X782" s="8">
        <v>2572300000</v>
      </c>
      <c r="Y782" s="8">
        <v>2958500000</v>
      </c>
      <c r="Z782" s="8">
        <v>84200000</v>
      </c>
      <c r="AA782" s="5">
        <v>338300000</v>
      </c>
      <c r="AB782" s="2">
        <v>0.24889151640555721</v>
      </c>
      <c r="AC782" s="42">
        <v>6715.5440896800001</v>
      </c>
      <c r="AD782" s="42">
        <v>8498.2440896799999</v>
      </c>
      <c r="AE782" s="60">
        <v>7.6329041084904805</v>
      </c>
      <c r="AF782" s="60">
        <v>9.6680544267885704</v>
      </c>
      <c r="AG782" s="60">
        <v>4.9937811924232127</v>
      </c>
      <c r="AH782" s="60">
        <v>10.718029577216965</v>
      </c>
      <c r="AI782" s="60">
        <v>5.7261146789493189</v>
      </c>
      <c r="AJ782" s="1" t="s">
        <v>534</v>
      </c>
      <c r="AK782" s="1" t="s">
        <v>617</v>
      </c>
      <c r="AL782" s="1" t="s">
        <v>731</v>
      </c>
      <c r="AM782" s="1" t="s">
        <v>583</v>
      </c>
      <c r="AN782" s="46">
        <v>0.13023989999999999</v>
      </c>
      <c r="AO782" s="46">
        <v>3.4385720000000002E-2</v>
      </c>
      <c r="AP782" s="46">
        <v>1.6846049999999998E-2</v>
      </c>
      <c r="AQ782" t="s">
        <v>4124</v>
      </c>
      <c r="AR782" t="s">
        <v>3443</v>
      </c>
      <c r="AS782" t="str">
        <f t="shared" si="162"/>
        <v>#N/A N/A</v>
      </c>
      <c r="AT782" s="63">
        <v>2.21446205998856</v>
      </c>
      <c r="AU782" s="63">
        <f t="shared" si="163"/>
        <v>2.21446205998856</v>
      </c>
      <c r="AV782" s="63">
        <f t="shared" si="160"/>
        <v>6.8691385437434969</v>
      </c>
      <c r="AW782" s="63">
        <f t="shared" si="159"/>
        <v>9.0836006037320569</v>
      </c>
      <c r="AX782" s="63">
        <v>24.859346241562786</v>
      </c>
      <c r="AY782" s="63">
        <f t="shared" si="164"/>
        <v>77.112313877739737</v>
      </c>
      <c r="AZ782" s="63">
        <v>101.97166011930253</v>
      </c>
      <c r="BA782" s="63">
        <f>_xll.BDP($G782,BA$1)</f>
        <v>622.70799999999997</v>
      </c>
      <c r="BB782" s="63">
        <f t="shared" si="161"/>
        <v>6715.5440896800001</v>
      </c>
      <c r="BC782">
        <v>589.42899999999997</v>
      </c>
      <c r="BD782">
        <v>609.5</v>
      </c>
      <c r="BE782">
        <v>663.75</v>
      </c>
      <c r="BF782">
        <v>600.94399999999996</v>
      </c>
      <c r="BG782">
        <v>498.79</v>
      </c>
      <c r="BH782">
        <v>533.13</v>
      </c>
      <c r="BI782" s="47">
        <f t="shared" si="165"/>
        <v>8.7770848069599477E-2</v>
      </c>
      <c r="BJ782" s="47">
        <f t="shared" si="166"/>
        <v>9.0759585799851855E-2</v>
      </c>
      <c r="BK782" s="47">
        <f t="shared" si="167"/>
        <v>9.8837859023218497E-2</v>
      </c>
      <c r="BL782" s="47">
        <f t="shared" si="168"/>
        <v>8.9485526708623739E-2</v>
      </c>
      <c r="BM782" s="47">
        <f t="shared" si="169"/>
        <v>7.4273952093696652E-2</v>
      </c>
      <c r="BN782" s="47">
        <f t="shared" si="170"/>
        <v>7.9387461817022179E-2</v>
      </c>
      <c r="BO782" s="30">
        <f t="shared" ref="BO782:BO845" si="171">IF(IF(BK782&gt;BN782,BK782,BN782)=0,IF(BJ782&gt;BM782,BJ782,BM782),IF(BK782&gt;BN782,BK782,BN782))</f>
        <v>9.8837859023218497E-2</v>
      </c>
    </row>
    <row r="783" spans="1:67" x14ac:dyDescent="0.3">
      <c r="A783">
        <v>15</v>
      </c>
      <c r="B783" t="s">
        <v>3422</v>
      </c>
      <c r="C783">
        <v>15</v>
      </c>
      <c r="D783">
        <v>3</v>
      </c>
      <c r="E783" s="33">
        <v>0.1</v>
      </c>
      <c r="G783" s="1" t="s">
        <v>1646</v>
      </c>
      <c r="H783" s="6" t="s">
        <v>1647</v>
      </c>
      <c r="I783" s="2">
        <v>0.1812688236769831</v>
      </c>
      <c r="J783" s="2">
        <v>0.18025769629885852</v>
      </c>
      <c r="K783" s="2">
        <v>0.11430957603871657</v>
      </c>
      <c r="L783" s="2">
        <v>0.11784159647238397</v>
      </c>
      <c r="M783" s="3">
        <v>12.490754184587569</v>
      </c>
      <c r="N783" s="3">
        <v>9.8672548022253892</v>
      </c>
      <c r="O783" s="3">
        <v>18.724119306247374</v>
      </c>
      <c r="P783" s="7">
        <v>24.536280325573394</v>
      </c>
      <c r="Q783" s="7">
        <v>21.083603189526098</v>
      </c>
      <c r="R783" s="2">
        <v>0.33777350205974493</v>
      </c>
      <c r="S783" s="8">
        <v>2.1024105634884078</v>
      </c>
      <c r="T783" s="2">
        <v>0.41177481900322832</v>
      </c>
      <c r="U783" s="4">
        <v>2.7379085755638643E-2</v>
      </c>
      <c r="V783" s="8">
        <v>5.6262125951544899</v>
      </c>
      <c r="W783" s="8">
        <v>10.421738046052532</v>
      </c>
      <c r="X783" s="8">
        <v>23128000000</v>
      </c>
      <c r="Y783" s="8">
        <v>35378000000</v>
      </c>
      <c r="Z783" s="8">
        <v>55500000</v>
      </c>
      <c r="AA783" s="5">
        <v>2960000000</v>
      </c>
      <c r="AB783" s="2">
        <v>1.8749999999999999E-2</v>
      </c>
      <c r="AC783" s="42">
        <v>22855.193830799999</v>
      </c>
      <c r="AD783" s="42">
        <v>48539.193830799995</v>
      </c>
      <c r="AE783" s="60">
        <v>8.0211390334599511</v>
      </c>
      <c r="AF783" s="60">
        <v>11.649795358023507</v>
      </c>
      <c r="AG783" s="60" t="s">
        <v>3443</v>
      </c>
      <c r="AH783" s="60" t="s">
        <v>3443</v>
      </c>
      <c r="AI783" s="60" t="s">
        <v>3443</v>
      </c>
      <c r="AJ783" s="1" t="s">
        <v>493</v>
      </c>
      <c r="AK783" s="1" t="s">
        <v>689</v>
      </c>
      <c r="AL783" s="1" t="s">
        <v>1648</v>
      </c>
      <c r="AM783" s="1" t="s">
        <v>1608</v>
      </c>
      <c r="AN783" s="46">
        <v>9.2388340000000013E-2</v>
      </c>
      <c r="AO783" s="46">
        <v>7.5929640000000007E-2</v>
      </c>
      <c r="AP783" s="46">
        <v>7.8717990000000005E-3</v>
      </c>
      <c r="AQ783" t="s">
        <v>4291</v>
      </c>
      <c r="AR783" t="s">
        <v>3443</v>
      </c>
      <c r="AS783" t="str">
        <f t="shared" si="162"/>
        <v>29/06/2005</v>
      </c>
      <c r="AT783" s="63">
        <v>2.1761006529226243</v>
      </c>
      <c r="AU783" s="63">
        <f t="shared" si="163"/>
        <v>2.1761006529226243</v>
      </c>
      <c r="AV783" s="63">
        <f t="shared" si="160"/>
        <v>-3.5625079795295666E-16</v>
      </c>
      <c r="AW783" s="63">
        <f t="shared" si="159"/>
        <v>2.1761006529226239</v>
      </c>
      <c r="AX783" s="63">
        <v>43.402359239660171</v>
      </c>
      <c r="AY783" s="63">
        <f t="shared" si="164"/>
        <v>-7.1054273576010019E-15</v>
      </c>
      <c r="AZ783" s="63">
        <v>43.402359239660164</v>
      </c>
      <c r="BA783" s="63">
        <f>_xll.BDP($G783,BA$1)</f>
        <v>497.10817691000005</v>
      </c>
      <c r="BB783" s="63">
        <f t="shared" si="161"/>
        <v>22855.193830799999</v>
      </c>
      <c r="BC783" t="s">
        <v>3443</v>
      </c>
      <c r="BD783" t="s">
        <v>3443</v>
      </c>
      <c r="BE783" t="s">
        <v>3443</v>
      </c>
      <c r="BF783">
        <v>2508.482</v>
      </c>
      <c r="BG783">
        <v>2792.6559999999999</v>
      </c>
      <c r="BH783" t="s">
        <v>3443</v>
      </c>
      <c r="BI783" s="47">
        <f t="shared" si="165"/>
        <v>0</v>
      </c>
      <c r="BJ783" s="47">
        <f t="shared" si="166"/>
        <v>0</v>
      </c>
      <c r="BK783" s="47">
        <f t="shared" si="167"/>
        <v>0</v>
      </c>
      <c r="BL783" s="47">
        <f t="shared" si="168"/>
        <v>0.10975544633620794</v>
      </c>
      <c r="BM783" s="47">
        <f t="shared" si="169"/>
        <v>0.12218911905426832</v>
      </c>
      <c r="BN783" s="47">
        <f t="shared" si="170"/>
        <v>0</v>
      </c>
      <c r="BO783" s="30">
        <f t="shared" si="171"/>
        <v>0.12218911905426832</v>
      </c>
    </row>
    <row r="784" spans="1:67" x14ac:dyDescent="0.3">
      <c r="A784">
        <v>15</v>
      </c>
      <c r="B784" t="s">
        <v>3422</v>
      </c>
      <c r="C784">
        <v>15</v>
      </c>
      <c r="D784">
        <v>9</v>
      </c>
      <c r="E784" t="s">
        <v>2549</v>
      </c>
      <c r="G784" s="6" t="s">
        <v>1285</v>
      </c>
      <c r="H784" s="6" t="s">
        <v>1286</v>
      </c>
      <c r="I784" s="2">
        <v>0.19690773006571829</v>
      </c>
      <c r="J784" s="2">
        <v>0.25685329789001493</v>
      </c>
      <c r="K784" s="2">
        <v>0.15229904658783605</v>
      </c>
      <c r="L784" s="2">
        <v>0.19505425182942215</v>
      </c>
      <c r="M784" s="3">
        <v>17.795365290643645</v>
      </c>
      <c r="N784" s="3">
        <v>13.069850509152619</v>
      </c>
      <c r="O784" s="3">
        <v>24.681069299314061</v>
      </c>
      <c r="P784" s="7">
        <v>10.519409488793434</v>
      </c>
      <c r="Q784" s="7">
        <v>10.440500635572505</v>
      </c>
      <c r="R784" s="2">
        <v>0.37037346129772586</v>
      </c>
      <c r="S784" s="8">
        <v>2.1316042267050914</v>
      </c>
      <c r="T784" s="2">
        <v>0.27851974513121425</v>
      </c>
      <c r="U784" s="4" t="e">
        <v>#N/A</v>
      </c>
      <c r="V784" s="8">
        <v>1.8743237966918904</v>
      </c>
      <c r="W784" s="8">
        <v>3.7204118014628529</v>
      </c>
      <c r="X784" s="8">
        <v>1203800000</v>
      </c>
      <c r="Y784" s="8">
        <v>1585200000</v>
      </c>
      <c r="Z784" s="8">
        <v>6100000</v>
      </c>
      <c r="AA784" s="5">
        <v>143000000</v>
      </c>
      <c r="AB784" s="2">
        <v>4.265734265734266E-2</v>
      </c>
      <c r="AC784" s="42">
        <v>2671.3116564000006</v>
      </c>
      <c r="AD784" s="42">
        <v>3558.9116564000005</v>
      </c>
      <c r="AE784" s="60">
        <v>7.8183472240773293</v>
      </c>
      <c r="AF784" s="60">
        <v>10.604623529201431</v>
      </c>
      <c r="AG784" s="60" t="s">
        <v>3443</v>
      </c>
      <c r="AH784" s="60">
        <v>13.944170744736468</v>
      </c>
      <c r="AI784" s="60">
        <v>3.4046797463129312</v>
      </c>
      <c r="AJ784" s="1" t="s">
        <v>498</v>
      </c>
      <c r="AK784" s="1" t="s">
        <v>510</v>
      </c>
      <c r="AL784" s="1" t="s">
        <v>511</v>
      </c>
      <c r="AM784" s="1" t="s">
        <v>2465</v>
      </c>
      <c r="AN784" s="46" t="e">
        <v>#VALUE!</v>
      </c>
      <c r="AO784" s="46" t="e">
        <v>#VALUE!</v>
      </c>
      <c r="AP784" s="46">
        <v>3.965929E-2</v>
      </c>
      <c r="AQ784" t="s">
        <v>3904</v>
      </c>
      <c r="AR784" t="s">
        <v>3443</v>
      </c>
      <c r="AS784" t="str">
        <f t="shared" si="162"/>
        <v>18/12/2013</v>
      </c>
      <c r="AT784" s="63">
        <v>5.3797468920297256</v>
      </c>
      <c r="AU784" s="63">
        <f t="shared" si="163"/>
        <v>5.3797468920297256</v>
      </c>
      <c r="AV784" s="63">
        <f t="shared" si="160"/>
        <v>0</v>
      </c>
      <c r="AW784" s="63">
        <f t="shared" si="159"/>
        <v>5.3797468920297256</v>
      </c>
      <c r="AX784" s="63">
        <v>69.219802369598355</v>
      </c>
      <c r="AY784" s="63">
        <f t="shared" si="164"/>
        <v>0</v>
      </c>
      <c r="AZ784" s="63" t="s">
        <v>3443</v>
      </c>
      <c r="BA784" s="63" t="str">
        <f>_xll.BDP($G784,BA$1)</f>
        <v>#N/A N/A</v>
      </c>
      <c r="BB784" s="63">
        <f t="shared" si="161"/>
        <v>2671.3116564000006</v>
      </c>
      <c r="BC784">
        <v>195.143</v>
      </c>
      <c r="BD784">
        <v>196.071</v>
      </c>
      <c r="BE784">
        <v>207.76900000000001</v>
      </c>
      <c r="BF784">
        <v>95.942000000000007</v>
      </c>
      <c r="BG784">
        <v>166.73400000000001</v>
      </c>
      <c r="BH784">
        <v>275.55799999999999</v>
      </c>
      <c r="BI784" s="47">
        <f t="shared" si="165"/>
        <v>7.3051378910607881E-2</v>
      </c>
      <c r="BJ784" s="47">
        <f t="shared" si="166"/>
        <v>7.3398773793483738E-2</v>
      </c>
      <c r="BK784" s="47">
        <f t="shared" si="167"/>
        <v>7.7777895926977078E-2</v>
      </c>
      <c r="BL784" s="47">
        <f t="shared" si="168"/>
        <v>3.591568949663345E-2</v>
      </c>
      <c r="BM784" s="47">
        <f t="shared" si="169"/>
        <v>6.2416528449810112E-2</v>
      </c>
      <c r="BN784" s="47">
        <f t="shared" si="170"/>
        <v>0.10315456803395093</v>
      </c>
      <c r="BO784" s="30">
        <f t="shared" si="171"/>
        <v>0.10315456803395093</v>
      </c>
    </row>
    <row r="785" spans="1:67" x14ac:dyDescent="0.3">
      <c r="A785">
        <v>15</v>
      </c>
      <c r="B785" t="s">
        <v>3422</v>
      </c>
      <c r="C785">
        <v>15</v>
      </c>
      <c r="D785">
        <v>6</v>
      </c>
      <c r="E785" s="33">
        <v>0.1</v>
      </c>
      <c r="F785" t="s">
        <v>3279</v>
      </c>
      <c r="G785" s="6" t="s">
        <v>213</v>
      </c>
      <c r="H785" s="6" t="s">
        <v>903</v>
      </c>
      <c r="I785" s="2">
        <v>0.44557366137367288</v>
      </c>
      <c r="J785" s="2">
        <v>0.43901141594890181</v>
      </c>
      <c r="K785" s="2">
        <v>0.38092466680202752</v>
      </c>
      <c r="L785" s="2">
        <v>0.38712232838551597</v>
      </c>
      <c r="M785" s="3">
        <v>26.079814678319469</v>
      </c>
      <c r="N785" s="3">
        <v>15.784598632610491</v>
      </c>
      <c r="O785" s="3">
        <v>60.816833079483281</v>
      </c>
      <c r="P785" s="7">
        <v>15.543954955854876</v>
      </c>
      <c r="Q785" s="7">
        <v>17.695682264830968</v>
      </c>
      <c r="R785" s="2">
        <v>0.25017662643508981</v>
      </c>
      <c r="S785" s="8">
        <v>1.0362760638946471</v>
      </c>
      <c r="T785" s="2">
        <v>0.27778470404078182</v>
      </c>
      <c r="U785" s="4">
        <v>2.7202121613942035E-2</v>
      </c>
      <c r="V785" s="8">
        <v>8.0749961722850507</v>
      </c>
      <c r="W785" s="8">
        <v>16.137512795776864</v>
      </c>
      <c r="X785" s="8">
        <v>31506000000</v>
      </c>
      <c r="Y785" s="8">
        <v>35729000000</v>
      </c>
      <c r="Z785" s="8">
        <v>1308000000</v>
      </c>
      <c r="AA785" s="5">
        <v>7151000000</v>
      </c>
      <c r="AB785" s="2">
        <v>0.1829114809117606</v>
      </c>
      <c r="AC785" s="42">
        <v>147299.0081675</v>
      </c>
      <c r="AD785" s="42">
        <v>164311.0081675</v>
      </c>
      <c r="AE785" s="60">
        <v>9.5493167190277184</v>
      </c>
      <c r="AF785" s="60">
        <v>12.401182555908756</v>
      </c>
      <c r="AG785" s="60">
        <v>4.8312292033969753</v>
      </c>
      <c r="AH785" s="60">
        <v>14.07908327646919</v>
      </c>
      <c r="AI785" s="60">
        <v>7.2973141768554779</v>
      </c>
      <c r="AJ785" s="1" t="s">
        <v>498</v>
      </c>
      <c r="AK785" s="1" t="s">
        <v>516</v>
      </c>
      <c r="AL785" s="1" t="s">
        <v>733</v>
      </c>
      <c r="AM785" s="1" t="s">
        <v>583</v>
      </c>
      <c r="AN785" s="46">
        <v>7.9639180000000004E-2</v>
      </c>
      <c r="AO785" s="46">
        <v>0.1011899</v>
      </c>
      <c r="AP785" s="46">
        <v>0.1090841</v>
      </c>
      <c r="AQ785" t="s">
        <v>3813</v>
      </c>
      <c r="AR785" t="s">
        <v>3813</v>
      </c>
      <c r="AS785" t="str">
        <f t="shared" si="162"/>
        <v>10/11/1999</v>
      </c>
      <c r="AT785" s="63">
        <v>3.8071737135063519</v>
      </c>
      <c r="AU785" s="63">
        <f t="shared" si="163"/>
        <v>3.8071737135063519</v>
      </c>
      <c r="AV785" s="63">
        <f t="shared" si="160"/>
        <v>2.2986441328237119</v>
      </c>
      <c r="AW785" s="63">
        <f t="shared" si="159"/>
        <v>6.1058178463300639</v>
      </c>
      <c r="AX785" s="63">
        <v>47.351227264700597</v>
      </c>
      <c r="AY785" s="63">
        <f t="shared" si="164"/>
        <v>28.589087056330513</v>
      </c>
      <c r="AZ785" s="63">
        <v>75.94031432103111</v>
      </c>
      <c r="BA785" s="63">
        <f>_xll.BDP($G785,BA$1)</f>
        <v>8601</v>
      </c>
      <c r="BB785" s="63">
        <f t="shared" si="161"/>
        <v>147299.0081675</v>
      </c>
      <c r="BC785">
        <v>9222.0360000000001</v>
      </c>
      <c r="BD785">
        <v>9916.7929999999997</v>
      </c>
      <c r="BE785">
        <v>10346.200000000001</v>
      </c>
      <c r="BF785">
        <v>7264.3789999999999</v>
      </c>
      <c r="BG785">
        <v>8210.2180000000008</v>
      </c>
      <c r="BH785">
        <v>7648.8739999999998</v>
      </c>
      <c r="BI785" s="47">
        <f t="shared" si="165"/>
        <v>6.2607590605859534E-2</v>
      </c>
      <c r="BJ785" s="47">
        <f t="shared" si="166"/>
        <v>6.7324234720733428E-2</v>
      </c>
      <c r="BK785" s="47">
        <f t="shared" si="167"/>
        <v>7.0239441043858861E-2</v>
      </c>
      <c r="BL785" s="47">
        <f t="shared" si="168"/>
        <v>4.93172295616503E-2</v>
      </c>
      <c r="BM785" s="47">
        <f t="shared" si="169"/>
        <v>5.5738447272257331E-2</v>
      </c>
      <c r="BN785" s="47">
        <f t="shared" si="170"/>
        <v>5.1927532270292939E-2</v>
      </c>
      <c r="BO785" s="30">
        <f t="shared" si="171"/>
        <v>7.0239441043858861E-2</v>
      </c>
    </row>
    <row r="786" spans="1:67" x14ac:dyDescent="0.3">
      <c r="A786">
        <v>15</v>
      </c>
      <c r="B786" t="s">
        <v>3422</v>
      </c>
      <c r="C786">
        <v>15</v>
      </c>
      <c r="D786">
        <v>10</v>
      </c>
      <c r="E786" t="s">
        <v>2489</v>
      </c>
      <c r="G786" s="1" t="s">
        <v>1981</v>
      </c>
      <c r="H786" s="6" t="s">
        <v>1982</v>
      </c>
      <c r="I786" s="2" t="e">
        <v>#N/A</v>
      </c>
      <c r="J786" s="2" t="e">
        <v>#N/A</v>
      </c>
      <c r="K786" s="2">
        <v>0.44711264001821938</v>
      </c>
      <c r="L786" s="2">
        <v>-8.2392776523702027E-2</v>
      </c>
      <c r="M786" s="3">
        <v>-10.66493674991891</v>
      </c>
      <c r="N786" s="3">
        <v>-8.3444696723970164</v>
      </c>
      <c r="O786" s="3">
        <v>-17.493925720236028</v>
      </c>
      <c r="P786" s="7">
        <v>6.4634053960937434</v>
      </c>
      <c r="Q786" s="7">
        <v>1.4021597783682929</v>
      </c>
      <c r="R786" s="2" t="e">
        <v>#N/A</v>
      </c>
      <c r="S786" s="8">
        <v>-9.6764705882352899</v>
      </c>
      <c r="T786" s="2">
        <v>0.3263441298849637</v>
      </c>
      <c r="U786" s="4">
        <v>2.4374460742018982E-2</v>
      </c>
      <c r="V786" s="8">
        <v>27.209253748404485</v>
      </c>
      <c r="W786" s="8" t="e">
        <v>#N/A</v>
      </c>
      <c r="X786" s="8" t="e">
        <v>#N/A</v>
      </c>
      <c r="Y786" s="8">
        <v>531600000</v>
      </c>
      <c r="Z786" s="8">
        <v>32000000</v>
      </c>
      <c r="AA786" s="5">
        <v>70700000.000000015</v>
      </c>
      <c r="AB786" s="2">
        <v>0.45261669024045253</v>
      </c>
      <c r="AC786" s="42">
        <v>481.37478755850009</v>
      </c>
      <c r="AD786" s="42">
        <v>612.97478755850011</v>
      </c>
      <c r="AE786" s="60">
        <v>24.650234248653231</v>
      </c>
      <c r="AF786" s="60" t="s">
        <v>3443</v>
      </c>
      <c r="AG786" s="60">
        <v>15.203059310689168</v>
      </c>
      <c r="AH786" s="60" t="s">
        <v>3443</v>
      </c>
      <c r="AI786" s="60">
        <v>1.199209256897884</v>
      </c>
      <c r="AJ786" s="1" t="s">
        <v>534</v>
      </c>
      <c r="AK786" s="1" t="s">
        <v>859</v>
      </c>
      <c r="AL786" s="1" t="s">
        <v>927</v>
      </c>
      <c r="AM786" s="1" t="s">
        <v>1706</v>
      </c>
      <c r="AN786" s="46" t="e">
        <v>#VALUE!</v>
      </c>
      <c r="AO786" s="46" t="e">
        <v>#VALUE!</v>
      </c>
      <c r="AP786" s="46">
        <v>-0.28002729999999998</v>
      </c>
      <c r="AQ786" t="s">
        <v>3934</v>
      </c>
      <c r="AR786" t="s">
        <v>3934</v>
      </c>
      <c r="AS786" t="str">
        <f t="shared" si="162"/>
        <v>14/03/2014</v>
      </c>
      <c r="AT786" s="63" t="s">
        <v>3443</v>
      </c>
      <c r="AU786" s="63">
        <f t="shared" si="163"/>
        <v>0</v>
      </c>
      <c r="AV786" s="63">
        <f t="shared" si="160"/>
        <v>0</v>
      </c>
      <c r="AW786" s="63">
        <f t="shared" si="159"/>
        <v>0</v>
      </c>
      <c r="AX786" s="63" t="s">
        <v>3443</v>
      </c>
      <c r="AY786" s="63">
        <f t="shared" si="164"/>
        <v>0</v>
      </c>
      <c r="AZ786" s="63" t="s">
        <v>3443</v>
      </c>
      <c r="BA786" s="63">
        <f>_xll.BDP($G786,BA$1)</f>
        <v>-0.2</v>
      </c>
      <c r="BB786" s="63">
        <f t="shared" si="161"/>
        <v>481.37478755850009</v>
      </c>
      <c r="BC786">
        <v>-19.131</v>
      </c>
      <c r="BD786">
        <v>-2.8890000000000002</v>
      </c>
      <c r="BE786">
        <v>14.639000000000001</v>
      </c>
      <c r="BF786">
        <v>-55.866</v>
      </c>
      <c r="BG786">
        <v>11.766999999999999</v>
      </c>
      <c r="BH786">
        <v>27.358000000000001</v>
      </c>
      <c r="BI786" s="47">
        <f t="shared" si="165"/>
        <v>-3.974242210945679E-2</v>
      </c>
      <c r="BJ786" s="47">
        <f t="shared" si="166"/>
        <v>-6.001560685495828E-3</v>
      </c>
      <c r="BK786" s="47">
        <f t="shared" si="167"/>
        <v>3.0410815809959649E-2</v>
      </c>
      <c r="BL786" s="47">
        <f t="shared" si="168"/>
        <v>-0.1160551018538975</v>
      </c>
      <c r="BM786" s="47">
        <f t="shared" si="169"/>
        <v>2.4444570642516233E-2</v>
      </c>
      <c r="BN786" s="47">
        <f t="shared" si="170"/>
        <v>5.6833055463411164E-2</v>
      </c>
      <c r="BO786" s="30">
        <f t="shared" si="171"/>
        <v>5.6833055463411164E-2</v>
      </c>
    </row>
    <row r="787" spans="1:67" x14ac:dyDescent="0.3">
      <c r="A787">
        <v>15</v>
      </c>
      <c r="B787" t="s">
        <v>3422</v>
      </c>
      <c r="C787">
        <v>15</v>
      </c>
      <c r="D787">
        <v>4</v>
      </c>
      <c r="E787" s="33">
        <v>0.08</v>
      </c>
      <c r="F787" t="s">
        <v>3012</v>
      </c>
      <c r="G787" s="6" t="s">
        <v>423</v>
      </c>
      <c r="H787" s="6" t="s">
        <v>1171</v>
      </c>
      <c r="I787" s="2">
        <v>-0.25688797222614901</v>
      </c>
      <c r="J787" s="2">
        <v>-0.30659601680979354</v>
      </c>
      <c r="K787" s="2">
        <v>1.1043416294665021</v>
      </c>
      <c r="L787" s="2">
        <v>4.3926701570680624</v>
      </c>
      <c r="M787" s="3">
        <v>10.602981029810298</v>
      </c>
      <c r="N787" s="3">
        <v>10.082589322825743</v>
      </c>
      <c r="O787" s="3" t="e">
        <v>#N/A</v>
      </c>
      <c r="P787" s="7">
        <v>1.9444177079908329</v>
      </c>
      <c r="Q787" s="7">
        <v>1.3712754460642684</v>
      </c>
      <c r="R787" s="2">
        <v>1.9386611772676341E-2</v>
      </c>
      <c r="S787" s="8">
        <v>0.56320968962906892</v>
      </c>
      <c r="T787" s="2">
        <v>-5.1133088964197618E-2</v>
      </c>
      <c r="U787" s="4" t="e">
        <v>#N/A</v>
      </c>
      <c r="V787" s="8">
        <v>8.2015728193553308</v>
      </c>
      <c r="W787" s="8">
        <v>-20.149637563555601</v>
      </c>
      <c r="X787" s="8">
        <v>-5473000000</v>
      </c>
      <c r="Y787" s="8">
        <v>382000000</v>
      </c>
      <c r="Z787" s="8">
        <v>85000000</v>
      </c>
      <c r="AA787" s="5">
        <v>4545000000</v>
      </c>
      <c r="AB787" s="2">
        <v>1.8701870187018702E-2</v>
      </c>
      <c r="AC787" s="42">
        <v>21200.557155139999</v>
      </c>
      <c r="AD787" s="42">
        <v>21946.557155139999</v>
      </c>
      <c r="AE787" s="60">
        <v>7.440860460521419</v>
      </c>
      <c r="AF787" s="60">
        <v>9.6664747923035819</v>
      </c>
      <c r="AG787" s="60">
        <v>19.976378550266851</v>
      </c>
      <c r="AH787" s="60">
        <v>12.76575504531362</v>
      </c>
      <c r="AI787" s="60" t="s">
        <v>3443</v>
      </c>
      <c r="AJ787" s="1" t="s">
        <v>493</v>
      </c>
      <c r="AK787" s="1" t="s">
        <v>668</v>
      </c>
      <c r="AL787" s="1" t="s">
        <v>1053</v>
      </c>
      <c r="AM787" s="1" t="s">
        <v>583</v>
      </c>
      <c r="AN787" s="46">
        <v>5.6497149999999996E-2</v>
      </c>
      <c r="AO787" s="46">
        <v>8.8729619999999995E-2</v>
      </c>
      <c r="AP787" s="46">
        <v>0.13625290000000001</v>
      </c>
      <c r="AQ787" t="s">
        <v>4292</v>
      </c>
      <c r="AR787" t="s">
        <v>3935</v>
      </c>
      <c r="AS787" t="str">
        <f t="shared" si="162"/>
        <v>26/09/1983</v>
      </c>
      <c r="AT787" s="63">
        <v>2.3557646134320427</v>
      </c>
      <c r="AU787" s="63">
        <f t="shared" si="163"/>
        <v>2.3557646134320427</v>
      </c>
      <c r="AV787" s="63">
        <f t="shared" si="160"/>
        <v>4.3099896354332641</v>
      </c>
      <c r="AW787" s="63">
        <f t="shared" si="159"/>
        <v>6.6657542488653068</v>
      </c>
      <c r="AX787" s="63">
        <v>45.981148099254163</v>
      </c>
      <c r="AY787" s="63">
        <f t="shared" si="164"/>
        <v>84.124819009140055</v>
      </c>
      <c r="AZ787" s="63">
        <v>130.10596710839422</v>
      </c>
      <c r="BA787" s="63">
        <f>_xll.BDP($G787,BA$1)</f>
        <v>1547.31123503</v>
      </c>
      <c r="BB787" s="63">
        <f t="shared" si="161"/>
        <v>21200.557155139999</v>
      </c>
      <c r="BC787">
        <v>1500</v>
      </c>
      <c r="BD787">
        <v>1650.5</v>
      </c>
      <c r="BE787">
        <v>1793.636</v>
      </c>
      <c r="BF787">
        <v>2079.3150000000001</v>
      </c>
      <c r="BG787">
        <v>1997.0900000000001</v>
      </c>
      <c r="BH787">
        <v>2020.874</v>
      </c>
      <c r="BI787" s="47">
        <f t="shared" si="165"/>
        <v>7.075285753215832E-2</v>
      </c>
      <c r="BJ787" s="47">
        <f t="shared" si="166"/>
        <v>7.7851727571218207E-2</v>
      </c>
      <c r="BK787" s="47">
        <f t="shared" si="167"/>
        <v>8.4603248248366875E-2</v>
      </c>
      <c r="BL787" s="47">
        <f t="shared" si="168"/>
        <v>9.8078318639653189E-2</v>
      </c>
      <c r="BM787" s="47">
        <f t="shared" si="169"/>
        <v>9.4199882832598711E-2</v>
      </c>
      <c r="BN787" s="47">
        <f t="shared" si="170"/>
        <v>9.5321740141628614E-2</v>
      </c>
      <c r="BO787" s="30">
        <f t="shared" si="171"/>
        <v>9.5321740141628614E-2</v>
      </c>
    </row>
    <row r="788" spans="1:67" x14ac:dyDescent="0.3">
      <c r="A788">
        <v>15</v>
      </c>
      <c r="B788" t="s">
        <v>3422</v>
      </c>
      <c r="C788">
        <v>15</v>
      </c>
      <c r="D788">
        <v>2</v>
      </c>
      <c r="E788" s="33">
        <v>0.15</v>
      </c>
      <c r="F788" t="s">
        <v>3081</v>
      </c>
      <c r="G788" s="1" t="s">
        <v>2022</v>
      </c>
      <c r="H788" s="6" t="s">
        <v>2023</v>
      </c>
      <c r="I788" s="2">
        <v>-0.82332639464022461</v>
      </c>
      <c r="J788" s="2">
        <v>-0.16994327881491272</v>
      </c>
      <c r="K788" s="2">
        <v>-1.191238470813587</v>
      </c>
      <c r="L788" s="2">
        <v>-0.17061034940291905</v>
      </c>
      <c r="M788" s="3">
        <v>0.69041403771641285</v>
      </c>
      <c r="N788" s="3">
        <v>-24.1268555498383</v>
      </c>
      <c r="O788" s="3">
        <v>19.793511598773165</v>
      </c>
      <c r="P788" s="7" t="e">
        <v>#N/A</v>
      </c>
      <c r="Q788" s="7" t="e">
        <v>#N/A</v>
      </c>
      <c r="R788" s="2">
        <v>-5.8898490856480357E-2</v>
      </c>
      <c r="S788" s="8" t="e">
        <v>#N/A</v>
      </c>
      <c r="T788" s="2">
        <v>2.3650044030891763E-2</v>
      </c>
      <c r="U788" s="4">
        <v>5.3626057225121468E-2</v>
      </c>
      <c r="V788" s="8" t="e">
        <v>#N/A</v>
      </c>
      <c r="W788" s="8">
        <v>2.8349540283761687</v>
      </c>
      <c r="X788" s="8">
        <v>-18159000000</v>
      </c>
      <c r="Y788" s="8">
        <v>-18088000000</v>
      </c>
      <c r="Z788" s="8">
        <v>54000000</v>
      </c>
      <c r="AA788" s="5">
        <v>20277000000</v>
      </c>
      <c r="AB788" s="2">
        <v>2.6631158455392811E-3</v>
      </c>
      <c r="AC788" s="42">
        <v>14282.402883687</v>
      </c>
      <c r="AD788" s="42">
        <v>-15973.597116313</v>
      </c>
      <c r="AE788" s="60" t="s">
        <v>3443</v>
      </c>
      <c r="AF788" s="60" t="s">
        <v>3443</v>
      </c>
      <c r="AG788" s="60">
        <v>144.73224988474792</v>
      </c>
      <c r="AH788" s="60">
        <v>6.1460199603352743</v>
      </c>
      <c r="AI788" s="60">
        <v>1.1624477704050977</v>
      </c>
      <c r="AJ788" s="1" t="s">
        <v>502</v>
      </c>
      <c r="AK788" s="1" t="s">
        <v>503</v>
      </c>
      <c r="AL788" s="1" t="s">
        <v>550</v>
      </c>
      <c r="AM788" s="1" t="s">
        <v>1706</v>
      </c>
      <c r="AN788" s="46">
        <v>0.108525</v>
      </c>
      <c r="AO788" s="46">
        <v>8.975263E-2</v>
      </c>
      <c r="AP788" s="46">
        <v>3.8528199999999999E-2</v>
      </c>
      <c r="AQ788" t="s">
        <v>4293</v>
      </c>
      <c r="AR788" t="s">
        <v>3443</v>
      </c>
      <c r="AS788" t="str">
        <f t="shared" si="162"/>
        <v>02/07/1979</v>
      </c>
      <c r="AT788" s="63">
        <v>8.1868135415187648</v>
      </c>
      <c r="AU788" s="63">
        <f t="shared" si="163"/>
        <v>8.1868135415187648</v>
      </c>
      <c r="AV788" s="63">
        <f t="shared" si="160"/>
        <v>0</v>
      </c>
      <c r="AW788" s="63">
        <f t="shared" si="159"/>
        <v>8.1868135415187648</v>
      </c>
      <c r="AX788" s="63">
        <v>48.057084981431544</v>
      </c>
      <c r="AY788" s="63">
        <f t="shared" si="164"/>
        <v>0</v>
      </c>
      <c r="AZ788" s="63" t="s">
        <v>3443</v>
      </c>
      <c r="BA788" s="63" t="str">
        <f>_xll.BDP($G788,BA$1)</f>
        <v>#N/A N/A</v>
      </c>
      <c r="BB788" s="63">
        <f t="shared" si="161"/>
        <v>-15973.597116313</v>
      </c>
      <c r="BC788">
        <v>2050.8000000000002</v>
      </c>
      <c r="BD788">
        <v>2303.6669999999999</v>
      </c>
      <c r="BE788">
        <v>2590</v>
      </c>
      <c r="BF788">
        <v>-673.09900000000005</v>
      </c>
      <c r="BG788">
        <v>-851.61400000000003</v>
      </c>
      <c r="BH788" t="s">
        <v>3443</v>
      </c>
      <c r="BI788" s="47">
        <f t="shared" si="165"/>
        <v>-0.12838686146063027</v>
      </c>
      <c r="BJ788" s="47">
        <f t="shared" si="166"/>
        <v>-0.1442171718258366</v>
      </c>
      <c r="BK788" s="47">
        <f t="shared" si="167"/>
        <v>-0.16214256445437505</v>
      </c>
      <c r="BL788" s="47">
        <f t="shared" si="168"/>
        <v>4.2138223162809033E-2</v>
      </c>
      <c r="BM788" s="47">
        <f t="shared" si="169"/>
        <v>5.3313852465346777E-2</v>
      </c>
      <c r="BN788" s="47">
        <f t="shared" si="170"/>
        <v>0</v>
      </c>
      <c r="BO788" s="30">
        <f t="shared" si="171"/>
        <v>5.3313852465346777E-2</v>
      </c>
    </row>
    <row r="789" spans="1:67" x14ac:dyDescent="0.3">
      <c r="A789">
        <v>15</v>
      </c>
      <c r="B789" t="s">
        <v>3422</v>
      </c>
      <c r="C789">
        <v>16</v>
      </c>
      <c r="D789">
        <v>3</v>
      </c>
      <c r="E789" s="33">
        <v>0.1</v>
      </c>
      <c r="F789" t="s">
        <v>3005</v>
      </c>
      <c r="G789" s="6" t="s">
        <v>72</v>
      </c>
      <c r="H789" s="6" t="s">
        <v>705</v>
      </c>
      <c r="I789" s="2">
        <v>1.001755212398495</v>
      </c>
      <c r="J789" s="2">
        <v>0.61924030640448546</v>
      </c>
      <c r="K789" s="2">
        <v>0.20223336261825958</v>
      </c>
      <c r="L789" s="2">
        <v>0.12221893871097661</v>
      </c>
      <c r="M789" s="3">
        <v>10.935274341564018</v>
      </c>
      <c r="N789" s="3">
        <v>8.0191722585338141</v>
      </c>
      <c r="O789" s="3">
        <v>10.966847925704162</v>
      </c>
      <c r="P789" s="7">
        <v>12.330567470003611</v>
      </c>
      <c r="Q789" s="7">
        <v>12.008416700439321</v>
      </c>
      <c r="R789" s="2">
        <v>0.6208392663894744</v>
      </c>
      <c r="S789" s="8">
        <v>2.2041504473990194</v>
      </c>
      <c r="T789" s="2">
        <v>0.58211189860700718</v>
      </c>
      <c r="U789" s="4">
        <v>5.4738082436722221E-2</v>
      </c>
      <c r="V789" s="8">
        <v>7.5275843451660052</v>
      </c>
      <c r="W789" s="8">
        <v>22.837414345409467</v>
      </c>
      <c r="X789" s="8">
        <v>316575000</v>
      </c>
      <c r="Y789" s="8">
        <v>1603974000</v>
      </c>
      <c r="Z789" s="8">
        <v>12486000</v>
      </c>
      <c r="AA789" s="5">
        <v>104010000</v>
      </c>
      <c r="AB789" s="2">
        <v>0.1200461494087107</v>
      </c>
      <c r="AC789" s="42">
        <v>3017.3564617999996</v>
      </c>
      <c r="AD789" s="42">
        <v>3507.5904617999995</v>
      </c>
      <c r="AE789" s="60">
        <v>16.035337686258618</v>
      </c>
      <c r="AF789" s="60">
        <v>17.888060692622012</v>
      </c>
      <c r="AG789" s="60">
        <v>3.458795295960599</v>
      </c>
      <c r="AH789" s="60">
        <v>23.465989751122081</v>
      </c>
      <c r="AI789" s="60">
        <v>2.7876661785714809</v>
      </c>
      <c r="AJ789" s="1" t="s">
        <v>493</v>
      </c>
      <c r="AK789" s="1" t="s">
        <v>494</v>
      </c>
      <c r="AL789" s="1" t="s">
        <v>692</v>
      </c>
      <c r="AM789" s="1" t="s">
        <v>583</v>
      </c>
      <c r="AN789" s="46">
        <v>0.15370530000000002</v>
      </c>
      <c r="AO789" s="46">
        <v>0.19932539999999999</v>
      </c>
      <c r="AP789" s="46">
        <v>-1.102022E-3</v>
      </c>
      <c r="AQ789" t="s">
        <v>4124</v>
      </c>
      <c r="AR789" t="s">
        <v>3443</v>
      </c>
      <c r="AS789" t="str">
        <f t="shared" si="162"/>
        <v>#N/A N/A</v>
      </c>
      <c r="AT789" s="63" t="s">
        <v>3443</v>
      </c>
      <c r="AU789" s="63">
        <f t="shared" si="163"/>
        <v>0</v>
      </c>
      <c r="AV789" s="63">
        <f t="shared" si="160"/>
        <v>6.0592712632611227E-2</v>
      </c>
      <c r="AW789" s="63">
        <f t="shared" si="159"/>
        <v>6.0592712632611227E-2</v>
      </c>
      <c r="AX789" s="63">
        <v>0</v>
      </c>
      <c r="AY789" s="63">
        <f t="shared" si="164"/>
        <v>1.399198186604234</v>
      </c>
      <c r="AZ789" s="63">
        <v>1.399198186604234</v>
      </c>
      <c r="BA789" s="63">
        <f>_xll.BDP($G789,BA$1)</f>
        <v>1.8282981299999994</v>
      </c>
      <c r="BB789" s="63">
        <f t="shared" si="161"/>
        <v>3017.3564617999996</v>
      </c>
      <c r="BC789">
        <v>139.75</v>
      </c>
      <c r="BD789">
        <v>154.75</v>
      </c>
      <c r="BE789">
        <v>168.125</v>
      </c>
      <c r="BF789">
        <v>164.07</v>
      </c>
      <c r="BG789">
        <v>174.84800000000001</v>
      </c>
      <c r="BH789">
        <v>186.536</v>
      </c>
      <c r="BI789" s="47">
        <f t="shared" si="165"/>
        <v>4.6315376313421169E-2</v>
      </c>
      <c r="BJ789" s="47">
        <f t="shared" si="166"/>
        <v>5.1286615273716821E-2</v>
      </c>
      <c r="BK789" s="47">
        <f t="shared" si="167"/>
        <v>5.5719303346647112E-2</v>
      </c>
      <c r="BL789" s="47">
        <f t="shared" si="168"/>
        <v>5.4375411747713848E-2</v>
      </c>
      <c r="BM789" s="47">
        <f t="shared" si="169"/>
        <v>5.7947412648651629E-2</v>
      </c>
      <c r="BN789" s="47">
        <f t="shared" si="170"/>
        <v>6.1821002046513994E-2</v>
      </c>
      <c r="BO789" s="30">
        <f t="shared" si="171"/>
        <v>6.1821002046513994E-2</v>
      </c>
    </row>
    <row r="790" spans="1:67" x14ac:dyDescent="0.3">
      <c r="A790">
        <v>15</v>
      </c>
      <c r="B790" t="s">
        <v>3422</v>
      </c>
      <c r="C790">
        <v>16</v>
      </c>
      <c r="D790">
        <v>1</v>
      </c>
      <c r="E790" s="33">
        <v>0.15</v>
      </c>
      <c r="F790" t="s">
        <v>3169</v>
      </c>
      <c r="G790" s="1" t="s">
        <v>1413</v>
      </c>
      <c r="H790" s="6" t="s">
        <v>1414</v>
      </c>
      <c r="I790" s="2" t="e">
        <v>#N/A</v>
      </c>
      <c r="J790" s="2" t="e">
        <v>#N/A</v>
      </c>
      <c r="K790" s="2">
        <v>0.25464682337510358</v>
      </c>
      <c r="L790" s="2">
        <v>0.31005523508403926</v>
      </c>
      <c r="M790" s="3">
        <v>20.443338120729642</v>
      </c>
      <c r="N790" s="3">
        <v>15.279187546934656</v>
      </c>
      <c r="O790" s="3">
        <v>17.606766199420974</v>
      </c>
      <c r="P790" s="7">
        <v>11.444358433533464</v>
      </c>
      <c r="Q790" s="7">
        <v>14.140986755861581</v>
      </c>
      <c r="R790" s="2" t="e">
        <v>#N/A</v>
      </c>
      <c r="S790" s="8">
        <v>-1.001459302264543</v>
      </c>
      <c r="T790" s="2">
        <v>0.48463357295247933</v>
      </c>
      <c r="U790" s="4" t="e">
        <v>#N/A</v>
      </c>
      <c r="V790" s="8">
        <v>17.691736201706657</v>
      </c>
      <c r="W790" s="8">
        <v>28.74699052081866</v>
      </c>
      <c r="X790" s="8" t="e">
        <v>#N/A</v>
      </c>
      <c r="Y790" s="8">
        <v>261247000</v>
      </c>
      <c r="Z790" s="8" t="e">
        <v>#N/A</v>
      </c>
      <c r="AA790" s="5" t="e">
        <v>#N/A</v>
      </c>
      <c r="AB790" s="2">
        <v>0</v>
      </c>
      <c r="AC790" s="42">
        <v>869.50013696000008</v>
      </c>
      <c r="AD790" s="42">
        <v>810.78485996000006</v>
      </c>
      <c r="AE790" s="60">
        <v>8.8422709457975479</v>
      </c>
      <c r="AF790" s="60">
        <v>9.9463045866864874</v>
      </c>
      <c r="AG790" s="60">
        <v>-1.7876200988724751</v>
      </c>
      <c r="AH790" s="60">
        <v>15.553534229816123</v>
      </c>
      <c r="AI790" s="60">
        <v>2.6910275794537282</v>
      </c>
      <c r="AJ790" s="1" t="s">
        <v>498</v>
      </c>
      <c r="AK790" s="1" t="s">
        <v>599</v>
      </c>
      <c r="AL790" s="1" t="s">
        <v>1153</v>
      </c>
      <c r="AM790" s="1" t="s">
        <v>1380</v>
      </c>
      <c r="AN790" s="46">
        <v>0.1442252</v>
      </c>
      <c r="AO790" s="46">
        <v>0.29170850000000004</v>
      </c>
      <c r="AP790" s="46">
        <v>8.377074000000001E-2</v>
      </c>
      <c r="AQ790" t="s">
        <v>3936</v>
      </c>
      <c r="AR790" t="s">
        <v>3936</v>
      </c>
      <c r="AS790" t="str">
        <f t="shared" si="162"/>
        <v>11/12/2000</v>
      </c>
      <c r="AT790" s="63">
        <v>2.038924919443069</v>
      </c>
      <c r="AU790" s="63">
        <f t="shared" si="163"/>
        <v>2.038924919443069</v>
      </c>
      <c r="AV790" s="63">
        <f t="shared" si="160"/>
        <v>-2.7954148670956043</v>
      </c>
      <c r="AW790" s="63">
        <f t="shared" si="159"/>
        <v>-0.7564899476525353</v>
      </c>
      <c r="AX790" s="63">
        <v>31.942152600487461</v>
      </c>
      <c r="AY790" s="63">
        <f t="shared" si="164"/>
        <v>-43.793455764339328</v>
      </c>
      <c r="AZ790" s="63">
        <v>-11.851303163851863</v>
      </c>
      <c r="BA790" s="63">
        <f>_xll.BDP($G790,BA$1)</f>
        <v>-6.5135852000000014</v>
      </c>
      <c r="BB790" s="63">
        <f t="shared" si="161"/>
        <v>810.78485996000006</v>
      </c>
      <c r="BC790">
        <v>52.133000000000003</v>
      </c>
      <c r="BD790">
        <v>59.466999999999999</v>
      </c>
      <c r="BE790">
        <v>63.800000000000004</v>
      </c>
      <c r="BF790">
        <v>26.513999999999999</v>
      </c>
      <c r="BG790">
        <v>68.436000000000007</v>
      </c>
      <c r="BH790">
        <v>55.265999999999998</v>
      </c>
      <c r="BI790" s="47">
        <f t="shared" si="165"/>
        <v>6.4299424637223712E-2</v>
      </c>
      <c r="BJ790" s="47">
        <f t="shared" si="166"/>
        <v>7.3344980816407682E-2</v>
      </c>
      <c r="BK790" s="47">
        <f t="shared" si="167"/>
        <v>7.868918519661007E-2</v>
      </c>
      <c r="BL790" s="47">
        <f t="shared" si="168"/>
        <v>3.2701646650515975E-2</v>
      </c>
      <c r="BM790" s="47">
        <f t="shared" si="169"/>
        <v>8.4407101537855911E-2</v>
      </c>
      <c r="BN790" s="47">
        <f t="shared" si="170"/>
        <v>6.8163581646956919E-2</v>
      </c>
      <c r="BO790" s="30">
        <f t="shared" si="171"/>
        <v>7.868918519661007E-2</v>
      </c>
    </row>
    <row r="791" spans="1:67" x14ac:dyDescent="0.3">
      <c r="A791">
        <v>15</v>
      </c>
      <c r="B791" t="s">
        <v>3422</v>
      </c>
      <c r="C791">
        <v>16</v>
      </c>
      <c r="D791">
        <v>1</v>
      </c>
      <c r="E791" t="s">
        <v>2489</v>
      </c>
      <c r="F791" t="s">
        <v>2543</v>
      </c>
      <c r="G791" s="1" t="s">
        <v>1674</v>
      </c>
      <c r="H791" s="6" t="s">
        <v>1675</v>
      </c>
      <c r="I791" s="2">
        <v>0.31324171683193491</v>
      </c>
      <c r="J791" s="2">
        <v>0.42272691303315663</v>
      </c>
      <c r="K791" s="2">
        <v>0.30071434365268851</v>
      </c>
      <c r="L791" s="2">
        <v>0.40653802573945985</v>
      </c>
      <c r="M791" s="3">
        <v>26.116147816592701</v>
      </c>
      <c r="N791" s="3">
        <v>20.872053496977639</v>
      </c>
      <c r="O791" s="3">
        <v>22.198775476982163</v>
      </c>
      <c r="P791" s="7">
        <v>24.197107518965275</v>
      </c>
      <c r="Q791" s="7">
        <v>27.493919573071384</v>
      </c>
      <c r="R791" s="2">
        <v>-0.24547095230155072</v>
      </c>
      <c r="S791" s="8">
        <v>-0.85976604771802045</v>
      </c>
      <c r="T791" s="2">
        <v>0.80751793124955018</v>
      </c>
      <c r="U791" s="4">
        <v>1.1297645443986908E-2</v>
      </c>
      <c r="V791" s="8">
        <v>1.6006090291919495</v>
      </c>
      <c r="W791" s="8">
        <v>2.2024144608978835</v>
      </c>
      <c r="X791" s="8">
        <v>113733000</v>
      </c>
      <c r="Y791" s="8">
        <v>118262000</v>
      </c>
      <c r="Z791" s="8">
        <v>0</v>
      </c>
      <c r="AA791" s="5">
        <v>21896000</v>
      </c>
      <c r="AB791" s="2">
        <v>0</v>
      </c>
      <c r="AC791" s="42">
        <v>446.30308000000002</v>
      </c>
      <c r="AD791" s="42">
        <v>396.25008000000003</v>
      </c>
      <c r="AE791" s="60">
        <v>6.7949903979937147</v>
      </c>
      <c r="AF791" s="60">
        <v>8.2279619784516829</v>
      </c>
      <c r="AG791" s="60">
        <v>5.0014888580121664</v>
      </c>
      <c r="AH791" s="60">
        <v>11.796915578501842</v>
      </c>
      <c r="AI791" s="60">
        <v>2.6476366703160479</v>
      </c>
      <c r="AJ791" s="1" t="s">
        <v>534</v>
      </c>
      <c r="AK791" s="1" t="s">
        <v>859</v>
      </c>
      <c r="AL791" s="1" t="s">
        <v>1676</v>
      </c>
      <c r="AM791" s="1" t="s">
        <v>1673</v>
      </c>
      <c r="AN791" s="46">
        <v>9.4048119999999999E-2</v>
      </c>
      <c r="AO791" s="46">
        <v>4.7610070000000004E-2</v>
      </c>
      <c r="AP791" s="46">
        <v>5.0499240000000001E-2</v>
      </c>
      <c r="AQ791" t="s">
        <v>4294</v>
      </c>
      <c r="AR791" t="s">
        <v>3443</v>
      </c>
      <c r="AS791" t="str">
        <f t="shared" si="162"/>
        <v>01/10/1997</v>
      </c>
      <c r="AT791" s="63">
        <v>6.8038860600447251</v>
      </c>
      <c r="AU791" s="63">
        <f t="shared" si="163"/>
        <v>6.8038860600447251</v>
      </c>
      <c r="AV791" s="63">
        <f t="shared" si="160"/>
        <v>0</v>
      </c>
      <c r="AW791" s="63">
        <f t="shared" si="159"/>
        <v>6.8038860600447251</v>
      </c>
      <c r="AX791" s="63">
        <v>79.602922404193492</v>
      </c>
      <c r="AY791" s="63">
        <f t="shared" si="164"/>
        <v>0</v>
      </c>
      <c r="AZ791" s="63" t="s">
        <v>3443</v>
      </c>
      <c r="BA791" s="63" t="str">
        <f>_xll.BDP($G791,BA$1)</f>
        <v>#N/A N/A</v>
      </c>
      <c r="BB791" s="63">
        <f t="shared" si="161"/>
        <v>396.25008000000003</v>
      </c>
      <c r="BC791">
        <v>35.6</v>
      </c>
      <c r="BD791">
        <v>36.050000000000004</v>
      </c>
      <c r="BE791">
        <v>34</v>
      </c>
      <c r="BF791">
        <v>25</v>
      </c>
      <c r="BG791">
        <v>25</v>
      </c>
      <c r="BH791" t="s">
        <v>3443</v>
      </c>
      <c r="BI791" s="47">
        <f t="shared" si="165"/>
        <v>8.9842253154876331E-2</v>
      </c>
      <c r="BJ791" s="47">
        <f t="shared" si="166"/>
        <v>9.0977899613294722E-2</v>
      </c>
      <c r="BK791" s="47">
        <f t="shared" si="167"/>
        <v>8.580439908049986E-2</v>
      </c>
      <c r="BL791" s="47">
        <f t="shared" si="168"/>
        <v>6.3091469912132256E-2</v>
      </c>
      <c r="BM791" s="47">
        <f t="shared" si="169"/>
        <v>6.3091469912132256E-2</v>
      </c>
      <c r="BN791" s="47">
        <f t="shared" si="170"/>
        <v>0</v>
      </c>
      <c r="BO791" s="30">
        <f t="shared" si="171"/>
        <v>8.580439908049986E-2</v>
      </c>
    </row>
    <row r="792" spans="1:67" x14ac:dyDescent="0.3">
      <c r="A792">
        <v>15</v>
      </c>
      <c r="B792" t="s">
        <v>3422</v>
      </c>
      <c r="C792">
        <v>16</v>
      </c>
      <c r="D792">
        <v>4</v>
      </c>
      <c r="E792" s="33">
        <v>0.15</v>
      </c>
      <c r="F792" t="s">
        <v>3084</v>
      </c>
      <c r="G792" s="1" t="s">
        <v>1841</v>
      </c>
      <c r="H792" s="6" t="s">
        <v>1842</v>
      </c>
      <c r="I792" s="2">
        <v>0.44690673285309013</v>
      </c>
      <c r="J792" s="2">
        <v>0.30393545605715344</v>
      </c>
      <c r="K792" s="2">
        <v>0.4243712048755211</v>
      </c>
      <c r="L792" s="2">
        <v>0.29270462633451955</v>
      </c>
      <c r="M792" s="3">
        <v>7.4913473799259211</v>
      </c>
      <c r="N792" s="3">
        <v>14.926868481081151</v>
      </c>
      <c r="O792" s="3">
        <v>31.604812743602778</v>
      </c>
      <c r="P792" s="7" t="e">
        <v>#N/A</v>
      </c>
      <c r="Q792" s="7" t="e">
        <v>#N/A</v>
      </c>
      <c r="R792" s="2">
        <v>8.230999752146187E-2</v>
      </c>
      <c r="S792" s="8" t="e">
        <v>#N/A</v>
      </c>
      <c r="T792" s="2">
        <v>0.1068859428315713</v>
      </c>
      <c r="U792" s="4">
        <v>1.1580381471389645E-2</v>
      </c>
      <c r="V792" s="8">
        <v>6.2683078221737984</v>
      </c>
      <c r="W792" s="8">
        <v>1.1199316944420445</v>
      </c>
      <c r="X792" s="8">
        <v>1623700000</v>
      </c>
      <c r="Y792" s="8">
        <v>1686000000</v>
      </c>
      <c r="Z792" s="8">
        <v>79300000</v>
      </c>
      <c r="AA792" s="5">
        <v>366500000</v>
      </c>
      <c r="AB792" s="2">
        <v>0.21637107776261938</v>
      </c>
      <c r="AC792" s="42">
        <v>7007.7833591399994</v>
      </c>
      <c r="AD792" s="42">
        <v>7739.5833591399996</v>
      </c>
      <c r="AE792" s="60" t="s">
        <v>3443</v>
      </c>
      <c r="AF792" s="60">
        <v>15.523286739412361</v>
      </c>
      <c r="AG792" s="60">
        <v>5.3485812710830363</v>
      </c>
      <c r="AH792" s="60">
        <v>18.384601025997515</v>
      </c>
      <c r="AI792" s="60">
        <v>7.2519828538042344</v>
      </c>
      <c r="AJ792" s="1" t="s">
        <v>502</v>
      </c>
      <c r="AK792" s="1" t="s">
        <v>503</v>
      </c>
      <c r="AL792" s="1" t="s">
        <v>504</v>
      </c>
      <c r="AM792" s="1" t="s">
        <v>1706</v>
      </c>
      <c r="AN792" s="46" t="e">
        <v>#VALUE!</v>
      </c>
      <c r="AO792" s="46">
        <v>0.13033610000000001</v>
      </c>
      <c r="AP792" s="46">
        <v>0.11286939999999999</v>
      </c>
      <c r="AQ792" t="s">
        <v>4295</v>
      </c>
      <c r="AR792" t="s">
        <v>3937</v>
      </c>
      <c r="AS792" t="str">
        <f t="shared" si="162"/>
        <v>23/09/2004</v>
      </c>
      <c r="AT792" s="63">
        <v>3.5739281254699122</v>
      </c>
      <c r="AU792" s="63">
        <f t="shared" si="163"/>
        <v>3.5739281254699122</v>
      </c>
      <c r="AV792" s="63">
        <f t="shared" si="160"/>
        <v>0</v>
      </c>
      <c r="AW792" s="63">
        <f t="shared" si="159"/>
        <v>3.5739281254699122</v>
      </c>
      <c r="AX792" s="63">
        <v>124.71849865951742</v>
      </c>
      <c r="AY792" s="63">
        <f t="shared" si="164"/>
        <v>0</v>
      </c>
      <c r="AZ792" s="63">
        <v>124.71849865951742</v>
      </c>
      <c r="BA792" s="63">
        <f>_xll.BDP($G792,BA$1)</f>
        <v>465.2</v>
      </c>
      <c r="BB792" s="63">
        <f t="shared" si="161"/>
        <v>7007.7833591399994</v>
      </c>
      <c r="BC792">
        <v>383.85700000000003</v>
      </c>
      <c r="BD792">
        <v>422</v>
      </c>
      <c r="BE792">
        <v>456.33300000000003</v>
      </c>
      <c r="BF792" t="s">
        <v>3443</v>
      </c>
      <c r="BG792" t="s">
        <v>3443</v>
      </c>
      <c r="BH792" t="s">
        <v>3443</v>
      </c>
      <c r="BI792" s="47">
        <f t="shared" si="165"/>
        <v>5.4775808601353115E-2</v>
      </c>
      <c r="BJ792" s="47">
        <f t="shared" si="166"/>
        <v>6.0218756541553273E-2</v>
      </c>
      <c r="BK792" s="47">
        <f t="shared" si="167"/>
        <v>6.5118023291176844E-2</v>
      </c>
      <c r="BL792" s="47">
        <f t="shared" si="168"/>
        <v>0</v>
      </c>
      <c r="BM792" s="47">
        <f t="shared" si="169"/>
        <v>0</v>
      </c>
      <c r="BN792" s="47">
        <f t="shared" si="170"/>
        <v>0</v>
      </c>
      <c r="BO792" s="30">
        <f t="shared" si="171"/>
        <v>6.5118023291176844E-2</v>
      </c>
    </row>
    <row r="793" spans="1:67" x14ac:dyDescent="0.3">
      <c r="A793">
        <v>15</v>
      </c>
      <c r="B793" t="s">
        <v>3422</v>
      </c>
      <c r="C793">
        <v>16</v>
      </c>
      <c r="D793">
        <v>3</v>
      </c>
      <c r="E793" s="33">
        <v>0.1</v>
      </c>
      <c r="F793" s="33" t="s">
        <v>3112</v>
      </c>
      <c r="G793" s="6" t="s">
        <v>194</v>
      </c>
      <c r="H793" s="6" t="s">
        <v>880</v>
      </c>
      <c r="I793" s="2">
        <v>0.46655427119007653</v>
      </c>
      <c r="J793" s="2">
        <v>0.7946463499837344</v>
      </c>
      <c r="K793" s="2">
        <v>0.43537224356545223</v>
      </c>
      <c r="L793" s="2">
        <v>0.72591503554814363</v>
      </c>
      <c r="M793" s="3">
        <v>35.020095827093293</v>
      </c>
      <c r="N793" s="3">
        <v>26.088905285650242</v>
      </c>
      <c r="O793" s="3">
        <v>34.366205500408761</v>
      </c>
      <c r="P793" s="7">
        <v>9.405806643786768</v>
      </c>
      <c r="Q793" s="7">
        <v>15.207515356240085</v>
      </c>
      <c r="R793" s="2">
        <v>-0.14537987221131005</v>
      </c>
      <c r="S793" s="8">
        <v>-0.46494866835292359</v>
      </c>
      <c r="T793" s="2">
        <v>0.63783483786000006</v>
      </c>
      <c r="U793" s="4">
        <v>4.7969577975236044E-2</v>
      </c>
      <c r="V793" s="8">
        <v>11.824797028107252</v>
      </c>
      <c r="W793" s="8">
        <v>42.290048280784973</v>
      </c>
      <c r="X793" s="8">
        <v>1457062000</v>
      </c>
      <c r="Y793" s="8">
        <v>1595020000</v>
      </c>
      <c r="Z793" s="8">
        <v>21493000</v>
      </c>
      <c r="AA793" s="5">
        <v>763534000</v>
      </c>
      <c r="AB793" s="2">
        <v>2.8149368593932949E-2</v>
      </c>
      <c r="AC793" s="42">
        <v>3117.3028204999996</v>
      </c>
      <c r="AD793" s="42">
        <v>2648.5648204999998</v>
      </c>
      <c r="AE793" s="60">
        <v>2.5922034183901204</v>
      </c>
      <c r="AF793" s="60">
        <v>2.9578742002284408</v>
      </c>
      <c r="AG793" s="60">
        <v>24.801420398354278</v>
      </c>
      <c r="AH793" s="60">
        <v>4.7630994858924502</v>
      </c>
      <c r="AI793" s="60">
        <v>1.4372257146535952</v>
      </c>
      <c r="AJ793" s="1" t="s">
        <v>498</v>
      </c>
      <c r="AK793" s="1" t="s">
        <v>745</v>
      </c>
      <c r="AL793" s="1" t="s">
        <v>746</v>
      </c>
      <c r="AM793" s="1" t="s">
        <v>583</v>
      </c>
      <c r="AN793" s="46" t="e">
        <v>#VALUE!</v>
      </c>
      <c r="AO793" s="46">
        <v>0.12467560000000001</v>
      </c>
      <c r="AP793" s="46">
        <v>0.152203</v>
      </c>
      <c r="AQ793" t="s">
        <v>3938</v>
      </c>
      <c r="AR793" t="s">
        <v>3938</v>
      </c>
      <c r="AS793" t="str">
        <f t="shared" si="162"/>
        <v>06/02/2013</v>
      </c>
      <c r="AT793" s="63">
        <v>0.76550143383753244</v>
      </c>
      <c r="AU793" s="63">
        <f t="shared" si="163"/>
        <v>0.76550143383753244</v>
      </c>
      <c r="AV793" s="63">
        <f t="shared" si="160"/>
        <v>0</v>
      </c>
      <c r="AW793" s="63">
        <f t="shared" si="159"/>
        <v>0.76550143383753244</v>
      </c>
      <c r="AX793" s="63">
        <v>18.541256283482699</v>
      </c>
      <c r="AY793" s="63">
        <f t="shared" si="164"/>
        <v>0</v>
      </c>
      <c r="AZ793" s="63">
        <v>18.541256283482699</v>
      </c>
      <c r="BA793" s="63">
        <f>_xll.BDP($G793,BA$1)</f>
        <v>158.49925999999999</v>
      </c>
      <c r="BB793" s="63">
        <f t="shared" si="161"/>
        <v>2648.5648204999998</v>
      </c>
      <c r="BC793">
        <v>341.2</v>
      </c>
      <c r="BD793">
        <v>287.83300000000003</v>
      </c>
      <c r="BE793">
        <v>304</v>
      </c>
      <c r="BF793">
        <v>359.70600000000002</v>
      </c>
      <c r="BG793">
        <v>246.79900000000001</v>
      </c>
      <c r="BH793">
        <v>285.13400000000001</v>
      </c>
      <c r="BI793" s="47">
        <f t="shared" si="165"/>
        <v>0.12882448538132729</v>
      </c>
      <c r="BJ793" s="47">
        <f t="shared" si="166"/>
        <v>0.10867508235862716</v>
      </c>
      <c r="BK793" s="47">
        <f t="shared" si="167"/>
        <v>0.11477914289543817</v>
      </c>
      <c r="BL793" s="47">
        <f t="shared" si="168"/>
        <v>0.1358116657050871</v>
      </c>
      <c r="BM793" s="47">
        <f t="shared" si="169"/>
        <v>9.3182163445563307E-2</v>
      </c>
      <c r="BN793" s="47">
        <f t="shared" si="170"/>
        <v>0.10765603990246009</v>
      </c>
      <c r="BO793" s="30">
        <f t="shared" si="171"/>
        <v>0.11477914289543817</v>
      </c>
    </row>
    <row r="794" spans="1:67" x14ac:dyDescent="0.3">
      <c r="A794">
        <v>15</v>
      </c>
      <c r="B794" t="s">
        <v>3422</v>
      </c>
      <c r="C794">
        <v>16</v>
      </c>
      <c r="D794">
        <v>3</v>
      </c>
      <c r="E794" s="33">
        <v>0.12</v>
      </c>
      <c r="F794" t="s">
        <v>2535</v>
      </c>
      <c r="G794" s="1" t="s">
        <v>1636</v>
      </c>
      <c r="H794" s="6" t="s">
        <v>1637</v>
      </c>
      <c r="I794" s="2">
        <v>0.27289558839457728</v>
      </c>
      <c r="J794" s="2">
        <v>0.29545596913015698</v>
      </c>
      <c r="K794" s="2">
        <v>0.27289558839457728</v>
      </c>
      <c r="L794" s="2">
        <v>0.29545596913015698</v>
      </c>
      <c r="M794" s="3">
        <v>24.246809898487502</v>
      </c>
      <c r="N794" s="3">
        <v>22.042378148564481</v>
      </c>
      <c r="O794" s="3">
        <v>23.162848297213621</v>
      </c>
      <c r="P794" s="7">
        <v>14.207838576662596</v>
      </c>
      <c r="Q794" s="7">
        <v>14.421905022141836</v>
      </c>
      <c r="R794" s="2">
        <v>-1.0209612628733935E-2</v>
      </c>
      <c r="S794" s="8">
        <v>-4.109629983860362E-2</v>
      </c>
      <c r="T794" s="2">
        <v>0.60287948201994401</v>
      </c>
      <c r="U794" s="4" t="e">
        <v>#N/A</v>
      </c>
      <c r="V794" s="8">
        <v>4.9320049941891977</v>
      </c>
      <c r="W794" s="8">
        <v>-7.3767618230713534</v>
      </c>
      <c r="X794" s="8">
        <v>79819000</v>
      </c>
      <c r="Y794" s="8">
        <v>79819000</v>
      </c>
      <c r="Z794" s="8" t="e">
        <v>#N/A</v>
      </c>
      <c r="AA794" s="5">
        <v>7923999.9999999991</v>
      </c>
      <c r="AB794" s="2">
        <v>0</v>
      </c>
      <c r="AC794" s="42">
        <v>386.85077600000005</v>
      </c>
      <c r="AD794" s="42">
        <v>385.47577600000005</v>
      </c>
      <c r="AE794" s="60">
        <v>11.552650807494516</v>
      </c>
      <c r="AF794" s="60">
        <v>16.288733070432095</v>
      </c>
      <c r="AG794" s="60">
        <v>2.10921320072881</v>
      </c>
      <c r="AH794" s="60">
        <v>20.07956474548492</v>
      </c>
      <c r="AI794" s="60">
        <v>4.6253414544341078</v>
      </c>
      <c r="AJ794" s="1" t="s">
        <v>544</v>
      </c>
      <c r="AK794" s="1" t="s">
        <v>593</v>
      </c>
      <c r="AL794" s="1" t="s">
        <v>594</v>
      </c>
      <c r="AM794" s="1" t="s">
        <v>1608</v>
      </c>
      <c r="AN794" s="46">
        <v>0.1179176</v>
      </c>
      <c r="AO794" s="46">
        <v>0.1061204</v>
      </c>
      <c r="AP794" s="46">
        <v>9.2609259999999999E-2</v>
      </c>
      <c r="AQ794" t="s">
        <v>4124</v>
      </c>
      <c r="AR794" t="s">
        <v>3443</v>
      </c>
      <c r="AS794" t="str">
        <f t="shared" si="162"/>
        <v>#N/A N/A</v>
      </c>
      <c r="AT794" s="63">
        <v>5.208333333333333</v>
      </c>
      <c r="AU794" s="63">
        <f t="shared" si="163"/>
        <v>5.208333333333333</v>
      </c>
      <c r="AV794" s="63">
        <f t="shared" si="160"/>
        <v>-0.57355880489133493</v>
      </c>
      <c r="AW794" s="63">
        <f t="shared" si="159"/>
        <v>4.6347745284419979</v>
      </c>
      <c r="AX794" s="63">
        <v>105.4440097087796</v>
      </c>
      <c r="AY794" s="63">
        <f t="shared" si="164"/>
        <v>-11.611841316771446</v>
      </c>
      <c r="AZ794" s="63">
        <v>93.832168392008157</v>
      </c>
      <c r="BA794" s="63">
        <f>_xll.BDP($G794,BA$1)</f>
        <v>17.405895000000001</v>
      </c>
      <c r="BB794" s="63">
        <f t="shared" si="161"/>
        <v>385.47577600000005</v>
      </c>
      <c r="BC794">
        <v>21</v>
      </c>
      <c r="BD794">
        <v>23</v>
      </c>
      <c r="BE794">
        <v>26</v>
      </c>
      <c r="BF794">
        <v>18</v>
      </c>
      <c r="BG794">
        <v>20</v>
      </c>
      <c r="BH794">
        <v>22</v>
      </c>
      <c r="BI794" s="47">
        <f t="shared" si="165"/>
        <v>5.4478131461106381E-2</v>
      </c>
      <c r="BJ794" s="47">
        <f t="shared" si="166"/>
        <v>5.9666524933592709E-2</v>
      </c>
      <c r="BK794" s="47">
        <f t="shared" si="167"/>
        <v>6.7449115142322186E-2</v>
      </c>
      <c r="BL794" s="47">
        <f t="shared" si="168"/>
        <v>4.6695541252376897E-2</v>
      </c>
      <c r="BM794" s="47">
        <f t="shared" si="169"/>
        <v>5.1883934724863225E-2</v>
      </c>
      <c r="BN794" s="47">
        <f t="shared" si="170"/>
        <v>5.7072328197349545E-2</v>
      </c>
      <c r="BO794" s="30">
        <f t="shared" si="171"/>
        <v>6.7449115142322186E-2</v>
      </c>
    </row>
    <row r="795" spans="1:67" x14ac:dyDescent="0.3">
      <c r="A795">
        <v>15</v>
      </c>
      <c r="B795" t="s">
        <v>3422</v>
      </c>
      <c r="C795">
        <v>16</v>
      </c>
      <c r="D795">
        <v>6</v>
      </c>
      <c r="E795" s="33">
        <v>0.08</v>
      </c>
      <c r="G795" s="6" t="s">
        <v>283</v>
      </c>
      <c r="H795" s="6" t="s">
        <v>997</v>
      </c>
      <c r="I795" s="2">
        <v>0.3135448643656894</v>
      </c>
      <c r="J795" s="2">
        <v>0.31638363566190653</v>
      </c>
      <c r="K795" s="2">
        <v>0.24671009688689169</v>
      </c>
      <c r="L795" s="2">
        <v>0.24129218995290422</v>
      </c>
      <c r="M795" s="3">
        <v>21.000900610413726</v>
      </c>
      <c r="N795" s="3">
        <v>15.40878298398459</v>
      </c>
      <c r="O795" s="3">
        <v>30.432416386305167</v>
      </c>
      <c r="P795" s="7">
        <v>17.499034720031993</v>
      </c>
      <c r="Q795" s="7">
        <v>18.571093038959518</v>
      </c>
      <c r="R795" s="2">
        <v>0.41922251909833297</v>
      </c>
      <c r="S795" s="8">
        <v>1.8774753518159606</v>
      </c>
      <c r="T795" s="2">
        <v>0.32797442992080911</v>
      </c>
      <c r="U795" s="4">
        <v>4.1236719406863867E-2</v>
      </c>
      <c r="V795" s="8">
        <v>8.1142526847061003</v>
      </c>
      <c r="W795" s="8">
        <v>37.317482967610104</v>
      </c>
      <c r="X795" s="8">
        <v>3109200000.0000005</v>
      </c>
      <c r="Y795" s="8">
        <v>4076800000.0000005</v>
      </c>
      <c r="Z795" s="8">
        <v>23400000</v>
      </c>
      <c r="AA795" s="5">
        <v>331300000</v>
      </c>
      <c r="AB795" s="2">
        <v>7.0630848173860547E-2</v>
      </c>
      <c r="AC795" s="42">
        <v>6020.5214223000003</v>
      </c>
      <c r="AD795" s="42">
        <v>8248.5214223000003</v>
      </c>
      <c r="AE795" s="60">
        <v>6.4196297090334493</v>
      </c>
      <c r="AF795" s="60">
        <v>7.9278972146077775</v>
      </c>
      <c r="AG795" s="60">
        <v>5.2504596546567779</v>
      </c>
      <c r="AH795" s="60">
        <v>9.0918099196949953</v>
      </c>
      <c r="AI795" s="60">
        <v>2.8911497277869023</v>
      </c>
      <c r="AJ795" s="1" t="s">
        <v>534</v>
      </c>
      <c r="AK795" s="1" t="s">
        <v>617</v>
      </c>
      <c r="AL795" s="1" t="s">
        <v>731</v>
      </c>
      <c r="AM795" s="1" t="s">
        <v>583</v>
      </c>
      <c r="AN795" s="46">
        <v>7.7842640000000005E-2</v>
      </c>
      <c r="AO795" s="46">
        <v>9.910598000000001E-2</v>
      </c>
      <c r="AP795" s="46">
        <v>5.1616390000000005E-2</v>
      </c>
      <c r="AQ795" t="s">
        <v>4296</v>
      </c>
      <c r="AR795" t="s">
        <v>3939</v>
      </c>
      <c r="AS795" t="str">
        <f t="shared" si="162"/>
        <v>15/01/1925</v>
      </c>
      <c r="AT795" s="63">
        <v>1.9018186423889909</v>
      </c>
      <c r="AU795" s="63">
        <f t="shared" si="163"/>
        <v>1.9018186423889909</v>
      </c>
      <c r="AV795" s="63">
        <f t="shared" si="160"/>
        <v>29.509144367003291</v>
      </c>
      <c r="AW795" s="63">
        <f t="shared" si="159"/>
        <v>31.410963009392283</v>
      </c>
      <c r="AX795" s="63">
        <v>3.6194044195921373</v>
      </c>
      <c r="AY795" s="63">
        <f t="shared" si="164"/>
        <v>56.159680612946964</v>
      </c>
      <c r="AZ795" s="63">
        <v>59.779085032539101</v>
      </c>
      <c r="BA795" s="63">
        <f>_xll.BDP($G795,BA$1)</f>
        <v>450.92738758999997</v>
      </c>
      <c r="BB795" s="63">
        <f t="shared" si="161"/>
        <v>6020.5214223000003</v>
      </c>
      <c r="BC795">
        <v>727</v>
      </c>
      <c r="BD795">
        <v>785.23099999999999</v>
      </c>
      <c r="BE795">
        <v>814</v>
      </c>
      <c r="BF795">
        <v>482.06799999999998</v>
      </c>
      <c r="BG795">
        <v>565.34299999999996</v>
      </c>
      <c r="BH795">
        <v>672.97199999999998</v>
      </c>
      <c r="BI795" s="47">
        <f t="shared" si="165"/>
        <v>0.12075366052302269</v>
      </c>
      <c r="BJ795" s="47">
        <f t="shared" si="166"/>
        <v>0.1304257463633475</v>
      </c>
      <c r="BK795" s="47">
        <f t="shared" si="167"/>
        <v>0.1352042361289415</v>
      </c>
      <c r="BL795" s="47">
        <f t="shared" si="168"/>
        <v>8.0070805530966307E-2</v>
      </c>
      <c r="BM795" s="47">
        <f t="shared" si="169"/>
        <v>9.3902663962953534E-2</v>
      </c>
      <c r="BN795" s="47">
        <f t="shared" si="170"/>
        <v>0.11177968697317693</v>
      </c>
      <c r="BO795" s="30">
        <f t="shared" si="171"/>
        <v>0.1352042361289415</v>
      </c>
    </row>
    <row r="796" spans="1:67" x14ac:dyDescent="0.3">
      <c r="A796">
        <v>15</v>
      </c>
      <c r="B796" t="s">
        <v>3422</v>
      </c>
      <c r="C796">
        <v>16</v>
      </c>
      <c r="D796">
        <v>5</v>
      </c>
      <c r="E796" t="s">
        <v>2480</v>
      </c>
      <c r="F796" t="s">
        <v>3188</v>
      </c>
      <c r="G796" s="6" t="s">
        <v>2165</v>
      </c>
      <c r="H796" s="6" t="s">
        <v>2166</v>
      </c>
      <c r="I796" s="2" t="e">
        <v>#N/A</v>
      </c>
      <c r="J796" s="2">
        <v>8.1599176610594709E-2</v>
      </c>
      <c r="K796" s="2" t="e">
        <v>#N/A</v>
      </c>
      <c r="L796" s="2">
        <v>5.3198850888045462E-2</v>
      </c>
      <c r="M796" s="3">
        <v>5.3485176548967353</v>
      </c>
      <c r="N796" s="3">
        <v>4.1329454606020226</v>
      </c>
      <c r="O796" s="3">
        <v>7.2834513299839569</v>
      </c>
      <c r="P796" s="7" t="e">
        <v>#N/A</v>
      </c>
      <c r="Q796" s="7">
        <v>84.403400762239812</v>
      </c>
      <c r="R796" s="2">
        <v>0.57027548692753116</v>
      </c>
      <c r="S796" s="8">
        <v>4.8000454442172238</v>
      </c>
      <c r="T796" s="2">
        <v>0.48788675656017455</v>
      </c>
      <c r="U796" s="4">
        <v>1.2605538869049027E-2</v>
      </c>
      <c r="V796" s="8" t="e">
        <v>#N/A</v>
      </c>
      <c r="W796" s="8" t="e">
        <v>#N/A</v>
      </c>
      <c r="X796" s="8">
        <v>6218200000</v>
      </c>
      <c r="Y796" s="8">
        <v>9537800000</v>
      </c>
      <c r="Z796" s="8" t="e">
        <v>#N/A</v>
      </c>
      <c r="AA796" s="5">
        <v>612000000</v>
      </c>
      <c r="AB796" s="2">
        <v>0</v>
      </c>
      <c r="AC796" s="42">
        <v>16751.508616799998</v>
      </c>
      <c r="AD796" s="42">
        <v>20976.508616799998</v>
      </c>
      <c r="AE796" s="60">
        <v>23.809884922587965</v>
      </c>
      <c r="AF796" s="60">
        <v>40.76274507734162</v>
      </c>
      <c r="AG796" s="60">
        <v>3.6532743110886701</v>
      </c>
      <c r="AH796" s="60">
        <v>44.15776124927639</v>
      </c>
      <c r="AI796" s="60">
        <v>3.2017408403222967</v>
      </c>
      <c r="AJ796" s="1" t="s">
        <v>498</v>
      </c>
      <c r="AK796" s="1" t="s">
        <v>735</v>
      </c>
      <c r="AL796" s="1" t="s">
        <v>1423</v>
      </c>
      <c r="AM796" s="1" t="s">
        <v>2468</v>
      </c>
      <c r="AN796" s="46" t="e">
        <v>#VALUE!</v>
      </c>
      <c r="AO796" s="46" t="e">
        <v>#VALUE!</v>
      </c>
      <c r="AP796" s="46" t="e">
        <v>#VALUE!</v>
      </c>
      <c r="AQ796" t="s">
        <v>3940</v>
      </c>
      <c r="AR796" t="s">
        <v>3940</v>
      </c>
      <c r="AS796" t="str">
        <f t="shared" si="162"/>
        <v>18/03/2021</v>
      </c>
      <c r="AT796" s="63">
        <v>1.8975903470832181</v>
      </c>
      <c r="AU796" s="63">
        <f t="shared" si="163"/>
        <v>1.8975903470832181</v>
      </c>
      <c r="AV796" s="63">
        <f t="shared" si="160"/>
        <v>-3.0257358043083624E-16</v>
      </c>
      <c r="AW796" s="63">
        <f t="shared" si="159"/>
        <v>1.8975903470832178</v>
      </c>
      <c r="AX796" s="63">
        <v>89.123381800128669</v>
      </c>
      <c r="AY796" s="63">
        <f t="shared" si="164"/>
        <v>-1.4210854715202004E-14</v>
      </c>
      <c r="AZ796" s="63">
        <v>89.123381800128655</v>
      </c>
      <c r="BA796" s="63">
        <f>_xll.BDP($G796,BA$1)</f>
        <v>318.64282694999997</v>
      </c>
      <c r="BB796" s="63">
        <f t="shared" si="161"/>
        <v>16751.508616799998</v>
      </c>
      <c r="BC796">
        <v>432</v>
      </c>
      <c r="BD796">
        <v>462.5</v>
      </c>
      <c r="BE796">
        <v>519</v>
      </c>
      <c r="BF796">
        <v>405.666</v>
      </c>
      <c r="BG796">
        <v>443.99200000000002</v>
      </c>
      <c r="BH796">
        <v>463.67</v>
      </c>
      <c r="BI796" s="47">
        <f t="shared" si="165"/>
        <v>2.5788722071679534E-2</v>
      </c>
      <c r="BJ796" s="47">
        <f t="shared" si="166"/>
        <v>2.7609453606832833E-2</v>
      </c>
      <c r="BK796" s="47">
        <f t="shared" si="167"/>
        <v>3.0982284155559439E-2</v>
      </c>
      <c r="BL796" s="47">
        <f t="shared" si="168"/>
        <v>2.42166845553934E-2</v>
      </c>
      <c r="BM796" s="47">
        <f t="shared" si="169"/>
        <v>2.6504597893632267E-2</v>
      </c>
      <c r="BN796" s="47">
        <f t="shared" si="170"/>
        <v>2.7679298062443635E-2</v>
      </c>
      <c r="BO796" s="30">
        <f t="shared" si="171"/>
        <v>3.0982284155559439E-2</v>
      </c>
    </row>
    <row r="797" spans="1:67" x14ac:dyDescent="0.3">
      <c r="A797">
        <v>15</v>
      </c>
      <c r="B797" t="s">
        <v>3422</v>
      </c>
      <c r="C797">
        <v>16</v>
      </c>
      <c r="D797">
        <v>5</v>
      </c>
      <c r="E797" s="33">
        <v>0.1</v>
      </c>
      <c r="F797" t="s">
        <v>3011</v>
      </c>
      <c r="G797" s="6" t="s">
        <v>328</v>
      </c>
      <c r="H797" s="6" t="s">
        <v>1052</v>
      </c>
      <c r="I797" s="2">
        <v>0.26536293860100291</v>
      </c>
      <c r="J797" s="2">
        <v>0.2872431678437723</v>
      </c>
      <c r="K797" s="2">
        <v>0.13821475093863059</v>
      </c>
      <c r="L797" s="2">
        <v>0.14991140704852635</v>
      </c>
      <c r="M797" s="3">
        <v>10.493731620492182</v>
      </c>
      <c r="N797" s="3">
        <v>8.2529524193461317</v>
      </c>
      <c r="O797" s="3">
        <v>13.533408833522085</v>
      </c>
      <c r="P797" s="7">
        <v>9.3828022476659214</v>
      </c>
      <c r="Q797" s="7">
        <v>10.034900957148992</v>
      </c>
      <c r="R797" s="2">
        <v>0.27108753315649869</v>
      </c>
      <c r="S797" s="8">
        <v>1.7282976324689967</v>
      </c>
      <c r="T797" s="2">
        <v>0.54794680354643022</v>
      </c>
      <c r="U797" s="4">
        <v>3.074141048824593E-2</v>
      </c>
      <c r="V797" s="8">
        <v>2.0080630206592054</v>
      </c>
      <c r="W797" s="8">
        <v>10.236627147885958</v>
      </c>
      <c r="X797" s="8">
        <v>3158000000</v>
      </c>
      <c r="Y797" s="8">
        <v>6051000000</v>
      </c>
      <c r="Z797" s="8">
        <v>52000000</v>
      </c>
      <c r="AA797" s="5">
        <v>428000000</v>
      </c>
      <c r="AB797" s="2">
        <v>0.12149532710280374</v>
      </c>
      <c r="AC797" s="42">
        <v>9859.3009825200006</v>
      </c>
      <c r="AD797" s="42">
        <v>12617.300982520001</v>
      </c>
      <c r="AE797" s="60">
        <v>11.64892031314988</v>
      </c>
      <c r="AF797" s="60">
        <v>14.453418983195778</v>
      </c>
      <c r="AG797" s="60">
        <v>4.2282273517180817</v>
      </c>
      <c r="AH797" s="60">
        <v>16.252479136388391</v>
      </c>
      <c r="AI797" s="60">
        <v>2.8236403829160706</v>
      </c>
      <c r="AJ797" s="1" t="s">
        <v>493</v>
      </c>
      <c r="AK797" s="1" t="s">
        <v>668</v>
      </c>
      <c r="AL797" s="1" t="s">
        <v>1053</v>
      </c>
      <c r="AM797" s="1" t="s">
        <v>583</v>
      </c>
      <c r="AN797" s="46">
        <v>0.10716139999999999</v>
      </c>
      <c r="AO797" s="46">
        <v>6.9464949999999998E-2</v>
      </c>
      <c r="AP797" s="46">
        <v>6.3749550000000002E-2</v>
      </c>
      <c r="AQ797" t="s">
        <v>4124</v>
      </c>
      <c r="AR797" t="s">
        <v>3941</v>
      </c>
      <c r="AS797" t="str">
        <f t="shared" si="162"/>
        <v>02/11/1995</v>
      </c>
      <c r="AT797" s="63" t="s">
        <v>3443</v>
      </c>
      <c r="AU797" s="63">
        <f t="shared" si="163"/>
        <v>0</v>
      </c>
      <c r="AV797" s="63">
        <f t="shared" si="160"/>
        <v>4.8989274275765844</v>
      </c>
      <c r="AW797" s="63">
        <f t="shared" si="159"/>
        <v>4.8989274275765844</v>
      </c>
      <c r="AX797" s="63">
        <v>0</v>
      </c>
      <c r="AY797" s="63">
        <f t="shared" si="164"/>
        <v>72.740963855421697</v>
      </c>
      <c r="AZ797" s="63">
        <v>72.740963855421697</v>
      </c>
      <c r="BA797" s="63">
        <f>_xll.BDP($G797,BA$1)</f>
        <v>483</v>
      </c>
      <c r="BB797" s="63">
        <f t="shared" si="161"/>
        <v>9859.3009825200006</v>
      </c>
      <c r="BC797">
        <v>680.5</v>
      </c>
      <c r="BD797">
        <v>728.923</v>
      </c>
      <c r="BE797">
        <v>779.88900000000001</v>
      </c>
      <c r="BF797">
        <v>598.93200000000002</v>
      </c>
      <c r="BG797">
        <v>630.79100000000005</v>
      </c>
      <c r="BH797">
        <v>637.27600000000007</v>
      </c>
      <c r="BI797" s="47">
        <f t="shared" si="165"/>
        <v>6.9021120382316059E-2</v>
      </c>
      <c r="BJ797" s="47">
        <f t="shared" si="166"/>
        <v>7.3932523339366604E-2</v>
      </c>
      <c r="BK797" s="47">
        <f t="shared" si="167"/>
        <v>7.9101855332614393E-2</v>
      </c>
      <c r="BL797" s="47">
        <f t="shared" si="168"/>
        <v>6.0747917226776381E-2</v>
      </c>
      <c r="BM797" s="47">
        <f t="shared" si="169"/>
        <v>6.3979282214667949E-2</v>
      </c>
      <c r="BN797" s="47">
        <f t="shared" si="170"/>
        <v>6.4637036756445054E-2</v>
      </c>
      <c r="BO797" s="30">
        <f t="shared" si="171"/>
        <v>7.9101855332614393E-2</v>
      </c>
    </row>
    <row r="798" spans="1:67" x14ac:dyDescent="0.3">
      <c r="A798">
        <v>15</v>
      </c>
      <c r="B798" t="s">
        <v>3422</v>
      </c>
      <c r="C798">
        <v>16</v>
      </c>
      <c r="D798">
        <v>3</v>
      </c>
      <c r="E798" s="33">
        <v>0.11</v>
      </c>
      <c r="G798" s="6" t="s">
        <v>2382</v>
      </c>
      <c r="H798" s="6" t="s">
        <v>2383</v>
      </c>
      <c r="I798" s="2">
        <v>5.39924802881925E-2</v>
      </c>
      <c r="J798" s="2">
        <v>7.3404226502678097E-2</v>
      </c>
      <c r="K798" s="2">
        <v>5.3969953959289982E-2</v>
      </c>
      <c r="L798" s="2">
        <v>7.3388218659490523E-2</v>
      </c>
      <c r="M798" s="3">
        <v>6.9026118044957059</v>
      </c>
      <c r="N798" s="3">
        <v>5.8043560746227394</v>
      </c>
      <c r="O798" s="3">
        <v>7.0989278458678653</v>
      </c>
      <c r="P798" s="7">
        <v>36.363834060908928</v>
      </c>
      <c r="Q798" s="7">
        <v>45.857026211698205</v>
      </c>
      <c r="R798" s="2">
        <v>7.2628323088367724E-2</v>
      </c>
      <c r="S798" s="8">
        <v>0.65265368786916012</v>
      </c>
      <c r="T798" s="2">
        <v>0.75962567288963545</v>
      </c>
      <c r="U798" s="4">
        <v>4.0288752316847134E-3</v>
      </c>
      <c r="V798" s="8">
        <v>7.6050004272379024</v>
      </c>
      <c r="W798" s="8">
        <v>1.1037156306397788</v>
      </c>
      <c r="X798" s="8">
        <v>701431000</v>
      </c>
      <c r="Y798" s="8">
        <v>701584000</v>
      </c>
      <c r="Z798" s="8">
        <v>0</v>
      </c>
      <c r="AA798" s="5">
        <v>58360000</v>
      </c>
      <c r="AB798" s="2">
        <v>0</v>
      </c>
      <c r="AC798" s="42">
        <v>878.75099999999998</v>
      </c>
      <c r="AD798" s="42">
        <v>945.03599999999994</v>
      </c>
      <c r="AE798" s="60">
        <v>9.9889860326260784</v>
      </c>
      <c r="AF798" s="60">
        <v>18.195832038533247</v>
      </c>
      <c r="AG798" s="60">
        <v>6.7274637533091539</v>
      </c>
      <c r="AH798" s="60">
        <v>19.910594084130292</v>
      </c>
      <c r="AI798" s="60">
        <v>1.3693368530505452</v>
      </c>
      <c r="AJ798" s="1" t="s">
        <v>498</v>
      </c>
      <c r="AK798" s="1" t="s">
        <v>516</v>
      </c>
      <c r="AL798" s="1" t="s">
        <v>517</v>
      </c>
      <c r="AM798" s="1" t="s">
        <v>2471</v>
      </c>
      <c r="AN798" s="46">
        <v>0.11794539999999999</v>
      </c>
      <c r="AO798" s="46">
        <v>9.6368060000000005E-2</v>
      </c>
      <c r="AP798" s="46">
        <v>-5.1485899999999998E-3</v>
      </c>
      <c r="AQ798" t="s">
        <v>4124</v>
      </c>
      <c r="AR798" t="s">
        <v>3443</v>
      </c>
      <c r="AS798" t="str">
        <f t="shared" si="162"/>
        <v>#N/A N/A</v>
      </c>
      <c r="AT798" s="63">
        <v>2.4128686181417391</v>
      </c>
      <c r="AU798" s="63">
        <f t="shared" si="163"/>
        <v>2.4128686181417391</v>
      </c>
      <c r="AV798" s="63">
        <f t="shared" si="160"/>
        <v>0</v>
      </c>
      <c r="AW798" s="63">
        <f t="shared" si="159"/>
        <v>2.4128686181417391</v>
      </c>
      <c r="AX798" s="63">
        <v>48.17576748752942</v>
      </c>
      <c r="AY798" s="63">
        <f t="shared" si="164"/>
        <v>0</v>
      </c>
      <c r="AZ798" s="63" t="s">
        <v>3443</v>
      </c>
      <c r="BA798" s="63" t="str">
        <f>_xll.BDP($G798,BA$1)</f>
        <v>#N/A N/A</v>
      </c>
      <c r="BB798" s="63">
        <f t="shared" si="161"/>
        <v>878.75099999999998</v>
      </c>
      <c r="BC798" t="s">
        <v>3443</v>
      </c>
      <c r="BD798" t="s">
        <v>3443</v>
      </c>
      <c r="BE798" t="s">
        <v>3443</v>
      </c>
      <c r="BF798" t="s">
        <v>3443</v>
      </c>
      <c r="BG798" t="s">
        <v>3443</v>
      </c>
      <c r="BH798" t="s">
        <v>3443</v>
      </c>
      <c r="BI798" s="47">
        <f t="shared" si="165"/>
        <v>0</v>
      </c>
      <c r="BJ798" s="47">
        <f t="shared" si="166"/>
        <v>0</v>
      </c>
      <c r="BK798" s="47">
        <f t="shared" si="167"/>
        <v>0</v>
      </c>
      <c r="BL798" s="47">
        <f t="shared" si="168"/>
        <v>0</v>
      </c>
      <c r="BM798" s="47">
        <f t="shared" si="169"/>
        <v>0</v>
      </c>
      <c r="BN798" s="47">
        <f t="shared" si="170"/>
        <v>0</v>
      </c>
      <c r="BO798" s="30">
        <f t="shared" si="171"/>
        <v>0</v>
      </c>
    </row>
    <row r="799" spans="1:67" x14ac:dyDescent="0.3">
      <c r="A799">
        <v>15</v>
      </c>
      <c r="B799" t="s">
        <v>3422</v>
      </c>
      <c r="C799">
        <v>16</v>
      </c>
      <c r="D799">
        <v>15</v>
      </c>
      <c r="E799" s="33">
        <v>0.12</v>
      </c>
      <c r="F799" t="s">
        <v>2568</v>
      </c>
      <c r="G799" s="1" t="s">
        <v>1903</v>
      </c>
      <c r="H799" s="6" t="s">
        <v>1904</v>
      </c>
      <c r="I799" s="2">
        <v>0.29323955080864739</v>
      </c>
      <c r="J799" s="2">
        <v>0.31335623525516326</v>
      </c>
      <c r="K799" s="2">
        <v>0.16764662807677838</v>
      </c>
      <c r="L799" s="2">
        <v>0.17413805000345009</v>
      </c>
      <c r="M799" s="3">
        <v>12.554577338773173</v>
      </c>
      <c r="N799" s="3">
        <v>9.8630440485393365</v>
      </c>
      <c r="O799" s="3">
        <v>19.26575698505523</v>
      </c>
      <c r="P799" s="7">
        <v>7.5672686527100499</v>
      </c>
      <c r="Q799" s="7">
        <v>7.673906723701152</v>
      </c>
      <c r="R799" s="2">
        <v>0.24153699964366318</v>
      </c>
      <c r="S799" s="8">
        <v>1.8733302625518196</v>
      </c>
      <c r="T799" s="2">
        <v>0.31394517007430656</v>
      </c>
      <c r="U799" s="4">
        <v>2.5712278012009711E-2</v>
      </c>
      <c r="V799" s="8">
        <v>7.1443983212194269</v>
      </c>
      <c r="W799" s="8">
        <v>8.5166797471004649</v>
      </c>
      <c r="X799" s="8">
        <v>2416100000</v>
      </c>
      <c r="Y799" s="8">
        <v>4347700000</v>
      </c>
      <c r="Z799" s="8">
        <v>14100000</v>
      </c>
      <c r="AA799" s="5">
        <v>837199999.99999988</v>
      </c>
      <c r="AB799" s="2">
        <v>1.684185379837554E-2</v>
      </c>
      <c r="AC799" s="42">
        <v>10546.63341373</v>
      </c>
      <c r="AD799" s="42">
        <v>12173.433413729999</v>
      </c>
      <c r="AE799" s="60">
        <v>13.179795066414112</v>
      </c>
      <c r="AF799" s="60">
        <v>16.083493147351735</v>
      </c>
      <c r="AG799" s="60">
        <v>8.0133874863086838</v>
      </c>
      <c r="AH799" s="60">
        <v>22.020729956868429</v>
      </c>
      <c r="AI799" s="60">
        <v>3.8744496865448932</v>
      </c>
      <c r="AJ799" s="1" t="s">
        <v>534</v>
      </c>
      <c r="AK799" s="1" t="s">
        <v>888</v>
      </c>
      <c r="AL799" s="1" t="s">
        <v>888</v>
      </c>
      <c r="AM799" s="1" t="s">
        <v>1706</v>
      </c>
      <c r="AN799" s="46">
        <v>0.12961119999999998</v>
      </c>
      <c r="AO799" s="46">
        <v>0.11644209999999999</v>
      </c>
      <c r="AP799" s="46">
        <v>8.8766499999999998E-2</v>
      </c>
      <c r="AQ799" t="s">
        <v>4124</v>
      </c>
      <c r="AR799" t="s">
        <v>3443</v>
      </c>
      <c r="AS799" t="str">
        <f t="shared" si="162"/>
        <v>#N/A N/A</v>
      </c>
      <c r="AT799" s="63">
        <v>2.008971507944231</v>
      </c>
      <c r="AU799" s="63">
        <f t="shared" si="163"/>
        <v>2.008971507944231</v>
      </c>
      <c r="AV799" s="63">
        <f t="shared" si="160"/>
        <v>0.27422962635350456</v>
      </c>
      <c r="AW799" s="63">
        <f t="shared" si="159"/>
        <v>2.2832011342977356</v>
      </c>
      <c r="AX799" s="63">
        <v>40.489052161023018</v>
      </c>
      <c r="AY799" s="63">
        <f t="shared" si="164"/>
        <v>5.5268567033520739</v>
      </c>
      <c r="AZ799" s="63">
        <v>46.015908864375092</v>
      </c>
      <c r="BA799" s="63">
        <f>_xll.BDP($G799,BA$1)</f>
        <v>240.61773944200002</v>
      </c>
      <c r="BB799" s="63">
        <f t="shared" si="161"/>
        <v>10546.63341373</v>
      </c>
      <c r="BC799">
        <v>592.86699999999996</v>
      </c>
      <c r="BD799">
        <v>608</v>
      </c>
      <c r="BE799">
        <v>647.76900000000001</v>
      </c>
      <c r="BF799">
        <v>613.85900000000004</v>
      </c>
      <c r="BG799">
        <v>634.15300000000002</v>
      </c>
      <c r="BH799">
        <v>660.56500000000005</v>
      </c>
      <c r="BI799" s="47">
        <f t="shared" si="165"/>
        <v>5.6213862447156232E-2</v>
      </c>
      <c r="BJ799" s="47">
        <f t="shared" si="166"/>
        <v>5.7648727906715991E-2</v>
      </c>
      <c r="BK799" s="47">
        <f t="shared" si="167"/>
        <v>6.1419504650338012E-2</v>
      </c>
      <c r="BL799" s="47">
        <f t="shared" si="168"/>
        <v>5.8204260631724958E-2</v>
      </c>
      <c r="BM799" s="47">
        <f t="shared" si="169"/>
        <v>6.0128476559584983E-2</v>
      </c>
      <c r="BN799" s="47">
        <f t="shared" si="170"/>
        <v>6.2632782812006335E-2</v>
      </c>
      <c r="BO799" s="30">
        <f t="shared" si="171"/>
        <v>6.2632782812006335E-2</v>
      </c>
    </row>
    <row r="800" spans="1:67" x14ac:dyDescent="0.3">
      <c r="A800">
        <v>15</v>
      </c>
      <c r="B800" t="s">
        <v>3422</v>
      </c>
      <c r="C800">
        <v>16</v>
      </c>
      <c r="D800">
        <v>3</v>
      </c>
      <c r="E800" s="33">
        <v>0.13</v>
      </c>
      <c r="G800" s="6" t="s">
        <v>2378</v>
      </c>
      <c r="H800" s="6" t="s">
        <v>2379</v>
      </c>
      <c r="I800" s="2">
        <v>0.15253877554432299</v>
      </c>
      <c r="J800" s="2">
        <v>0.17815114135828725</v>
      </c>
      <c r="K800" s="2">
        <v>0.12948850388199734</v>
      </c>
      <c r="L800" s="2">
        <v>0.15163217281119895</v>
      </c>
      <c r="M800" s="3">
        <v>10.96523845638424</v>
      </c>
      <c r="N800" s="3">
        <v>8.4373117826961774</v>
      </c>
      <c r="O800" s="3">
        <v>11.838906090895867</v>
      </c>
      <c r="P800" s="7">
        <v>20.25147353264763</v>
      </c>
      <c r="Q800" s="7">
        <v>20.663152388233875</v>
      </c>
      <c r="R800" s="2">
        <v>7.929215822345595E-2</v>
      </c>
      <c r="S800" s="8">
        <v>0.56136385968360036</v>
      </c>
      <c r="T800" s="2">
        <v>0.55387597387068754</v>
      </c>
      <c r="U800" s="4">
        <v>2.0679571090377383E-2</v>
      </c>
      <c r="V800" s="8">
        <v>4.3339230963132325</v>
      </c>
      <c r="W800" s="8">
        <v>4.8857400408310658</v>
      </c>
      <c r="X800" s="8">
        <v>4231800000</v>
      </c>
      <c r="Y800" s="8">
        <v>4971900000</v>
      </c>
      <c r="Z800" s="8">
        <v>16000000</v>
      </c>
      <c r="AA800" s="5">
        <v>550500000</v>
      </c>
      <c r="AB800" s="2">
        <v>2.9064486830154404E-2</v>
      </c>
      <c r="AC800" s="42">
        <v>26848.25604</v>
      </c>
      <c r="AD800" s="42">
        <v>27419.556039999999</v>
      </c>
      <c r="AE800" s="60">
        <v>26.651814605647512</v>
      </c>
      <c r="AF800" s="60">
        <v>36.306424724764554</v>
      </c>
      <c r="AG800" s="60">
        <v>2.0934431990428641</v>
      </c>
      <c r="AH800" s="60">
        <v>46.103341449559451</v>
      </c>
      <c r="AI800" s="60">
        <v>6.0736257237649411</v>
      </c>
      <c r="AJ800" s="1" t="s">
        <v>493</v>
      </c>
      <c r="AK800" s="1" t="s">
        <v>513</v>
      </c>
      <c r="AL800" s="1" t="s">
        <v>898</v>
      </c>
      <c r="AM800" s="1" t="s">
        <v>2471</v>
      </c>
      <c r="AN800" s="46">
        <v>0.14743300000000001</v>
      </c>
      <c r="AO800" s="46">
        <v>0.11844049999999999</v>
      </c>
      <c r="AP800" s="46">
        <v>9.6174570000000001E-2</v>
      </c>
      <c r="AQ800" t="s">
        <v>4124</v>
      </c>
      <c r="AR800" t="s">
        <v>3443</v>
      </c>
      <c r="AS800" t="str">
        <f t="shared" si="162"/>
        <v>#N/A N/A</v>
      </c>
      <c r="AT800" s="63">
        <v>1.1648745519713262</v>
      </c>
      <c r="AU800" s="63">
        <f t="shared" si="163"/>
        <v>1.1648745519713262</v>
      </c>
      <c r="AV800" s="63">
        <f t="shared" si="160"/>
        <v>-0.31241117140205221</v>
      </c>
      <c r="AW800" s="63">
        <f t="shared" si="159"/>
        <v>0.85246338056927395</v>
      </c>
      <c r="AX800" s="63">
        <v>53.901796382139281</v>
      </c>
      <c r="AY800" s="63">
        <f t="shared" si="164"/>
        <v>-14.456083120642802</v>
      </c>
      <c r="AZ800" s="63">
        <v>39.445713261496479</v>
      </c>
      <c r="BA800" s="63">
        <f>_xll.BDP($G800,BA$1)</f>
        <v>227.84298000000001</v>
      </c>
      <c r="BB800" s="63">
        <f t="shared" si="161"/>
        <v>26848.25604</v>
      </c>
      <c r="BC800">
        <v>603.86699999999996</v>
      </c>
      <c r="BD800">
        <v>657</v>
      </c>
      <c r="BE800">
        <v>711.26700000000005</v>
      </c>
      <c r="BF800">
        <v>598.87599999999998</v>
      </c>
      <c r="BG800">
        <v>643.78600000000006</v>
      </c>
      <c r="BH800">
        <v>697.43799999999999</v>
      </c>
      <c r="BI800" s="47">
        <f t="shared" si="165"/>
        <v>2.2491851951215225E-2</v>
      </c>
      <c r="BJ800" s="47">
        <f t="shared" si="166"/>
        <v>2.4470863173427931E-2</v>
      </c>
      <c r="BK800" s="47">
        <f t="shared" si="167"/>
        <v>2.6492111775912579E-2</v>
      </c>
      <c r="BL800" s="47">
        <f t="shared" si="168"/>
        <v>2.2305955333104754E-2</v>
      </c>
      <c r="BM800" s="47">
        <f t="shared" si="169"/>
        <v>2.3978689678795243E-2</v>
      </c>
      <c r="BN800" s="47">
        <f t="shared" si="170"/>
        <v>2.597703176552394E-2</v>
      </c>
      <c r="BO800" s="30">
        <f t="shared" si="171"/>
        <v>2.6492111775912579E-2</v>
      </c>
    </row>
    <row r="801" spans="1:67" x14ac:dyDescent="0.3">
      <c r="A801">
        <v>15</v>
      </c>
      <c r="B801" t="s">
        <v>3422</v>
      </c>
      <c r="C801">
        <v>16</v>
      </c>
      <c r="D801">
        <v>4</v>
      </c>
      <c r="E801" s="33">
        <v>0.11</v>
      </c>
      <c r="F801" t="s">
        <v>2680</v>
      </c>
      <c r="G801" s="1" t="s">
        <v>1661</v>
      </c>
      <c r="H801" s="6" t="s">
        <v>1662</v>
      </c>
      <c r="I801" s="2">
        <v>0.16796524876083804</v>
      </c>
      <c r="J801" s="2">
        <v>0.17666008074907655</v>
      </c>
      <c r="K801" s="2">
        <v>0.10632256150626236</v>
      </c>
      <c r="L801" s="2">
        <v>0.11575481256332321</v>
      </c>
      <c r="M801" s="3">
        <v>10.654096342085298</v>
      </c>
      <c r="N801" s="3">
        <v>7.7719227337002055</v>
      </c>
      <c r="O801" s="3">
        <v>14.53382827105969</v>
      </c>
      <c r="P801" s="7">
        <v>23.440418821819868</v>
      </c>
      <c r="Q801" s="7">
        <v>20.888610327657648</v>
      </c>
      <c r="R801" s="2">
        <v>0.33897798585516487</v>
      </c>
      <c r="S801" s="8">
        <v>2.2065164532339114</v>
      </c>
      <c r="T801" s="2">
        <v>0.41827271686448114</v>
      </c>
      <c r="U801" s="4">
        <v>2.7966049948097944E-2</v>
      </c>
      <c r="V801" s="8">
        <v>7.0176561454273925</v>
      </c>
      <c r="W801" s="8">
        <v>6.5247812238131697</v>
      </c>
      <c r="X801" s="8">
        <v>23282000000</v>
      </c>
      <c r="Y801" s="8">
        <v>35532000000</v>
      </c>
      <c r="Z801" s="8">
        <v>57000000</v>
      </c>
      <c r="AA801" s="5">
        <v>2705000000</v>
      </c>
      <c r="AB801" s="2">
        <v>2.1072088724584104E-2</v>
      </c>
      <c r="AC801" s="42">
        <v>54282.486249119997</v>
      </c>
      <c r="AD801" s="42">
        <v>70263.486249120004</v>
      </c>
      <c r="AE801" s="60">
        <v>11.697170500256709</v>
      </c>
      <c r="AF801" s="60">
        <v>17.060862103340625</v>
      </c>
      <c r="AG801" s="60">
        <v>4.9955084885546599</v>
      </c>
      <c r="AH801" s="60">
        <v>20.179760702330878</v>
      </c>
      <c r="AI801" s="60">
        <v>2.7684485928289662</v>
      </c>
      <c r="AJ801" s="1" t="s">
        <v>493</v>
      </c>
      <c r="AK801" s="1" t="s">
        <v>689</v>
      </c>
      <c r="AL801" s="1" t="s">
        <v>1648</v>
      </c>
      <c r="AM801" s="1" t="s">
        <v>1608</v>
      </c>
      <c r="AN801" s="46">
        <v>8.7990250000000006E-2</v>
      </c>
      <c r="AO801" s="46">
        <v>7.4747960000000002E-2</v>
      </c>
      <c r="AP801" s="46">
        <v>3.5178800000000003E-2</v>
      </c>
      <c r="AQ801" t="s">
        <v>4124</v>
      </c>
      <c r="AR801" t="s">
        <v>3443</v>
      </c>
      <c r="AS801" t="str">
        <f t="shared" si="162"/>
        <v>#N/A N/A</v>
      </c>
      <c r="AT801" s="63">
        <v>1.8380790682888719</v>
      </c>
      <c r="AU801" s="63">
        <f t="shared" si="163"/>
        <v>1.8380790682888719</v>
      </c>
      <c r="AV801" s="63">
        <f t="shared" si="160"/>
        <v>3.1048826075996647E-16</v>
      </c>
      <c r="AW801" s="63">
        <f t="shared" si="159"/>
        <v>1.8380790682888721</v>
      </c>
      <c r="AX801" s="63">
        <v>42.063868261190876</v>
      </c>
      <c r="AY801" s="63">
        <f t="shared" si="164"/>
        <v>7.1054273576010019E-15</v>
      </c>
      <c r="AZ801" s="63">
        <v>42.063868261190883</v>
      </c>
      <c r="BA801" s="63">
        <f>_xll.BDP($G801,BA$1)</f>
        <v>995.30050675999996</v>
      </c>
      <c r="BB801" s="63">
        <f t="shared" si="161"/>
        <v>54282.486249119997</v>
      </c>
      <c r="BC801">
        <v>2983.6109999999999</v>
      </c>
      <c r="BD801">
        <v>3461.3330000000001</v>
      </c>
      <c r="BE801">
        <v>3825.8240000000001</v>
      </c>
      <c r="BF801">
        <v>2423.0120000000002</v>
      </c>
      <c r="BG801">
        <v>2970.6730000000002</v>
      </c>
      <c r="BH801">
        <v>3579.27</v>
      </c>
      <c r="BI801" s="47">
        <f t="shared" si="165"/>
        <v>5.4964523664359034E-2</v>
      </c>
      <c r="BJ801" s="47">
        <f t="shared" si="166"/>
        <v>6.3765189090912611E-2</v>
      </c>
      <c r="BK801" s="47">
        <f t="shared" si="167"/>
        <v>7.0479896267868949E-2</v>
      </c>
      <c r="BL801" s="47">
        <f t="shared" si="168"/>
        <v>4.4637085871122584E-2</v>
      </c>
      <c r="BM801" s="47">
        <f t="shared" si="169"/>
        <v>5.4726177912459921E-2</v>
      </c>
      <c r="BN801" s="47">
        <f t="shared" si="170"/>
        <v>6.59378419693889E-2</v>
      </c>
      <c r="BO801" s="30">
        <f t="shared" si="171"/>
        <v>7.0479896267868949E-2</v>
      </c>
    </row>
    <row r="802" spans="1:67" x14ac:dyDescent="0.3">
      <c r="A802">
        <v>15</v>
      </c>
      <c r="B802" t="s">
        <v>3422</v>
      </c>
      <c r="C802">
        <v>16</v>
      </c>
      <c r="D802">
        <v>10</v>
      </c>
      <c r="E802" t="s">
        <v>2480</v>
      </c>
      <c r="G802" s="1" t="s">
        <v>1926</v>
      </c>
      <c r="H802" s="6" t="s">
        <v>1927</v>
      </c>
      <c r="I802" s="2">
        <v>0.26175890076386377</v>
      </c>
      <c r="J802" s="2">
        <v>0.25300271212708253</v>
      </c>
      <c r="K802" s="2">
        <v>0.1382760781976867</v>
      </c>
      <c r="L802" s="2">
        <v>0.12501196515746146</v>
      </c>
      <c r="M802" s="3">
        <v>12.110892388451457</v>
      </c>
      <c r="N802" s="3">
        <v>7.7165354330708658</v>
      </c>
      <c r="O802" s="3">
        <v>22.293211637193384</v>
      </c>
      <c r="P802" s="7">
        <v>15.07781728338586</v>
      </c>
      <c r="Q802" s="7">
        <v>13.276952695269527</v>
      </c>
      <c r="R802" s="2">
        <v>0.57914572864321612</v>
      </c>
      <c r="S802" s="8">
        <v>3.4040430865293057</v>
      </c>
      <c r="T802" s="2">
        <v>0.24933441370528997</v>
      </c>
      <c r="U802" s="4" t="e">
        <v>#N/A</v>
      </c>
      <c r="V802" s="8">
        <v>10.433982927285083</v>
      </c>
      <c r="W802" s="8">
        <v>2.2266726969685458</v>
      </c>
      <c r="X802" s="8">
        <v>5162000000</v>
      </c>
      <c r="Y802" s="8">
        <v>10447000000</v>
      </c>
      <c r="Z802" s="8">
        <v>57000000</v>
      </c>
      <c r="AA802" s="5">
        <v>972171000</v>
      </c>
      <c r="AB802" s="2">
        <v>5.8631660479483545E-2</v>
      </c>
      <c r="AC802" s="42">
        <v>14876.296828109998</v>
      </c>
      <c r="AD802" s="42">
        <v>21851.296828109997</v>
      </c>
      <c r="AE802" s="60">
        <v>11.511935136275186</v>
      </c>
      <c r="AF802" s="60">
        <v>16.548406758395579</v>
      </c>
      <c r="AG802" s="60">
        <v>4.9124514164728934</v>
      </c>
      <c r="AH802" s="60">
        <v>15.20880841810593</v>
      </c>
      <c r="AI802" s="60">
        <v>3.4680003542909064</v>
      </c>
      <c r="AJ802" s="1" t="s">
        <v>498</v>
      </c>
      <c r="AK802" s="1" t="s">
        <v>510</v>
      </c>
      <c r="AL802" s="1" t="s">
        <v>511</v>
      </c>
      <c r="AM802" s="1" t="s">
        <v>1706</v>
      </c>
      <c r="AN802" s="46" t="e">
        <v>#VALUE!</v>
      </c>
      <c r="AO802" s="46" t="e">
        <v>#VALUE!</v>
      </c>
      <c r="AP802" s="46" t="e">
        <v>#VALUE!</v>
      </c>
      <c r="AQ802" t="s">
        <v>4297</v>
      </c>
      <c r="AR802" t="s">
        <v>3443</v>
      </c>
      <c r="AS802" t="str">
        <f t="shared" si="162"/>
        <v>11/06/2019</v>
      </c>
      <c r="AT802" s="63">
        <v>4.8951049903770549</v>
      </c>
      <c r="AU802" s="63">
        <f t="shared" si="163"/>
        <v>4.8951049903770549</v>
      </c>
      <c r="AV802" s="63">
        <f t="shared" si="160"/>
        <v>-0.76109405543355735</v>
      </c>
      <c r="AW802" s="63">
        <f t="shared" si="159"/>
        <v>4.1340109349434977</v>
      </c>
      <c r="AX802" s="63">
        <v>84.221216640098746</v>
      </c>
      <c r="AY802" s="63">
        <f t="shared" si="164"/>
        <v>-13.094768641769932</v>
      </c>
      <c r="AZ802" s="63">
        <v>71.126447998328814</v>
      </c>
      <c r="BA802" s="63">
        <f>_xll.BDP($G802,BA$1)</f>
        <v>618.18817172000001</v>
      </c>
      <c r="BB802" s="63">
        <f t="shared" si="161"/>
        <v>14876.296828109998</v>
      </c>
      <c r="BC802">
        <v>1077.2670000000001</v>
      </c>
      <c r="BD802">
        <v>1064</v>
      </c>
      <c r="BE802">
        <v>1118.615</v>
      </c>
      <c r="BF802">
        <v>855.55399999999997</v>
      </c>
      <c r="BG802">
        <v>1066.3499999999999</v>
      </c>
      <c r="BH802">
        <v>1019.0360000000001</v>
      </c>
      <c r="BI802" s="47">
        <f t="shared" si="165"/>
        <v>7.2414997660198238E-2</v>
      </c>
      <c r="BJ802" s="47">
        <f t="shared" si="166"/>
        <v>7.152317625106025E-2</v>
      </c>
      <c r="BK802" s="47">
        <f t="shared" si="167"/>
        <v>7.5194452821503541E-2</v>
      </c>
      <c r="BL802" s="47">
        <f t="shared" si="168"/>
        <v>5.7511221366822934E-2</v>
      </c>
      <c r="BM802" s="47">
        <f t="shared" si="169"/>
        <v>7.1681145672291446E-2</v>
      </c>
      <c r="BN802" s="47">
        <f t="shared" si="170"/>
        <v>6.8500649844149844E-2</v>
      </c>
      <c r="BO802" s="30">
        <f t="shared" si="171"/>
        <v>7.5194452821503541E-2</v>
      </c>
    </row>
    <row r="803" spans="1:67" x14ac:dyDescent="0.3">
      <c r="A803">
        <v>15</v>
      </c>
      <c r="B803" t="s">
        <v>3422</v>
      </c>
      <c r="C803">
        <v>17</v>
      </c>
      <c r="D803">
        <v>16</v>
      </c>
      <c r="E803" t="s">
        <v>2549</v>
      </c>
      <c r="F803" t="s">
        <v>2561</v>
      </c>
      <c r="G803" s="1" t="s">
        <v>1381</v>
      </c>
      <c r="H803" s="6" t="s">
        <v>1382</v>
      </c>
      <c r="I803" s="2">
        <v>0.6947233672128561</v>
      </c>
      <c r="J803" s="2">
        <v>0.18827199033666234</v>
      </c>
      <c r="K803" s="2">
        <v>0.41748332493698126</v>
      </c>
      <c r="L803" s="2">
        <v>0.14696228869695294</v>
      </c>
      <c r="M803" s="3">
        <v>8.7264365033737779</v>
      </c>
      <c r="N803" s="3">
        <v>6.0071630333388324</v>
      </c>
      <c r="O803" s="3">
        <v>11.126431330909016</v>
      </c>
      <c r="P803" s="7">
        <v>1.7359937794331579</v>
      </c>
      <c r="Q803" s="7">
        <v>1.9457047191345136</v>
      </c>
      <c r="R803" s="2">
        <v>0.22177089369402339</v>
      </c>
      <c r="S803" s="8">
        <v>4.1496439313780273</v>
      </c>
      <c r="T803" s="2">
        <v>0.23725622337346178</v>
      </c>
      <c r="U803" s="4" t="e">
        <v>#N/A</v>
      </c>
      <c r="V803" s="8">
        <v>7.3167521405532741</v>
      </c>
      <c r="W803" s="8">
        <v>11.209939893992393</v>
      </c>
      <c r="X803" s="8">
        <v>392411000</v>
      </c>
      <c r="Y803" s="8">
        <v>502714000</v>
      </c>
      <c r="Z803" s="8" t="e">
        <v>#N/A</v>
      </c>
      <c r="AA803" s="5">
        <v>-196615999.99999994</v>
      </c>
      <c r="AB803" s="2">
        <v>0</v>
      </c>
      <c r="AC803" s="42">
        <v>300.99197949000001</v>
      </c>
      <c r="AD803" s="42">
        <v>650.03097948999994</v>
      </c>
      <c r="AE803" s="60">
        <v>7.8134753853012047</v>
      </c>
      <c r="AF803" s="60">
        <v>9.9437043956515723</v>
      </c>
      <c r="AG803" s="60">
        <v>-64.533862774341415</v>
      </c>
      <c r="AH803" s="60">
        <v>6.7520026476266919</v>
      </c>
      <c r="AI803" s="60">
        <v>0.72528816104416638</v>
      </c>
      <c r="AJ803" s="1" t="s">
        <v>534</v>
      </c>
      <c r="AK803" s="1" t="s">
        <v>888</v>
      </c>
      <c r="AL803" s="1" t="s">
        <v>888</v>
      </c>
      <c r="AM803" s="1" t="s">
        <v>1380</v>
      </c>
      <c r="AN803" s="46">
        <v>0.1034766</v>
      </c>
      <c r="AO803" s="46">
        <v>8.1560810000000011E-2</v>
      </c>
      <c r="AP803" s="46">
        <v>0.14186790000000002</v>
      </c>
      <c r="AQ803" t="s">
        <v>3942</v>
      </c>
      <c r="AR803" t="s">
        <v>3942</v>
      </c>
      <c r="AS803" t="str">
        <f t="shared" si="162"/>
        <v>25/07/2001</v>
      </c>
      <c r="AT803" s="63">
        <v>9.0909094521493614</v>
      </c>
      <c r="AU803" s="63">
        <f t="shared" si="163"/>
        <v>9.0909094521493614</v>
      </c>
      <c r="AV803" s="63">
        <f t="shared" si="160"/>
        <v>0</v>
      </c>
      <c r="AW803" s="63">
        <f t="shared" si="159"/>
        <v>9.0909094521493614</v>
      </c>
      <c r="AX803" s="63">
        <v>54.081110557042081</v>
      </c>
      <c r="AY803" s="63">
        <f t="shared" si="164"/>
        <v>0</v>
      </c>
      <c r="AZ803" s="63">
        <v>54.081110557042081</v>
      </c>
      <c r="BA803" s="63">
        <f>_xll.BDP($G803,BA$1)</f>
        <v>26.67929346</v>
      </c>
      <c r="BB803" s="63">
        <f t="shared" si="161"/>
        <v>300.99197949000001</v>
      </c>
      <c r="BC803">
        <v>47.15</v>
      </c>
      <c r="BD803">
        <v>56.975000000000001</v>
      </c>
      <c r="BE803">
        <v>64.2</v>
      </c>
      <c r="BF803">
        <v>117.18600000000001</v>
      </c>
      <c r="BG803">
        <v>101.181</v>
      </c>
      <c r="BH803">
        <v>99.024000000000001</v>
      </c>
      <c r="BI803" s="47">
        <f t="shared" si="165"/>
        <v>0.15664869236678941</v>
      </c>
      <c r="BJ803" s="47">
        <f t="shared" si="166"/>
        <v>0.18929075816750429</v>
      </c>
      <c r="BK803" s="47">
        <f t="shared" si="167"/>
        <v>0.21329472004131242</v>
      </c>
      <c r="BL803" s="47">
        <f t="shared" si="168"/>
        <v>0.38933263337634327</v>
      </c>
      <c r="BM803" s="47">
        <f t="shared" si="169"/>
        <v>0.33615845901090391</v>
      </c>
      <c r="BN803" s="47">
        <f t="shared" si="170"/>
        <v>0.32899215509923552</v>
      </c>
      <c r="BO803" s="30">
        <f t="shared" si="171"/>
        <v>0.32899215509923552</v>
      </c>
    </row>
    <row r="804" spans="1:67" x14ac:dyDescent="0.3">
      <c r="A804">
        <v>15</v>
      </c>
      <c r="B804" t="s">
        <v>3422</v>
      </c>
      <c r="C804">
        <v>17</v>
      </c>
      <c r="D804">
        <v>2</v>
      </c>
      <c r="E804" t="s">
        <v>2489</v>
      </c>
      <c r="G804" s="1" t="s">
        <v>1764</v>
      </c>
      <c r="H804" s="6" t="s">
        <v>1765</v>
      </c>
      <c r="I804" s="2">
        <v>0.13915923517129322</v>
      </c>
      <c r="J804" s="2">
        <v>0.41500664010624172</v>
      </c>
      <c r="K804" s="2">
        <v>1.4966961194714115</v>
      </c>
      <c r="L804" s="2">
        <v>0.27075812274368233</v>
      </c>
      <c r="M804" s="3">
        <v>24.018505429544433</v>
      </c>
      <c r="N804" s="3">
        <v>19.422743725647912</v>
      </c>
      <c r="O804" s="3">
        <v>35.199344620425997</v>
      </c>
      <c r="P804" s="7">
        <v>25.407178070343743</v>
      </c>
      <c r="Q804" s="7">
        <v>24.552634209737079</v>
      </c>
      <c r="R804" s="2">
        <v>0.3834286474265195</v>
      </c>
      <c r="S804" s="8">
        <v>1.1767346938775509</v>
      </c>
      <c r="T804" s="2">
        <v>0.40721337900463428</v>
      </c>
      <c r="U804" s="4">
        <v>3.1179901301031852E-2</v>
      </c>
      <c r="V804" s="8">
        <v>24.181778520738494</v>
      </c>
      <c r="W804" s="8" t="e">
        <v>#N/A</v>
      </c>
      <c r="X804" s="8">
        <v>451800000</v>
      </c>
      <c r="Y804" s="8">
        <v>692500000</v>
      </c>
      <c r="Z804" s="8">
        <v>500000</v>
      </c>
      <c r="AA804" s="5">
        <v>30499999.999999993</v>
      </c>
      <c r="AB804" s="2">
        <v>1.6393442622950824E-2</v>
      </c>
      <c r="AC804" s="42">
        <v>1290.0755042190001</v>
      </c>
      <c r="AD804" s="42">
        <v>1578.375504219</v>
      </c>
      <c r="AE804" s="60">
        <v>6.3165837793241035</v>
      </c>
      <c r="AF804" s="60">
        <v>8.2738825397439992</v>
      </c>
      <c r="AG804" s="60">
        <v>2.4139144801354671</v>
      </c>
      <c r="AH804" s="60">
        <v>9.7960068423201641</v>
      </c>
      <c r="AI804" s="60">
        <v>3.1246953704458043</v>
      </c>
      <c r="AJ804" s="1" t="s">
        <v>534</v>
      </c>
      <c r="AK804" s="1" t="s">
        <v>859</v>
      </c>
      <c r="AL804" s="1" t="s">
        <v>908</v>
      </c>
      <c r="AM804" s="1" t="s">
        <v>1706</v>
      </c>
      <c r="AN804" s="46" t="e">
        <v>#VALUE!</v>
      </c>
      <c r="AO804" s="46" t="e">
        <v>#VALUE!</v>
      </c>
      <c r="AP804" s="46" t="e">
        <v>#VALUE!</v>
      </c>
      <c r="AQ804" t="s">
        <v>3943</v>
      </c>
      <c r="AR804" t="s">
        <v>3943</v>
      </c>
      <c r="AS804" t="str">
        <f t="shared" si="162"/>
        <v>29/01/2021</v>
      </c>
      <c r="AT804" s="63">
        <v>4.6386021863287459</v>
      </c>
      <c r="AU804" s="63">
        <f t="shared" si="163"/>
        <v>4.6386021863287459</v>
      </c>
      <c r="AV804" s="63">
        <f t="shared" si="160"/>
        <v>0</v>
      </c>
      <c r="AW804" s="63">
        <f t="shared" si="159"/>
        <v>4.6386021863287459</v>
      </c>
      <c r="AX804" s="63">
        <v>45.172092531804061</v>
      </c>
      <c r="AY804" s="63">
        <f t="shared" si="164"/>
        <v>0</v>
      </c>
      <c r="AZ804" s="63">
        <v>45.172092531804061</v>
      </c>
      <c r="BA804" s="63">
        <f>_xll.BDP($G804,BA$1)</f>
        <v>58.446363643200002</v>
      </c>
      <c r="BB804" s="63">
        <f t="shared" si="161"/>
        <v>1290.0755042190001</v>
      </c>
      <c r="BC804">
        <v>117</v>
      </c>
      <c r="BD804">
        <v>125.625</v>
      </c>
      <c r="BE804">
        <v>136.167</v>
      </c>
      <c r="BF804">
        <v>138.31399999999999</v>
      </c>
      <c r="BG804">
        <v>113.166</v>
      </c>
      <c r="BH804">
        <v>113.083</v>
      </c>
      <c r="BI804" s="47">
        <f t="shared" si="165"/>
        <v>9.0692366157925558E-2</v>
      </c>
      <c r="BJ804" s="47">
        <f t="shared" si="166"/>
        <v>9.7378021355464944E-2</v>
      </c>
      <c r="BK804" s="47">
        <f t="shared" si="167"/>
        <v>0.10554963609082266</v>
      </c>
      <c r="BL804" s="47">
        <f t="shared" si="168"/>
        <v>0.10721387976724202</v>
      </c>
      <c r="BM804" s="47">
        <f t="shared" si="169"/>
        <v>8.7720447082288919E-2</v>
      </c>
      <c r="BN804" s="47">
        <f t="shared" si="170"/>
        <v>8.765610976270681E-2</v>
      </c>
      <c r="BO804" s="30">
        <f t="shared" si="171"/>
        <v>0.10554963609082266</v>
      </c>
    </row>
    <row r="805" spans="1:67" x14ac:dyDescent="0.3">
      <c r="A805">
        <v>15</v>
      </c>
      <c r="B805" t="s">
        <v>3422</v>
      </c>
      <c r="C805">
        <v>17</v>
      </c>
      <c r="D805">
        <v>6</v>
      </c>
      <c r="E805" s="33" t="s">
        <v>2489</v>
      </c>
      <c r="G805" s="44" t="s">
        <v>2795</v>
      </c>
      <c r="H805" s="44" t="s">
        <v>2796</v>
      </c>
      <c r="I805" s="2">
        <v>1.2413646840565047</v>
      </c>
      <c r="J805" s="2">
        <v>0.792534347187419</v>
      </c>
      <c r="K805" s="2">
        <v>0.3797100379798099</v>
      </c>
      <c r="L805" s="2">
        <v>0.23066670019867716</v>
      </c>
      <c r="M805" s="3">
        <v>9.4326542478252122</v>
      </c>
      <c r="N805" s="3">
        <v>7.2401734260569661</v>
      </c>
      <c r="O805" s="3">
        <v>7.2991006917269114</v>
      </c>
      <c r="P805" s="7">
        <v>13.461031089965037</v>
      </c>
      <c r="Q805" s="7">
        <v>13.868000265148446</v>
      </c>
      <c r="R805" s="2">
        <v>-1.7376484105706625E-2</v>
      </c>
      <c r="S805" s="8">
        <v>-0.12329809495339294</v>
      </c>
      <c r="T805" s="2">
        <v>0.73033171516354312</v>
      </c>
      <c r="U805" s="4" t="e">
        <v>#N/A</v>
      </c>
      <c r="V805" s="8">
        <v>6.9275193561204631</v>
      </c>
      <c r="W805" s="8" t="e">
        <v>#N/A</v>
      </c>
      <c r="X805" s="8">
        <v>34719000000</v>
      </c>
      <c r="Y805" s="8">
        <v>119289000000</v>
      </c>
      <c r="Z805" s="8" t="e">
        <v>#N/A</v>
      </c>
      <c r="AA805" s="5">
        <v>18388000000</v>
      </c>
      <c r="AB805" s="2">
        <v>0</v>
      </c>
      <c r="AC805" s="42">
        <v>191869.64849935999</v>
      </c>
      <c r="AD805" s="42">
        <v>185768.64849935999</v>
      </c>
      <c r="AE805" s="60">
        <v>4.8272220142379387</v>
      </c>
      <c r="AF805" s="60">
        <v>6.9164239174090261</v>
      </c>
      <c r="AG805" s="60">
        <v>9.8219882640067659</v>
      </c>
      <c r="AH805" s="60">
        <v>10.811538696289063</v>
      </c>
      <c r="AI805" s="60">
        <v>1.4695328272861112</v>
      </c>
      <c r="AJ805" s="1" t="s">
        <v>544</v>
      </c>
      <c r="AK805" s="1" t="s">
        <v>593</v>
      </c>
      <c r="AL805" s="1" t="s">
        <v>646</v>
      </c>
      <c r="AM805" s="1" t="s">
        <v>2739</v>
      </c>
      <c r="AN805" s="46">
        <v>4.2230239999999995E-2</v>
      </c>
      <c r="AO805" s="46">
        <v>-8.1808590000000004E-3</v>
      </c>
      <c r="AP805" s="46">
        <v>-5.5277379999999999E-3</v>
      </c>
      <c r="AQ805" t="s">
        <v>4124</v>
      </c>
      <c r="AR805" t="s">
        <v>3443</v>
      </c>
      <c r="AS805" t="str">
        <f t="shared" si="162"/>
        <v>#N/A N/A</v>
      </c>
      <c r="AT805" s="63">
        <v>4.7948855401948425</v>
      </c>
      <c r="AU805" s="63">
        <f t="shared" si="163"/>
        <v>4.7948855401948425</v>
      </c>
      <c r="AV805" s="63">
        <f t="shared" si="160"/>
        <v>-7.2422067728606234E-16</v>
      </c>
      <c r="AW805" s="63">
        <f t="shared" si="159"/>
        <v>4.7948855401948416</v>
      </c>
      <c r="AX805" s="63">
        <v>47.043272806761607</v>
      </c>
      <c r="AY805" s="63">
        <f t="shared" si="164"/>
        <v>-7.1054273576010019E-15</v>
      </c>
      <c r="AZ805" s="63">
        <v>47.0432728067616</v>
      </c>
      <c r="BA805" s="63">
        <f>_xll.BDP($G805,BA$1)</f>
        <v>9000</v>
      </c>
      <c r="BB805" s="63">
        <f t="shared" si="161"/>
        <v>185768.64849935999</v>
      </c>
      <c r="BC805">
        <v>15045.192000000001</v>
      </c>
      <c r="BD805">
        <v>22005.922999999999</v>
      </c>
      <c r="BE805">
        <v>23110.955000000002</v>
      </c>
      <c r="BF805">
        <v>10589.664000000001</v>
      </c>
      <c r="BG805">
        <v>23405.963</v>
      </c>
      <c r="BH805">
        <v>22172.703000000001</v>
      </c>
      <c r="BI805" s="47">
        <f t="shared" si="165"/>
        <v>8.0988865029353083E-2</v>
      </c>
      <c r="BJ805" s="47">
        <f t="shared" si="166"/>
        <v>0.11845875597289396</v>
      </c>
      <c r="BK805" s="47">
        <f t="shared" si="167"/>
        <v>0.12440718703984986</v>
      </c>
      <c r="BL805" s="47">
        <f t="shared" si="168"/>
        <v>5.7004581158033696E-2</v>
      </c>
      <c r="BM805" s="47">
        <f t="shared" si="169"/>
        <v>0.12599522679996586</v>
      </c>
      <c r="BN805" s="47">
        <f t="shared" si="170"/>
        <v>0.11935653932518323</v>
      </c>
      <c r="BO805" s="30">
        <f t="shared" si="171"/>
        <v>0.12440718703984986</v>
      </c>
    </row>
    <row r="806" spans="1:67" x14ac:dyDescent="0.3">
      <c r="A806">
        <v>15</v>
      </c>
      <c r="B806" t="s">
        <v>3422</v>
      </c>
      <c r="C806">
        <v>17</v>
      </c>
      <c r="D806">
        <v>2</v>
      </c>
      <c r="E806" t="s">
        <v>3190</v>
      </c>
      <c r="F806" t="s">
        <v>3189</v>
      </c>
      <c r="G806" s="1" t="s">
        <v>1627</v>
      </c>
      <c r="H806" s="6" t="s">
        <v>1628</v>
      </c>
      <c r="I806" s="2">
        <v>0.33693827867527559</v>
      </c>
      <c r="J806" s="2">
        <v>0.47637647273647266</v>
      </c>
      <c r="K806" s="2">
        <v>0.33613999791991434</v>
      </c>
      <c r="L806" s="2">
        <v>0.47596250443054894</v>
      </c>
      <c r="M806" s="3">
        <v>43.129852394882683</v>
      </c>
      <c r="N806" s="3">
        <v>34.263988138788754</v>
      </c>
      <c r="O806" s="3">
        <v>42.970085297000423</v>
      </c>
      <c r="P806" s="7">
        <v>12.009876283404157</v>
      </c>
      <c r="Q806" s="7">
        <v>18.122838293634342</v>
      </c>
      <c r="R806" s="2">
        <v>-1.3824712491470556E-2</v>
      </c>
      <c r="S806" s="8">
        <v>-5.6954713493530512E-2</v>
      </c>
      <c r="T806" s="2">
        <v>0.46899780112995759</v>
      </c>
      <c r="U806" s="4">
        <v>5.3031949576179092E-2</v>
      </c>
      <c r="V806" s="8">
        <v>43.948584361657552</v>
      </c>
      <c r="W806" s="8" t="e">
        <v>#N/A</v>
      </c>
      <c r="X806" s="8">
        <v>146019000</v>
      </c>
      <c r="Y806" s="8">
        <v>146146000</v>
      </c>
      <c r="Z806" s="8" t="e">
        <v>#N/A</v>
      </c>
      <c r="AA806" s="5">
        <v>-11028000</v>
      </c>
      <c r="AB806" s="2">
        <v>0</v>
      </c>
      <c r="AC806" s="42">
        <v>1317.18</v>
      </c>
      <c r="AD806" s="42">
        <v>1312.7430000000002</v>
      </c>
      <c r="AE806" s="60">
        <v>16.494615184032721</v>
      </c>
      <c r="AF806" s="60">
        <v>18.903359607321512</v>
      </c>
      <c r="AG806" s="60">
        <v>-0.83797268096091315</v>
      </c>
      <c r="AH806" s="60">
        <v>24.825909576315162</v>
      </c>
      <c r="AI806" s="60">
        <v>8.7396343034044435</v>
      </c>
      <c r="AJ806" s="1" t="s">
        <v>498</v>
      </c>
      <c r="AK806" s="1" t="s">
        <v>735</v>
      </c>
      <c r="AL806" s="1" t="s">
        <v>1423</v>
      </c>
      <c r="AM806" s="1" t="s">
        <v>1608</v>
      </c>
      <c r="AN806" s="46" t="e">
        <v>#VALUE!</v>
      </c>
      <c r="AO806" s="46" t="e">
        <v>#VALUE!</v>
      </c>
      <c r="AP806" s="46">
        <v>0.40536839999999996</v>
      </c>
      <c r="AQ806" t="s">
        <v>3707</v>
      </c>
      <c r="AR806" t="s">
        <v>3707</v>
      </c>
      <c r="AS806" t="str">
        <f t="shared" si="162"/>
        <v>22/03/2018</v>
      </c>
      <c r="AT806" s="63" t="s">
        <v>3443</v>
      </c>
      <c r="AU806" s="63">
        <f t="shared" si="163"/>
        <v>0</v>
      </c>
      <c r="AV806" s="63">
        <f t="shared" si="160"/>
        <v>0</v>
      </c>
      <c r="AW806" s="63">
        <f t="shared" si="159"/>
        <v>0</v>
      </c>
      <c r="AX806" s="63">
        <v>0</v>
      </c>
      <c r="AY806" s="63">
        <f t="shared" si="164"/>
        <v>0</v>
      </c>
      <c r="AZ806" s="63" t="s">
        <v>3443</v>
      </c>
      <c r="BA806" s="63" t="str">
        <f>_xll.BDP($G806,BA$1)</f>
        <v>#N/A N/A</v>
      </c>
      <c r="BB806" s="63">
        <f t="shared" si="161"/>
        <v>1312.7430000000002</v>
      </c>
      <c r="BC806">
        <v>54.6</v>
      </c>
      <c r="BD806">
        <v>75.8</v>
      </c>
      <c r="BE806">
        <v>97.527000000000001</v>
      </c>
      <c r="BF806">
        <v>34.898000000000003</v>
      </c>
      <c r="BG806">
        <v>51.206000000000003</v>
      </c>
      <c r="BH806">
        <v>62.514000000000003</v>
      </c>
      <c r="BI806" s="47">
        <f t="shared" si="165"/>
        <v>4.1592299482838602E-2</v>
      </c>
      <c r="BJ806" s="47">
        <f t="shared" si="166"/>
        <v>5.7741690490827211E-2</v>
      </c>
      <c r="BK806" s="47">
        <f t="shared" si="167"/>
        <v>7.429253098283517E-2</v>
      </c>
      <c r="BL806" s="47">
        <f t="shared" si="168"/>
        <v>2.6584030537584277E-2</v>
      </c>
      <c r="BM806" s="47">
        <f t="shared" si="169"/>
        <v>3.9006873394106842E-2</v>
      </c>
      <c r="BN806" s="47">
        <f t="shared" si="170"/>
        <v>4.7620897616669822E-2</v>
      </c>
      <c r="BO806" s="30">
        <f t="shared" si="171"/>
        <v>7.429253098283517E-2</v>
      </c>
    </row>
    <row r="807" spans="1:67" x14ac:dyDescent="0.3">
      <c r="A807">
        <v>15</v>
      </c>
      <c r="B807" t="s">
        <v>3422</v>
      </c>
      <c r="C807">
        <v>17</v>
      </c>
      <c r="D807">
        <v>5</v>
      </c>
      <c r="E807" s="33">
        <v>0.08</v>
      </c>
      <c r="G807" s="6" t="s">
        <v>2297</v>
      </c>
      <c r="H807" s="6" t="s">
        <v>2298</v>
      </c>
      <c r="I807" s="2">
        <v>0.65003668206307963</v>
      </c>
      <c r="J807" s="2">
        <v>0.63090974212034379</v>
      </c>
      <c r="K807" s="2">
        <v>0.15439819434078492</v>
      </c>
      <c r="L807" s="2">
        <v>0.19145004981432842</v>
      </c>
      <c r="M807" s="3">
        <v>12.964901355451619</v>
      </c>
      <c r="N807" s="3">
        <v>10.686490956695788</v>
      </c>
      <c r="O807" s="3">
        <v>-2.7468055142831305</v>
      </c>
      <c r="P807" s="7">
        <v>22.33917592337464</v>
      </c>
      <c r="Q807" s="7">
        <v>21.000498114281648</v>
      </c>
      <c r="R807" s="2">
        <v>0.26640047861824995</v>
      </c>
      <c r="S807" s="8">
        <v>1.4660034354423133</v>
      </c>
      <c r="T807" s="2">
        <v>0.30103779228548394</v>
      </c>
      <c r="U807" s="4">
        <v>1.8920617189136353E-2</v>
      </c>
      <c r="V807" s="8">
        <v>3.3785086450171198</v>
      </c>
      <c r="W807" s="8" t="e">
        <v>#N/A</v>
      </c>
      <c r="X807" s="8">
        <v>16752000000</v>
      </c>
      <c r="Y807" s="8">
        <v>55205000000</v>
      </c>
      <c r="Z807" s="8">
        <v>97000000</v>
      </c>
      <c r="AA807" s="5">
        <v>11165000000</v>
      </c>
      <c r="AB807" s="2">
        <v>8.6878638602776535E-3</v>
      </c>
      <c r="AC807" s="42">
        <v>157989.29990400001</v>
      </c>
      <c r="AD807" s="42">
        <v>181292.29990399998</v>
      </c>
      <c r="AE807" s="60">
        <v>12.291715101246949</v>
      </c>
      <c r="AF807" s="60">
        <v>17.161183464282335</v>
      </c>
      <c r="AG807" s="60">
        <v>7.494383934359683</v>
      </c>
      <c r="AH807" s="60">
        <v>21.264965823816858</v>
      </c>
      <c r="AI807" s="60">
        <v>4.695655041564792</v>
      </c>
      <c r="AJ807" s="1" t="s">
        <v>493</v>
      </c>
      <c r="AK807" s="1" t="s">
        <v>689</v>
      </c>
      <c r="AL807" s="1" t="s">
        <v>1648</v>
      </c>
      <c r="AM807" s="1" t="s">
        <v>2470</v>
      </c>
      <c r="AN807" s="46">
        <v>0.1058827</v>
      </c>
      <c r="AO807" s="46">
        <v>9.0223310000000001E-2</v>
      </c>
      <c r="AP807" s="46">
        <v>0.11049950000000001</v>
      </c>
      <c r="AQ807" t="s">
        <v>4124</v>
      </c>
      <c r="AR807" t="s">
        <v>3443</v>
      </c>
      <c r="AS807" t="str">
        <f t="shared" si="162"/>
        <v>#N/A N/A</v>
      </c>
      <c r="AT807" s="63">
        <v>2.5592417061611377</v>
      </c>
      <c r="AU807" s="63">
        <f t="shared" si="163"/>
        <v>2.5592417061611377</v>
      </c>
      <c r="AV807" s="63">
        <f t="shared" si="160"/>
        <v>2.9400183405680762</v>
      </c>
      <c r="AW807" s="63">
        <f t="shared" si="159"/>
        <v>5.4992600467292139</v>
      </c>
      <c r="AX807" s="63">
        <v>49.246209100073031</v>
      </c>
      <c r="AY807" s="63">
        <f t="shared" si="164"/>
        <v>56.573303572346958</v>
      </c>
      <c r="AZ807" s="63">
        <v>105.81951267241999</v>
      </c>
      <c r="BA807" s="63">
        <f>_xll.BDP($G807,BA$1)</f>
        <v>8230.1337619999995</v>
      </c>
      <c r="BB807" s="63">
        <f t="shared" si="161"/>
        <v>157989.29990400001</v>
      </c>
      <c r="BC807">
        <v>7441.87</v>
      </c>
      <c r="BD807">
        <v>8058.5</v>
      </c>
      <c r="BE807">
        <v>8722.6090000000004</v>
      </c>
      <c r="BF807">
        <v>8437.0969999999998</v>
      </c>
      <c r="BG807">
        <v>8939.1859999999997</v>
      </c>
      <c r="BH807">
        <v>9741.0419999999995</v>
      </c>
      <c r="BI807" s="47">
        <f t="shared" si="165"/>
        <v>4.710363299617093E-2</v>
      </c>
      <c r="BJ807" s="47">
        <f t="shared" si="166"/>
        <v>5.1006618833659208E-2</v>
      </c>
      <c r="BK807" s="47">
        <f t="shared" si="167"/>
        <v>5.5210125023024796E-2</v>
      </c>
      <c r="BL807" s="47">
        <f t="shared" si="168"/>
        <v>5.3402964663598632E-2</v>
      </c>
      <c r="BM807" s="47">
        <f t="shared" si="169"/>
        <v>5.6580958365103025E-2</v>
      </c>
      <c r="BN807" s="47">
        <f t="shared" si="170"/>
        <v>6.1656340055427847E-2</v>
      </c>
      <c r="BO807" s="30">
        <f t="shared" si="171"/>
        <v>6.1656340055427847E-2</v>
      </c>
    </row>
    <row r="808" spans="1:67" x14ac:dyDescent="0.3">
      <c r="A808">
        <v>15</v>
      </c>
      <c r="B808" t="s">
        <v>3422</v>
      </c>
      <c r="C808">
        <v>17</v>
      </c>
      <c r="D808">
        <v>8</v>
      </c>
      <c r="E808" s="33">
        <v>0.1</v>
      </c>
      <c r="F808" t="s">
        <v>2995</v>
      </c>
      <c r="G808" s="6" t="s">
        <v>170</v>
      </c>
      <c r="H808" s="6" t="s">
        <v>846</v>
      </c>
      <c r="I808" s="2">
        <v>0.54623617271993985</v>
      </c>
      <c r="J808" s="2">
        <v>0.5067948293006298</v>
      </c>
      <c r="K808" s="2">
        <v>0.1678127581292353</v>
      </c>
      <c r="L808" s="2">
        <v>0.14936016411057926</v>
      </c>
      <c r="M808" s="3">
        <v>11.161939615736504</v>
      </c>
      <c r="N808" s="3">
        <v>9.0205251255847685</v>
      </c>
      <c r="O808" s="3">
        <v>12.698157238271508</v>
      </c>
      <c r="P808" s="7">
        <v>24.964485342608427</v>
      </c>
      <c r="Q808" s="7">
        <v>23.383587979358495</v>
      </c>
      <c r="R808" s="2">
        <v>0.80082838105528542</v>
      </c>
      <c r="S808" s="8">
        <v>2.6821471652593485</v>
      </c>
      <c r="T808" s="2">
        <v>0.47584805377520711</v>
      </c>
      <c r="U808" s="4">
        <v>3.2020770229337948E-2</v>
      </c>
      <c r="V808" s="8">
        <v>6.1459330487137391</v>
      </c>
      <c r="W808" s="8">
        <v>3.8612072814166343</v>
      </c>
      <c r="X808" s="8">
        <v>3017000000</v>
      </c>
      <c r="Y808" s="8">
        <v>10237000000</v>
      </c>
      <c r="Z808" s="8">
        <v>83000000</v>
      </c>
      <c r="AA808" s="5">
        <v>864000000</v>
      </c>
      <c r="AB808" s="2">
        <v>9.6064814814814811E-2</v>
      </c>
      <c r="AC808" s="42">
        <v>15110.040675300001</v>
      </c>
      <c r="AD808" s="42">
        <v>19595.040675299999</v>
      </c>
      <c r="AE808" s="60">
        <v>10.905449052227793</v>
      </c>
      <c r="AF808" s="60">
        <v>14.423375198735846</v>
      </c>
      <c r="AG808" s="60">
        <v>5.5318203594863089</v>
      </c>
      <c r="AH808" s="60">
        <v>18.193150663814851</v>
      </c>
      <c r="AI808" s="60">
        <v>2.4954711308755164</v>
      </c>
      <c r="AJ808" s="1" t="s">
        <v>493</v>
      </c>
      <c r="AK808" s="1" t="s">
        <v>494</v>
      </c>
      <c r="AL808" s="1" t="s">
        <v>495</v>
      </c>
      <c r="AM808" s="1" t="s">
        <v>583</v>
      </c>
      <c r="AN808" s="46">
        <v>8.9496780000000012E-2</v>
      </c>
      <c r="AO808" s="46">
        <v>0.101317</v>
      </c>
      <c r="AP808" s="46">
        <v>6.6036219999999993E-2</v>
      </c>
      <c r="AQ808" t="s">
        <v>3944</v>
      </c>
      <c r="AR808" t="s">
        <v>3944</v>
      </c>
      <c r="AS808" t="str">
        <f t="shared" si="162"/>
        <v>17/12/1996</v>
      </c>
      <c r="AT808" s="63">
        <v>2.1112101651570856</v>
      </c>
      <c r="AU808" s="63">
        <f t="shared" si="163"/>
        <v>2.1112101651570856</v>
      </c>
      <c r="AV808" s="63">
        <f t="shared" si="160"/>
        <v>8.7002254898130591</v>
      </c>
      <c r="AW808" s="63">
        <f t="shared" si="159"/>
        <v>10.811435654970145</v>
      </c>
      <c r="AX808" s="63">
        <v>30.052993130520118</v>
      </c>
      <c r="AY808" s="63">
        <f t="shared" si="164"/>
        <v>123.84736545632975</v>
      </c>
      <c r="AZ808" s="63">
        <v>153.90035858684988</v>
      </c>
      <c r="BA808" s="63">
        <f>_xll.BDP($G808,BA$1)</f>
        <v>1568.2446540000001</v>
      </c>
      <c r="BB808" s="63">
        <f t="shared" si="161"/>
        <v>15110.040675300001</v>
      </c>
      <c r="BC808">
        <v>974.2</v>
      </c>
      <c r="BD808">
        <v>1002.8670000000001</v>
      </c>
      <c r="BE808">
        <v>1072.5830000000001</v>
      </c>
      <c r="BF808">
        <v>1013.5170000000001</v>
      </c>
      <c r="BG808">
        <v>1088.3820000000001</v>
      </c>
      <c r="BH808">
        <v>1210.7619999999999</v>
      </c>
      <c r="BI808" s="47">
        <f t="shared" si="165"/>
        <v>6.4473684812278498E-2</v>
      </c>
      <c r="BJ808" s="47">
        <f t="shared" si="166"/>
        <v>6.6370900088929694E-2</v>
      </c>
      <c r="BK808" s="47">
        <f t="shared" si="167"/>
        <v>7.0984785749341112E-2</v>
      </c>
      <c r="BL808" s="47">
        <f t="shared" si="168"/>
        <v>6.7075729429158362E-2</v>
      </c>
      <c r="BM808" s="47">
        <f t="shared" si="169"/>
        <v>7.2030381875751698E-2</v>
      </c>
      <c r="BN808" s="47">
        <f t="shared" si="170"/>
        <v>8.0129632078304189E-2</v>
      </c>
      <c r="BO808" s="30">
        <f t="shared" si="171"/>
        <v>8.0129632078304189E-2</v>
      </c>
    </row>
    <row r="809" spans="1:67" x14ac:dyDescent="0.3">
      <c r="A809">
        <v>15</v>
      </c>
      <c r="B809" t="s">
        <v>3422</v>
      </c>
      <c r="C809">
        <v>17</v>
      </c>
      <c r="D809">
        <v>2</v>
      </c>
      <c r="E809" s="33">
        <v>0.14000000000000001</v>
      </c>
      <c r="F809" t="s">
        <v>3150</v>
      </c>
      <c r="G809" s="6" t="s">
        <v>308</v>
      </c>
      <c r="H809" s="6" t="s">
        <v>1031</v>
      </c>
      <c r="I809" s="2">
        <v>0.29077416351513208</v>
      </c>
      <c r="J809" s="2">
        <v>0.32270699597432273</v>
      </c>
      <c r="K809" s="2">
        <v>0.17546587363317823</v>
      </c>
      <c r="L809" s="2">
        <v>0.20527372136480032</v>
      </c>
      <c r="M809" s="3">
        <v>18.86630515351305</v>
      </c>
      <c r="N809" s="3">
        <v>16.829847995587173</v>
      </c>
      <c r="O809" s="3">
        <v>19.867673096635915</v>
      </c>
      <c r="P809" s="7">
        <v>22.762684693724264</v>
      </c>
      <c r="Q809" s="7">
        <v>23.843744241754191</v>
      </c>
      <c r="R809" s="2">
        <v>0.20654012403683519</v>
      </c>
      <c r="S809" s="8">
        <v>1.0182211241507104</v>
      </c>
      <c r="T809" s="2">
        <v>0.51772917636109816</v>
      </c>
      <c r="U809" s="4">
        <v>1.832460732984293E-2</v>
      </c>
      <c r="V809" s="8">
        <v>3.8789449398081537</v>
      </c>
      <c r="W809" s="8">
        <v>12.346315511894845</v>
      </c>
      <c r="X809" s="8">
        <v>9191000000</v>
      </c>
      <c r="Y809" s="8">
        <v>14449000000</v>
      </c>
      <c r="Z809" s="8">
        <v>122000000</v>
      </c>
      <c r="AA809" s="5">
        <v>1949000000</v>
      </c>
      <c r="AB809" s="2">
        <v>6.2596203181118526E-2</v>
      </c>
      <c r="AC809" s="42">
        <v>40492.286752</v>
      </c>
      <c r="AD809" s="42">
        <v>43895.286752</v>
      </c>
      <c r="AE809" s="60">
        <v>12.170439122810931</v>
      </c>
      <c r="AF809" s="60">
        <v>15.592423970846731</v>
      </c>
      <c r="AG809" s="60">
        <v>4.7924119253803692</v>
      </c>
      <c r="AH809" s="60">
        <v>18.401403196835677</v>
      </c>
      <c r="AI809" s="60">
        <v>3.6550618170528999</v>
      </c>
      <c r="AJ809" s="1" t="s">
        <v>498</v>
      </c>
      <c r="AK809" s="1" t="s">
        <v>599</v>
      </c>
      <c r="AL809" s="1" t="s">
        <v>793</v>
      </c>
      <c r="AM809" s="1" t="s">
        <v>583</v>
      </c>
      <c r="AN809" s="46" t="e">
        <v>#VALUE!</v>
      </c>
      <c r="AO809" s="46">
        <v>0.1280558</v>
      </c>
      <c r="AP809" s="46">
        <v>7.5916440000000002E-2</v>
      </c>
      <c r="AQ809" t="s">
        <v>4237</v>
      </c>
      <c r="AR809" t="s">
        <v>3443</v>
      </c>
      <c r="AS809" t="str">
        <f t="shared" si="162"/>
        <v>14/06/2007</v>
      </c>
      <c r="AT809" s="63">
        <v>1.8517791165568089</v>
      </c>
      <c r="AU809" s="63">
        <f t="shared" si="163"/>
        <v>1.8517791165568089</v>
      </c>
      <c r="AV809" s="63">
        <f t="shared" si="160"/>
        <v>3.7550653562100775</v>
      </c>
      <c r="AW809" s="63">
        <f t="shared" si="159"/>
        <v>5.6068444727668867</v>
      </c>
      <c r="AX809" s="63">
        <v>28.759344813103738</v>
      </c>
      <c r="AY809" s="63">
        <f t="shared" si="164"/>
        <v>58.318629046745059</v>
      </c>
      <c r="AZ809" s="63">
        <v>87.077973859848797</v>
      </c>
      <c r="BA809" s="63">
        <f>_xll.BDP($G809,BA$1)</f>
        <v>2073.3265576029999</v>
      </c>
      <c r="BB809" s="63">
        <f t="shared" si="161"/>
        <v>40492.286752</v>
      </c>
      <c r="BC809">
        <v>2084.529</v>
      </c>
      <c r="BD809">
        <v>2336.1179999999999</v>
      </c>
      <c r="BE809">
        <v>2612.7139999999999</v>
      </c>
      <c r="BF809">
        <v>1936.0160000000001</v>
      </c>
      <c r="BG809">
        <v>2196.1010000000001</v>
      </c>
      <c r="BH809">
        <v>2337.6240000000003</v>
      </c>
      <c r="BI809" s="47">
        <f t="shared" si="165"/>
        <v>5.1479656181606999E-2</v>
      </c>
      <c r="BJ809" s="47">
        <f t="shared" si="166"/>
        <v>5.7692913574079983E-2</v>
      </c>
      <c r="BK809" s="47">
        <f t="shared" si="167"/>
        <v>6.4523745374073058E-2</v>
      </c>
      <c r="BL809" s="47">
        <f t="shared" si="168"/>
        <v>4.7811970014372582E-2</v>
      </c>
      <c r="BM809" s="47">
        <f t="shared" si="169"/>
        <v>5.4235045144530647E-2</v>
      </c>
      <c r="BN809" s="47">
        <f t="shared" si="170"/>
        <v>5.7730105842553829E-2</v>
      </c>
      <c r="BO809" s="30">
        <f t="shared" si="171"/>
        <v>6.4523745374073058E-2</v>
      </c>
    </row>
    <row r="810" spans="1:67" x14ac:dyDescent="0.3">
      <c r="A810">
        <v>15</v>
      </c>
      <c r="B810" t="s">
        <v>3422</v>
      </c>
      <c r="C810">
        <v>17</v>
      </c>
      <c r="D810">
        <v>2</v>
      </c>
      <c r="E810" s="33">
        <v>0.08</v>
      </c>
      <c r="F810" t="s">
        <v>3014</v>
      </c>
      <c r="G810" s="6" t="s">
        <v>351</v>
      </c>
      <c r="H810" s="6" t="s">
        <v>1081</v>
      </c>
      <c r="I810" s="2">
        <v>0.24384570275462228</v>
      </c>
      <c r="J810" s="2">
        <v>0.32640013285174574</v>
      </c>
      <c r="K810" s="2">
        <v>0.10056768971420724</v>
      </c>
      <c r="L810" s="2">
        <v>0.12447357588423419</v>
      </c>
      <c r="M810" s="3">
        <v>4.9886650689811516</v>
      </c>
      <c r="N810" s="3">
        <v>3.5829398103777597</v>
      </c>
      <c r="O810" s="3">
        <v>5.4719995592650745</v>
      </c>
      <c r="P810" s="7">
        <v>7.3949848001486487</v>
      </c>
      <c r="Q810" s="7">
        <v>6.9740469567428605</v>
      </c>
      <c r="R810" s="2">
        <v>0.37841736811937682</v>
      </c>
      <c r="S810" s="8">
        <v>4.9397225725094573</v>
      </c>
      <c r="T810" s="2">
        <v>0.2990849454727782</v>
      </c>
      <c r="U810" s="4">
        <v>2.9943251654070451E-2</v>
      </c>
      <c r="V810" s="8">
        <v>12.414092575814745</v>
      </c>
      <c r="W810" s="8">
        <v>-14.23582991190866</v>
      </c>
      <c r="X810" s="8">
        <v>48174000000</v>
      </c>
      <c r="Y810" s="8">
        <v>126324000000</v>
      </c>
      <c r="Z810" s="8">
        <v>461000000</v>
      </c>
      <c r="AA810" s="5">
        <v>17392000000</v>
      </c>
      <c r="AB810" s="2">
        <v>2.6506439742410303E-2</v>
      </c>
      <c r="AC810" s="42">
        <v>91639.16722884</v>
      </c>
      <c r="AD810" s="42">
        <v>150595.16722884</v>
      </c>
      <c r="AE810" s="60">
        <v>7.5757959720528438</v>
      </c>
      <c r="AF810" s="60">
        <v>9.6020326570574728</v>
      </c>
      <c r="AG810" s="60">
        <v>18.684639292774825</v>
      </c>
      <c r="AH810" s="60">
        <v>9.401788077824083</v>
      </c>
      <c r="AI810" s="60">
        <v>1.2798600542198288</v>
      </c>
      <c r="AJ810" s="1" t="s">
        <v>493</v>
      </c>
      <c r="AK810" s="1" t="s">
        <v>668</v>
      </c>
      <c r="AL810" s="1" t="s">
        <v>1037</v>
      </c>
      <c r="AM810" s="1" t="s">
        <v>583</v>
      </c>
      <c r="AN810" s="46">
        <v>0.10389369999999999</v>
      </c>
      <c r="AO810" s="46">
        <v>4.0955450000000004E-2</v>
      </c>
      <c r="AP810" s="46">
        <v>4.341213E-2</v>
      </c>
      <c r="AQ810" t="s">
        <v>4298</v>
      </c>
      <c r="AR810" t="s">
        <v>3443</v>
      </c>
      <c r="AS810" t="str">
        <f t="shared" si="162"/>
        <v>01/10/1952</v>
      </c>
      <c r="AT810" s="63">
        <v>3.392206442800596</v>
      </c>
      <c r="AU810" s="63">
        <f t="shared" si="163"/>
        <v>3.392206442800596</v>
      </c>
      <c r="AV810" s="63">
        <f t="shared" si="160"/>
        <v>-0.6475560386582343</v>
      </c>
      <c r="AW810" s="63">
        <f t="shared" si="159"/>
        <v>2.7446504041423618</v>
      </c>
      <c r="AX810" s="63">
        <v>28.462507623154409</v>
      </c>
      <c r="AY810" s="63">
        <f t="shared" si="164"/>
        <v>-5.4333570192482235</v>
      </c>
      <c r="AZ810" s="63">
        <v>23.029150603906185</v>
      </c>
      <c r="BA810" s="63">
        <f>_xll.BDP($G810,BA$1)</f>
        <v>2335.4</v>
      </c>
      <c r="BB810" s="63">
        <f t="shared" si="161"/>
        <v>91639.16722884</v>
      </c>
      <c r="BC810">
        <v>11130.550000000001</v>
      </c>
      <c r="BD810">
        <v>11253.762000000001</v>
      </c>
      <c r="BE810">
        <v>12126.867</v>
      </c>
      <c r="BF810">
        <v>10903.118</v>
      </c>
      <c r="BG810">
        <v>11473.953</v>
      </c>
      <c r="BH810">
        <v>12301.343000000001</v>
      </c>
      <c r="BI810" s="47">
        <f t="shared" si="165"/>
        <v>0.12146061925906586</v>
      </c>
      <c r="BJ810" s="47">
        <f t="shared" si="166"/>
        <v>0.12280515352018935</v>
      </c>
      <c r="BK810" s="47">
        <f t="shared" si="167"/>
        <v>0.13233279357195557</v>
      </c>
      <c r="BL810" s="47">
        <f t="shared" si="168"/>
        <v>0.1189787983643816</v>
      </c>
      <c r="BM810" s="47">
        <f t="shared" si="169"/>
        <v>0.12520795798315593</v>
      </c>
      <c r="BN810" s="47">
        <f t="shared" si="170"/>
        <v>0.13423673928944885</v>
      </c>
      <c r="BO810" s="30">
        <f t="shared" si="171"/>
        <v>0.13423673928944885</v>
      </c>
    </row>
    <row r="811" spans="1:67" x14ac:dyDescent="0.3">
      <c r="A811">
        <v>15</v>
      </c>
      <c r="B811" t="s">
        <v>3422</v>
      </c>
      <c r="C811">
        <v>17</v>
      </c>
      <c r="D811">
        <v>2</v>
      </c>
      <c r="E811" t="s">
        <v>2549</v>
      </c>
      <c r="G811" s="1" t="s">
        <v>1424</v>
      </c>
      <c r="H811" s="6" t="s">
        <v>1425</v>
      </c>
      <c r="I811" s="2">
        <v>0.31235517012593939</v>
      </c>
      <c r="J811" s="2">
        <v>0.47139330991834244</v>
      </c>
      <c r="K811" s="2">
        <v>0.13656967589778191</v>
      </c>
      <c r="L811" s="2">
        <v>0.20336013861907615</v>
      </c>
      <c r="M811" s="3">
        <v>16.224842194567529</v>
      </c>
      <c r="N811" s="3">
        <v>10.905557771115294</v>
      </c>
      <c r="O811" s="3">
        <v>22.471973028779413</v>
      </c>
      <c r="P811" s="7">
        <v>14.370057665437225</v>
      </c>
      <c r="Q811" s="7">
        <v>14.240436744859615</v>
      </c>
      <c r="R811" s="2">
        <v>0.27423892316320814</v>
      </c>
      <c r="S811" s="8">
        <v>1.3491430823807649</v>
      </c>
      <c r="T811" s="2">
        <v>0.21890571555978505</v>
      </c>
      <c r="U811" s="4" t="e">
        <v>#N/A</v>
      </c>
      <c r="V811" s="8">
        <v>10.833024404699666</v>
      </c>
      <c r="W811" s="8">
        <v>34.029593273946013</v>
      </c>
      <c r="X811" s="8">
        <v>339099000</v>
      </c>
      <c r="Y811" s="8">
        <v>786039000</v>
      </c>
      <c r="Z811" s="8" t="e">
        <v>#N/A</v>
      </c>
      <c r="AA811" s="5">
        <v>181829000</v>
      </c>
      <c r="AB811" s="2">
        <v>0</v>
      </c>
      <c r="AC811" s="42">
        <v>1301.49961983</v>
      </c>
      <c r="AD811" s="42">
        <v>1729.1766198300002</v>
      </c>
      <c r="AE811" s="60">
        <v>5.4374284704197491</v>
      </c>
      <c r="AF811" s="60">
        <v>9.7690729314140956</v>
      </c>
      <c r="AG811" s="60">
        <v>13.897677279942314</v>
      </c>
      <c r="AH811" s="60">
        <v>13.563374897631263</v>
      </c>
      <c r="AI811" s="60">
        <v>2.9658040763247531</v>
      </c>
      <c r="AJ811" s="1" t="s">
        <v>534</v>
      </c>
      <c r="AK811" s="1" t="s">
        <v>617</v>
      </c>
      <c r="AL811" s="1" t="s">
        <v>1162</v>
      </c>
      <c r="AM811" s="1" t="s">
        <v>1380</v>
      </c>
      <c r="AN811" s="46" t="e">
        <v>#VALUE!</v>
      </c>
      <c r="AO811" s="46">
        <v>9.30787E-2</v>
      </c>
      <c r="AP811" s="46">
        <v>0.17282240000000001</v>
      </c>
      <c r="AQ811" t="s">
        <v>3945</v>
      </c>
      <c r="AR811" t="s">
        <v>3945</v>
      </c>
      <c r="AS811" t="str">
        <f t="shared" si="162"/>
        <v>11/07/2006</v>
      </c>
      <c r="AT811" s="63">
        <v>5.0326442433129976</v>
      </c>
      <c r="AU811" s="63">
        <f t="shared" si="163"/>
        <v>5.0326442433129976</v>
      </c>
      <c r="AV811" s="63">
        <f t="shared" si="160"/>
        <v>0</v>
      </c>
      <c r="AW811" s="63">
        <f t="shared" si="159"/>
        <v>5.0326442433129976</v>
      </c>
      <c r="AX811" s="63">
        <v>118.77395998433349</v>
      </c>
      <c r="AY811" s="63">
        <f t="shared" si="164"/>
        <v>0</v>
      </c>
      <c r="AZ811" s="63">
        <v>118.77395998433349</v>
      </c>
      <c r="BA811" s="63">
        <f>_xll.BDP($G811,BA$1)</f>
        <v>101.77573040999999</v>
      </c>
      <c r="BB811" s="63">
        <f t="shared" si="161"/>
        <v>1301.49961983</v>
      </c>
      <c r="BC811">
        <v>109.667</v>
      </c>
      <c r="BD811">
        <v>125.4</v>
      </c>
      <c r="BE811">
        <v>144.75</v>
      </c>
      <c r="BF811">
        <v>118.601</v>
      </c>
      <c r="BG811">
        <v>96.614000000000004</v>
      </c>
      <c r="BH811">
        <v>130.24600000000001</v>
      </c>
      <c r="BI811" s="47">
        <f t="shared" si="165"/>
        <v>8.4262029991468257E-2</v>
      </c>
      <c r="BJ811" s="47">
        <f t="shared" si="166"/>
        <v>9.6350393107590429E-2</v>
      </c>
      <c r="BK811" s="47">
        <f t="shared" si="167"/>
        <v>0.1112178580727569</v>
      </c>
      <c r="BL811" s="47">
        <f t="shared" si="168"/>
        <v>9.1126419242052087E-2</v>
      </c>
      <c r="BM811" s="47">
        <f t="shared" si="169"/>
        <v>7.423282998163272E-2</v>
      </c>
      <c r="BN811" s="47">
        <f t="shared" si="170"/>
        <v>0.10007379027664454</v>
      </c>
      <c r="BO811" s="30">
        <f t="shared" si="171"/>
        <v>0.1112178580727569</v>
      </c>
    </row>
    <row r="812" spans="1:67" x14ac:dyDescent="0.3">
      <c r="A812">
        <v>15</v>
      </c>
      <c r="B812" t="s">
        <v>3422</v>
      </c>
      <c r="C812">
        <v>17</v>
      </c>
      <c r="D812">
        <v>5</v>
      </c>
      <c r="E812" s="33">
        <v>0.14000000000000001</v>
      </c>
      <c r="F812" t="s">
        <v>3087</v>
      </c>
      <c r="G812" s="1" t="s">
        <v>2215</v>
      </c>
      <c r="H812" s="6" t="s">
        <v>2216</v>
      </c>
      <c r="I812" s="2">
        <v>0.26097991437042267</v>
      </c>
      <c r="J812" s="2">
        <v>0.27510558090757065</v>
      </c>
      <c r="K812" s="2">
        <v>0.218689924281464</v>
      </c>
      <c r="L812" s="2">
        <v>0.22007240516661503</v>
      </c>
      <c r="M812" s="3">
        <v>8.0524973389307064</v>
      </c>
      <c r="N812" s="3">
        <v>12.042338329973244</v>
      </c>
      <c r="O812" s="3">
        <v>20.525432785531113</v>
      </c>
      <c r="P812" s="7" t="e">
        <v>#N/A</v>
      </c>
      <c r="Q812" s="7" t="e">
        <v>#N/A</v>
      </c>
      <c r="R812" s="2">
        <v>-1.3746563359160211E-3</v>
      </c>
      <c r="S812" s="8" t="e">
        <v>#N/A</v>
      </c>
      <c r="T812" s="2">
        <v>0.15659042462761713</v>
      </c>
      <c r="U812" s="4">
        <v>0.10408211983767009</v>
      </c>
      <c r="V812" s="8">
        <v>3.8461289533522085</v>
      </c>
      <c r="W812" s="8">
        <v>2.0181468815816839</v>
      </c>
      <c r="X812" s="8">
        <v>21168600000</v>
      </c>
      <c r="Y812" s="8">
        <v>26462200000</v>
      </c>
      <c r="Z812" s="8" t="e">
        <v>#N/A</v>
      </c>
      <c r="AA812" s="5" t="e">
        <v>#N/A</v>
      </c>
      <c r="AB812" s="2">
        <v>0</v>
      </c>
      <c r="AC812" s="42">
        <v>89800</v>
      </c>
      <c r="AD812" s="42">
        <v>89628.4</v>
      </c>
      <c r="AE812" s="60" t="s">
        <v>3443</v>
      </c>
      <c r="AF812" s="60">
        <v>14.408013571370869</v>
      </c>
      <c r="AG812" s="60">
        <v>6.1184108487515854</v>
      </c>
      <c r="AH812" s="60">
        <v>20.469644553063251</v>
      </c>
      <c r="AI812" s="60">
        <v>4.1474610887896048</v>
      </c>
      <c r="AJ812" s="1" t="s">
        <v>502</v>
      </c>
      <c r="AK812" s="1" t="s">
        <v>503</v>
      </c>
      <c r="AL812" s="1" t="s">
        <v>504</v>
      </c>
      <c r="AM812" s="1" t="s">
        <v>2196</v>
      </c>
      <c r="AN812" s="46" t="e">
        <v>#VALUE!</v>
      </c>
      <c r="AO812" s="46">
        <v>0.1478391</v>
      </c>
      <c r="AP812" s="46">
        <v>0.1387989</v>
      </c>
      <c r="AQ812" t="s">
        <v>3946</v>
      </c>
      <c r="AR812" t="s">
        <v>3946</v>
      </c>
      <c r="AS812" t="str">
        <f t="shared" si="162"/>
        <v>10/12/2010</v>
      </c>
      <c r="AT812" s="63">
        <v>4.6140939597315436</v>
      </c>
      <c r="AU812" s="63">
        <f t="shared" si="163"/>
        <v>4.6140939597315436</v>
      </c>
      <c r="AV812" s="63">
        <f t="shared" si="160"/>
        <v>0</v>
      </c>
      <c r="AW812" s="63">
        <f t="shared" si="159"/>
        <v>4.6140939597315436</v>
      </c>
      <c r="AX812" s="63">
        <v>90.286289616529515</v>
      </c>
      <c r="AY812" s="63">
        <f t="shared" si="164"/>
        <v>0</v>
      </c>
      <c r="AZ812" s="63" t="s">
        <v>3443</v>
      </c>
      <c r="BA812" s="63" t="str">
        <f>_xll.BDP($G812,BA$1)</f>
        <v>#N/A N/A</v>
      </c>
      <c r="BB812" s="63">
        <f t="shared" si="161"/>
        <v>89628.4</v>
      </c>
      <c r="BC812">
        <v>5690.0910000000003</v>
      </c>
      <c r="BD812">
        <v>5986</v>
      </c>
      <c r="BE812">
        <v>6243.3</v>
      </c>
      <c r="BF812" t="s">
        <v>3443</v>
      </c>
      <c r="BG812" t="s">
        <v>3443</v>
      </c>
      <c r="BH812" t="s">
        <v>3443</v>
      </c>
      <c r="BI812" s="47">
        <f t="shared" si="165"/>
        <v>6.3485357319778113E-2</v>
      </c>
      <c r="BJ812" s="47">
        <f t="shared" si="166"/>
        <v>6.6786866662798844E-2</v>
      </c>
      <c r="BK812" s="47">
        <f t="shared" si="167"/>
        <v>6.9657608525869039E-2</v>
      </c>
      <c r="BL812" s="47">
        <f t="shared" si="168"/>
        <v>0</v>
      </c>
      <c r="BM812" s="47">
        <f t="shared" si="169"/>
        <v>0</v>
      </c>
      <c r="BN812" s="47">
        <f t="shared" si="170"/>
        <v>0</v>
      </c>
      <c r="BO812" s="30">
        <f t="shared" si="171"/>
        <v>6.9657608525869039E-2</v>
      </c>
    </row>
    <row r="813" spans="1:67" x14ac:dyDescent="0.3">
      <c r="A813">
        <v>15</v>
      </c>
      <c r="B813" t="s">
        <v>3422</v>
      </c>
      <c r="C813">
        <v>17</v>
      </c>
      <c r="E813" s="33">
        <v>0.15</v>
      </c>
      <c r="F813" t="s">
        <v>2942</v>
      </c>
      <c r="G813" s="1" t="s">
        <v>1961</v>
      </c>
      <c r="H813" s="6" t="s">
        <v>1962</v>
      </c>
      <c r="I813" s="2" t="e">
        <v>#N/A</v>
      </c>
      <c r="J813" s="2" t="e">
        <v>#N/A</v>
      </c>
      <c r="K813" s="2">
        <v>0.15367399796944514</v>
      </c>
      <c r="L813" s="2">
        <v>0.14868004223864836</v>
      </c>
      <c r="M813" s="3">
        <v>15.382993304865833</v>
      </c>
      <c r="N813" s="3">
        <v>12.284340173204688</v>
      </c>
      <c r="O813" s="3">
        <v>13.823054969599205</v>
      </c>
      <c r="P813" s="7">
        <v>9.4406694465594025</v>
      </c>
      <c r="Q813" s="7">
        <v>9.2466637968144649</v>
      </c>
      <c r="R813" s="2" t="e">
        <v>#N/A</v>
      </c>
      <c r="S813" s="8">
        <v>0.47339699863574358</v>
      </c>
      <c r="T813" s="2">
        <v>0.66642947501581273</v>
      </c>
      <c r="U813" s="4">
        <v>5.1446945337620578E-2</v>
      </c>
      <c r="V813" s="8">
        <v>9.89322016998746</v>
      </c>
      <c r="W813" s="8">
        <v>8.6729903496878471</v>
      </c>
      <c r="X813" s="8" t="e">
        <v>#N/A</v>
      </c>
      <c r="Y813" s="8">
        <v>947000000</v>
      </c>
      <c r="Z813" s="8">
        <v>4700000</v>
      </c>
      <c r="AA813" s="5">
        <v>61599999.999999993</v>
      </c>
      <c r="AB813" s="2">
        <v>7.629870129870131E-2</v>
      </c>
      <c r="AC813" s="42">
        <v>1767.7405564000001</v>
      </c>
      <c r="AD813" s="42">
        <v>1871.8405564</v>
      </c>
      <c r="AE813" s="60">
        <v>8.7043357903165735</v>
      </c>
      <c r="AF813" s="60">
        <v>13.27905772556818</v>
      </c>
      <c r="AG813" s="60">
        <v>3.5009748905712441</v>
      </c>
      <c r="AH813" s="60">
        <v>15.776248056775289</v>
      </c>
      <c r="AI813" s="60">
        <v>2.0942451061810412</v>
      </c>
      <c r="AJ813" s="1" t="s">
        <v>493</v>
      </c>
      <c r="AK813" s="1" t="s">
        <v>513</v>
      </c>
      <c r="AL813" s="1" t="s">
        <v>1963</v>
      </c>
      <c r="AM813" s="1" t="s">
        <v>1706</v>
      </c>
      <c r="AN813" s="46">
        <v>0.14424899999999999</v>
      </c>
      <c r="AO813" s="46">
        <v>0.13452430000000001</v>
      </c>
      <c r="AP813" s="46">
        <v>1.210608E-2</v>
      </c>
      <c r="AQ813" t="s">
        <v>4124</v>
      </c>
      <c r="AR813" t="s">
        <v>3443</v>
      </c>
      <c r="AS813" t="str">
        <f t="shared" si="162"/>
        <v>#N/A N/A</v>
      </c>
      <c r="AT813" s="63">
        <v>2.4163116715118353</v>
      </c>
      <c r="AU813" s="63">
        <f t="shared" si="163"/>
        <v>2.4163116715118353</v>
      </c>
      <c r="AV813" s="63">
        <f t="shared" si="160"/>
        <v>-0.20960332577620036</v>
      </c>
      <c r="AW813" s="63">
        <f t="shared" si="159"/>
        <v>2.2067083457356351</v>
      </c>
      <c r="AX813" s="63">
        <v>39.947253570592366</v>
      </c>
      <c r="AY813" s="63">
        <f t="shared" si="164"/>
        <v>-3.4652306251463401</v>
      </c>
      <c r="AZ813" s="63">
        <v>36.482022945446026</v>
      </c>
      <c r="BA813" s="63">
        <f>_xll.BDP($G813,BA$1)</f>
        <v>38.953679999999999</v>
      </c>
      <c r="BB813" s="63">
        <f t="shared" si="161"/>
        <v>1767.7405564000001</v>
      </c>
      <c r="BC813">
        <v>110.77800000000001</v>
      </c>
      <c r="BD813">
        <v>117.556</v>
      </c>
      <c r="BE813">
        <v>126.8</v>
      </c>
      <c r="BF813">
        <v>76.143000000000001</v>
      </c>
      <c r="BG813">
        <v>85.609000000000009</v>
      </c>
      <c r="BH813">
        <v>82.45</v>
      </c>
      <c r="BI813" s="47">
        <f t="shared" si="165"/>
        <v>6.2666435749824723E-2</v>
      </c>
      <c r="BJ813" s="47">
        <f t="shared" si="166"/>
        <v>6.6500708814082168E-2</v>
      </c>
      <c r="BK813" s="47">
        <f t="shared" si="167"/>
        <v>7.1729982966633937E-2</v>
      </c>
      <c r="BL813" s="47">
        <f t="shared" si="168"/>
        <v>4.3073628493914891E-2</v>
      </c>
      <c r="BM813" s="47">
        <f t="shared" si="169"/>
        <v>4.842848668604547E-2</v>
      </c>
      <c r="BN813" s="47">
        <f t="shared" si="170"/>
        <v>4.6641459744471356E-2</v>
      </c>
      <c r="BO813" s="30">
        <f t="shared" si="171"/>
        <v>7.1729982966633937E-2</v>
      </c>
    </row>
    <row r="814" spans="1:67" x14ac:dyDescent="0.3">
      <c r="A814">
        <v>15</v>
      </c>
      <c r="B814" t="s">
        <v>3422</v>
      </c>
      <c r="C814">
        <v>17</v>
      </c>
      <c r="D814">
        <v>10</v>
      </c>
      <c r="E814" t="s">
        <v>2549</v>
      </c>
      <c r="G814" s="1" t="s">
        <v>1833</v>
      </c>
      <c r="H814" s="6" t="s">
        <v>1834</v>
      </c>
      <c r="I814" s="2">
        <v>0.38297033575538969</v>
      </c>
      <c r="J814" s="2">
        <v>0.32648962285204197</v>
      </c>
      <c r="K814" s="2">
        <v>0.24089133247741099</v>
      </c>
      <c r="L814" s="2">
        <v>0.23222222222222222</v>
      </c>
      <c r="M814" s="3">
        <v>20.572764465225017</v>
      </c>
      <c r="N814" s="3">
        <v>14.550450420042671</v>
      </c>
      <c r="O814" s="3">
        <v>25.157232704402517</v>
      </c>
      <c r="P814" s="7">
        <v>16.130234773969768</v>
      </c>
      <c r="Q814" s="7">
        <v>17.003866558762706</v>
      </c>
      <c r="R814" s="2">
        <v>0.23902671755725194</v>
      </c>
      <c r="S814" s="8">
        <v>1.0915032679738561</v>
      </c>
      <c r="T814" s="2">
        <v>0.42105263157894735</v>
      </c>
      <c r="U814" s="4">
        <v>2.9550455831499529E-2</v>
      </c>
      <c r="V814" s="8">
        <v>2.58016073847927</v>
      </c>
      <c r="W814" s="8">
        <v>-3.9225602538713655</v>
      </c>
      <c r="X814" s="8">
        <v>448100000</v>
      </c>
      <c r="Y814" s="8">
        <v>630000000</v>
      </c>
      <c r="Z814" s="8">
        <v>5100000</v>
      </c>
      <c r="AA814" s="5">
        <v>-37400000</v>
      </c>
      <c r="AB814" s="2">
        <v>-0.13636363636363635</v>
      </c>
      <c r="AC814" s="42">
        <v>816.15816567999991</v>
      </c>
      <c r="AD814" s="42">
        <v>1057.1581656799999</v>
      </c>
      <c r="AE814" s="60">
        <v>5.5150167439450017</v>
      </c>
      <c r="AF814" s="60">
        <v>7.1284324421052627</v>
      </c>
      <c r="AG814" s="60">
        <v>-4.6870458502374417</v>
      </c>
      <c r="AH814" s="60">
        <v>9.1851077043768168</v>
      </c>
      <c r="AI814" s="60">
        <v>2.0614130238560411</v>
      </c>
      <c r="AJ814" s="1" t="s">
        <v>498</v>
      </c>
      <c r="AK814" s="1" t="s">
        <v>758</v>
      </c>
      <c r="AL814" s="1" t="s">
        <v>759</v>
      </c>
      <c r="AM814" s="1" t="s">
        <v>1706</v>
      </c>
      <c r="AN814" s="46">
        <v>0.10689750000000001</v>
      </c>
      <c r="AO814" s="46">
        <v>3.008197E-2</v>
      </c>
      <c r="AP814" s="46">
        <v>-7.7681110000000003E-3</v>
      </c>
      <c r="AQ814" t="s">
        <v>4124</v>
      </c>
      <c r="AR814" t="s">
        <v>3443</v>
      </c>
      <c r="AS814" t="str">
        <f t="shared" si="162"/>
        <v>#N/A N/A</v>
      </c>
      <c r="AT814" s="63">
        <v>4.2553191489361701</v>
      </c>
      <c r="AU814" s="63">
        <f t="shared" si="163"/>
        <v>4.2553191489361701</v>
      </c>
      <c r="AV814" s="63">
        <f t="shared" si="160"/>
        <v>0</v>
      </c>
      <c r="AW814" s="63">
        <f t="shared" si="159"/>
        <v>4.2553191489361701</v>
      </c>
      <c r="AX814" s="63">
        <v>37.229054189778061</v>
      </c>
      <c r="AY814" s="63">
        <f t="shared" si="164"/>
        <v>0</v>
      </c>
      <c r="AZ814" s="63" t="s">
        <v>3443</v>
      </c>
      <c r="BA814" s="63" t="str">
        <f>_xll.BDP($G814,BA$1)</f>
        <v>#N/A N/A</v>
      </c>
      <c r="BB814" s="63">
        <f t="shared" si="161"/>
        <v>816.15816567999991</v>
      </c>
      <c r="BC814">
        <v>73.367000000000004</v>
      </c>
      <c r="BD814">
        <v>94.100000000000009</v>
      </c>
      <c r="BE814">
        <v>103.45</v>
      </c>
      <c r="BF814">
        <v>28.586000000000002</v>
      </c>
      <c r="BG814">
        <v>65.150000000000006</v>
      </c>
      <c r="BH814">
        <v>81.777000000000001</v>
      </c>
      <c r="BI814" s="47">
        <f t="shared" si="165"/>
        <v>8.9893115189103937E-2</v>
      </c>
      <c r="BJ814" s="47">
        <f t="shared" si="166"/>
        <v>0.11529627951660393</v>
      </c>
      <c r="BK814" s="47">
        <f t="shared" si="167"/>
        <v>0.12675239230597954</v>
      </c>
      <c r="BL814" s="47">
        <f t="shared" si="168"/>
        <v>3.5025073817870775E-2</v>
      </c>
      <c r="BM814" s="47">
        <f t="shared" si="169"/>
        <v>7.982521371420559E-2</v>
      </c>
      <c r="BN814" s="47">
        <f t="shared" si="170"/>
        <v>0.10019749043601826</v>
      </c>
      <c r="BO814" s="30">
        <f t="shared" si="171"/>
        <v>0.12675239230597954</v>
      </c>
    </row>
    <row r="815" spans="1:67" x14ac:dyDescent="0.3">
      <c r="A815">
        <v>15</v>
      </c>
      <c r="B815" t="s">
        <v>3422</v>
      </c>
      <c r="C815">
        <v>17</v>
      </c>
      <c r="D815">
        <v>4</v>
      </c>
      <c r="E815" t="s">
        <v>2549</v>
      </c>
      <c r="F815" t="s">
        <v>3276</v>
      </c>
      <c r="G815" s="6" t="s">
        <v>1314</v>
      </c>
      <c r="H815" s="6" t="s">
        <v>1315</v>
      </c>
      <c r="I815" s="2">
        <v>0.11386197634231081</v>
      </c>
      <c r="J815" s="2">
        <v>0.11120226532934607</v>
      </c>
      <c r="K815" s="2">
        <v>0.11369903675363469</v>
      </c>
      <c r="L815" s="2">
        <v>0.11081077517437797</v>
      </c>
      <c r="M815" s="3">
        <v>7.5860044247323666</v>
      </c>
      <c r="N815" s="3">
        <v>5.2079592965667967</v>
      </c>
      <c r="O815" s="3">
        <v>7.9373599701269599</v>
      </c>
      <c r="P815" s="7">
        <v>48.469647604761249</v>
      </c>
      <c r="Q815" s="7">
        <v>47.006135371895397</v>
      </c>
      <c r="R815" s="2">
        <v>0.42859606052893023</v>
      </c>
      <c r="S815" s="8">
        <v>3.8635186144622899</v>
      </c>
      <c r="T815" s="2">
        <v>0.35031951499262659</v>
      </c>
      <c r="U815" s="4" t="e">
        <v>#N/A</v>
      </c>
      <c r="V815" s="8">
        <v>9.2764640418915259E-2</v>
      </c>
      <c r="W815" s="8" t="e">
        <v>#N/A</v>
      </c>
      <c r="X815" s="8">
        <v>7557400000</v>
      </c>
      <c r="Y815" s="8">
        <v>7584100000</v>
      </c>
      <c r="Z815" s="8" t="e">
        <v>#N/A</v>
      </c>
      <c r="AA815" s="5">
        <v>254900000</v>
      </c>
      <c r="AB815" s="2">
        <v>0</v>
      </c>
      <c r="AC815" s="42">
        <v>6608.1272953799999</v>
      </c>
      <c r="AD815" s="42">
        <v>11828.12729538</v>
      </c>
      <c r="AE815" s="60">
        <v>8.887982638548241</v>
      </c>
      <c r="AF815" s="60">
        <v>16.820431307423206</v>
      </c>
      <c r="AG815" s="60">
        <v>3.8578481032287399</v>
      </c>
      <c r="AH815" s="60">
        <v>17.11381840364449</v>
      </c>
      <c r="AI815" s="60">
        <v>1.5453992521073687</v>
      </c>
      <c r="AJ815" s="1" t="s">
        <v>498</v>
      </c>
      <c r="AK815" s="1" t="s">
        <v>516</v>
      </c>
      <c r="AL815" s="1" t="s">
        <v>517</v>
      </c>
      <c r="AM815" s="1" t="s">
        <v>2465</v>
      </c>
      <c r="AN815" s="46" t="e">
        <v>#VALUE!</v>
      </c>
      <c r="AO815" s="46">
        <v>4.8078580000000003E-2</v>
      </c>
      <c r="AP815" s="46">
        <v>3.7961729999999999E-2</v>
      </c>
      <c r="AQ815" t="s">
        <v>3947</v>
      </c>
      <c r="AR815" t="s">
        <v>3947</v>
      </c>
      <c r="AS815" t="str">
        <f t="shared" si="162"/>
        <v>22/11/2010</v>
      </c>
      <c r="AT815" s="63">
        <v>7.1229526259440901</v>
      </c>
      <c r="AU815" s="63">
        <f t="shared" si="163"/>
        <v>7.1229526259440901</v>
      </c>
      <c r="AV815" s="63">
        <f t="shared" si="160"/>
        <v>4.662635365008132</v>
      </c>
      <c r="AW815" s="63">
        <f t="shared" si="159"/>
        <v>11.785587990952223</v>
      </c>
      <c r="AX815" s="63">
        <v>91.882355299825591</v>
      </c>
      <c r="AY815" s="63">
        <f t="shared" si="164"/>
        <v>60.145552236412115</v>
      </c>
      <c r="AZ815" s="63">
        <v>152.02790753623771</v>
      </c>
      <c r="BA815" s="63">
        <f>_xll.BDP($G815,BA$1)</f>
        <v>758.3</v>
      </c>
      <c r="BB815" s="63">
        <f t="shared" si="161"/>
        <v>6608.1272953799999</v>
      </c>
      <c r="BC815">
        <v>395.06700000000001</v>
      </c>
      <c r="BD815">
        <v>498.13300000000004</v>
      </c>
      <c r="BE815">
        <v>540.64300000000003</v>
      </c>
      <c r="BF815">
        <v>-650.92100000000005</v>
      </c>
      <c r="BG815">
        <v>592.23099999999999</v>
      </c>
      <c r="BH815">
        <v>693.01099999999997</v>
      </c>
      <c r="BI815" s="47">
        <f t="shared" si="165"/>
        <v>5.9785016592553655E-2</v>
      </c>
      <c r="BJ815" s="47">
        <f t="shared" si="166"/>
        <v>7.5381871101100659E-2</v>
      </c>
      <c r="BK815" s="47">
        <f t="shared" si="167"/>
        <v>8.1814858557277589E-2</v>
      </c>
      <c r="BL815" s="47">
        <f t="shared" si="168"/>
        <v>-9.8503096399956511E-2</v>
      </c>
      <c r="BM815" s="47">
        <f t="shared" si="169"/>
        <v>8.9621608895768673E-2</v>
      </c>
      <c r="BN815" s="47">
        <f t="shared" si="170"/>
        <v>0.10487252575847185</v>
      </c>
      <c r="BO815" s="30">
        <f t="shared" si="171"/>
        <v>0.10487252575847185</v>
      </c>
    </row>
    <row r="816" spans="1:67" x14ac:dyDescent="0.3">
      <c r="A816">
        <v>15</v>
      </c>
      <c r="B816" t="s">
        <v>3422</v>
      </c>
      <c r="C816">
        <v>18</v>
      </c>
      <c r="D816">
        <v>1</v>
      </c>
      <c r="E816" s="33" t="s">
        <v>2480</v>
      </c>
      <c r="F816" t="s">
        <v>2880</v>
      </c>
      <c r="G816" s="44" t="s">
        <v>2881</v>
      </c>
      <c r="H816" s="44" t="s">
        <v>2882</v>
      </c>
      <c r="I816" s="2">
        <v>0.91538359920235668</v>
      </c>
      <c r="J816" s="2">
        <v>1.3147410358565736</v>
      </c>
      <c r="K816" s="2">
        <v>0.83526087679558469</v>
      </c>
      <c r="L816" s="2">
        <v>0.91412742382271472</v>
      </c>
      <c r="M816" s="3">
        <v>44.911690496215307</v>
      </c>
      <c r="N816" s="3">
        <v>36.447564210390112</v>
      </c>
      <c r="O816" s="3">
        <v>51.463414634146346</v>
      </c>
      <c r="P816" s="7">
        <v>33.217438960547163</v>
      </c>
      <c r="Q816" s="7">
        <v>47.523584905660378</v>
      </c>
      <c r="R816" s="2">
        <v>-0.14511873350923482</v>
      </c>
      <c r="S816" s="8">
        <v>-0.3188405797101449</v>
      </c>
      <c r="T816" s="2">
        <v>0.50732807215332587</v>
      </c>
      <c r="U816" s="4" t="e">
        <v>#N/A</v>
      </c>
      <c r="V816" s="8">
        <v>66.217237477274082</v>
      </c>
      <c r="W816" s="8" t="e">
        <v>#N/A</v>
      </c>
      <c r="X816" s="8">
        <v>251000000</v>
      </c>
      <c r="Y816" s="8">
        <v>361000000</v>
      </c>
      <c r="Z816" s="8" t="e">
        <v>#N/A</v>
      </c>
      <c r="AA816" s="5">
        <v>260000000</v>
      </c>
      <c r="AB816" s="2">
        <v>0</v>
      </c>
      <c r="AC816" s="42">
        <v>3320</v>
      </c>
      <c r="AD816" s="42">
        <v>3210</v>
      </c>
      <c r="AE816" s="60">
        <v>7.8855721393034823</v>
      </c>
      <c r="AF816" s="60">
        <v>9.783950617283951</v>
      </c>
      <c r="AG816" s="60">
        <v>7.926829268292682</v>
      </c>
      <c r="AH816" s="60">
        <v>15.619047619047619</v>
      </c>
      <c r="AI816" s="60">
        <v>7.2888888888888888</v>
      </c>
      <c r="AJ816" s="1" t="s">
        <v>498</v>
      </c>
      <c r="AK816" s="1" t="s">
        <v>758</v>
      </c>
      <c r="AL816" s="1" t="s">
        <v>1876</v>
      </c>
      <c r="AM816" s="1" t="s">
        <v>2739</v>
      </c>
      <c r="AN816" s="46" t="e">
        <v>#VALUE!</v>
      </c>
      <c r="AO816" s="46" t="e">
        <v>#VALUE!</v>
      </c>
      <c r="AP816" s="46" t="e">
        <v>#VALUE!</v>
      </c>
      <c r="AQ816" t="s">
        <v>3863</v>
      </c>
      <c r="AR816" t="s">
        <v>3863</v>
      </c>
      <c r="AS816" t="str">
        <f t="shared" si="162"/>
        <v>01/07/2021</v>
      </c>
      <c r="AT816" s="63">
        <v>4.8780487804878048</v>
      </c>
      <c r="AU816" s="63">
        <f t="shared" si="163"/>
        <v>4.8780487804878048</v>
      </c>
      <c r="AV816" s="63">
        <f t="shared" si="160"/>
        <v>0</v>
      </c>
      <c r="AW816" s="63">
        <f t="shared" si="159"/>
        <v>4.8780487804878048</v>
      </c>
      <c r="AX816" s="63">
        <v>0</v>
      </c>
      <c r="AY816" s="63">
        <f t="shared" si="164"/>
        <v>0</v>
      </c>
      <c r="AZ816" s="63">
        <v>0</v>
      </c>
      <c r="BA816" s="63">
        <f>_xll.BDP($G816,BA$1)</f>
        <v>0</v>
      </c>
      <c r="BB816" s="63">
        <f t="shared" si="161"/>
        <v>3210</v>
      </c>
      <c r="BC816">
        <v>184</v>
      </c>
      <c r="BD816">
        <v>200</v>
      </c>
      <c r="BE816">
        <v>217.5</v>
      </c>
      <c r="BF816">
        <v>200.20000000000002</v>
      </c>
      <c r="BG816">
        <v>208.15</v>
      </c>
      <c r="BH816">
        <v>217.45000000000002</v>
      </c>
      <c r="BI816" s="47">
        <f t="shared" si="165"/>
        <v>5.73208722741433E-2</v>
      </c>
      <c r="BJ816" s="47">
        <f t="shared" si="166"/>
        <v>6.2305295950155763E-2</v>
      </c>
      <c r="BK816" s="47">
        <f t="shared" si="167"/>
        <v>6.7757009345794386E-2</v>
      </c>
      <c r="BL816" s="47">
        <f t="shared" si="168"/>
        <v>6.2367601246105922E-2</v>
      </c>
      <c r="BM816" s="47">
        <f t="shared" si="169"/>
        <v>6.4844236760124616E-2</v>
      </c>
      <c r="BN816" s="47">
        <f t="shared" si="170"/>
        <v>6.7741433021806866E-2</v>
      </c>
      <c r="BO816" s="30">
        <f t="shared" si="171"/>
        <v>6.7757009345794386E-2</v>
      </c>
    </row>
    <row r="817" spans="1:67" x14ac:dyDescent="0.3">
      <c r="A817">
        <v>15</v>
      </c>
      <c r="B817" t="s">
        <v>3422</v>
      </c>
      <c r="C817">
        <v>18</v>
      </c>
      <c r="D817">
        <v>2</v>
      </c>
      <c r="E817" s="33">
        <v>0.11</v>
      </c>
      <c r="F817" t="s">
        <v>3017</v>
      </c>
      <c r="G817" s="6" t="s">
        <v>57</v>
      </c>
      <c r="H817" s="6" t="s">
        <v>683</v>
      </c>
      <c r="I817" s="2">
        <v>1.2595322082901768</v>
      </c>
      <c r="J817" s="2">
        <v>0.75120064779136653</v>
      </c>
      <c r="K817" s="2">
        <v>1.104964420025859</v>
      </c>
      <c r="L817" s="2">
        <v>0.66997459906365175</v>
      </c>
      <c r="M817" s="3">
        <v>23.582715808178779</v>
      </c>
      <c r="N817" s="3">
        <v>14.822577786921363</v>
      </c>
      <c r="O817" s="3">
        <v>15.441618360345439</v>
      </c>
      <c r="P817" s="7">
        <v>16.0437081199874</v>
      </c>
      <c r="Q817" s="7">
        <v>12.97945826210869</v>
      </c>
      <c r="R817" s="2">
        <v>-0.50236855618392107</v>
      </c>
      <c r="S817" s="8">
        <v>-2.5735290274813813</v>
      </c>
      <c r="T817" s="2">
        <v>0.75198874380091585</v>
      </c>
      <c r="U817" s="4" t="e">
        <v>#N/A</v>
      </c>
      <c r="V817" s="8">
        <v>-1.5797351969778697</v>
      </c>
      <c r="W817" s="8">
        <v>3.5311332075272706</v>
      </c>
      <c r="X817" s="8">
        <v>143256000</v>
      </c>
      <c r="Y817" s="8">
        <v>160624000</v>
      </c>
      <c r="Z817" s="8">
        <v>16939000</v>
      </c>
      <c r="AA817" s="5">
        <v>86316000</v>
      </c>
      <c r="AB817" s="2">
        <v>0.19624403355113768</v>
      </c>
      <c r="AC817" s="42">
        <v>1235.8535260000003</v>
      </c>
      <c r="AD817" s="42">
        <v>940.39952600000038</v>
      </c>
      <c r="AE817" s="60">
        <v>8.1895957885109567</v>
      </c>
      <c r="AF817" s="60">
        <v>9.2729854870206747</v>
      </c>
      <c r="AG817" s="60">
        <v>7.0043899069668552</v>
      </c>
      <c r="AH817" s="60">
        <v>18.88790524463035</v>
      </c>
      <c r="AI817" s="60">
        <v>2.7130425920223695</v>
      </c>
      <c r="AJ817" s="1" t="s">
        <v>493</v>
      </c>
      <c r="AK817" s="1" t="s">
        <v>668</v>
      </c>
      <c r="AL817" s="1" t="s">
        <v>684</v>
      </c>
      <c r="AM817" s="1" t="s">
        <v>583</v>
      </c>
      <c r="AN817" s="46">
        <v>0.10000880000000001</v>
      </c>
      <c r="AO817" s="46">
        <v>5.6383820000000001E-2</v>
      </c>
      <c r="AP817" s="46">
        <v>-0.12302170000000001</v>
      </c>
      <c r="AQ817" t="s">
        <v>4124</v>
      </c>
      <c r="AR817" t="s">
        <v>3443</v>
      </c>
      <c r="AS817" t="str">
        <f t="shared" si="162"/>
        <v>#N/A N/A</v>
      </c>
      <c r="AT817" s="63" t="s">
        <v>3443</v>
      </c>
      <c r="AU817" s="63">
        <f t="shared" si="163"/>
        <v>0</v>
      </c>
      <c r="AV817" s="63">
        <f t="shared" si="160"/>
        <v>2.0538032595296407</v>
      </c>
      <c r="AW817" s="63">
        <f t="shared" si="159"/>
        <v>2.0538032595296407</v>
      </c>
      <c r="AX817" s="63">
        <v>0</v>
      </c>
      <c r="AY817" s="63">
        <f t="shared" si="164"/>
        <v>36.599855803893298</v>
      </c>
      <c r="AZ817" s="63">
        <v>36.599855803893298</v>
      </c>
      <c r="BA817" s="63">
        <f>_xll.BDP($G817,BA$1)</f>
        <v>25.382000000000001</v>
      </c>
      <c r="BB817" s="63">
        <f t="shared" si="161"/>
        <v>940.39952600000038</v>
      </c>
      <c r="BC817">
        <v>58.9</v>
      </c>
      <c r="BD817">
        <v>65.099999999999994</v>
      </c>
      <c r="BE817" t="s">
        <v>3443</v>
      </c>
      <c r="BF817">
        <v>69.149000000000001</v>
      </c>
      <c r="BG817">
        <v>75.585999999999999</v>
      </c>
      <c r="BH817" t="s">
        <v>3443</v>
      </c>
      <c r="BI817" s="47">
        <f t="shared" si="165"/>
        <v>6.2632953730348828E-2</v>
      </c>
      <c r="BJ817" s="47">
        <f t="shared" si="166"/>
        <v>6.9225896228280279E-2</v>
      </c>
      <c r="BK817" s="47">
        <f t="shared" si="167"/>
        <v>0</v>
      </c>
      <c r="BL817" s="47">
        <f t="shared" si="168"/>
        <v>7.3531513030558437E-2</v>
      </c>
      <c r="BM817" s="47">
        <f t="shared" si="169"/>
        <v>8.0376476072362424E-2</v>
      </c>
      <c r="BN817" s="47">
        <f t="shared" si="170"/>
        <v>0</v>
      </c>
      <c r="BO817" s="30">
        <f t="shared" si="171"/>
        <v>8.0376476072362424E-2</v>
      </c>
    </row>
    <row r="818" spans="1:67" x14ac:dyDescent="0.3">
      <c r="A818">
        <v>15</v>
      </c>
      <c r="B818" t="s">
        <v>3422</v>
      </c>
      <c r="C818">
        <v>18</v>
      </c>
      <c r="D818">
        <v>3</v>
      </c>
      <c r="E818" t="s">
        <v>2489</v>
      </c>
      <c r="F818" t="s">
        <v>3187</v>
      </c>
      <c r="G818" s="6" t="s">
        <v>2177</v>
      </c>
      <c r="H818" s="6" t="s">
        <v>2178</v>
      </c>
      <c r="I818" s="2">
        <v>0.38608768015022288</v>
      </c>
      <c r="J818" s="2">
        <v>0.85180235949315608</v>
      </c>
      <c r="K818" s="2">
        <v>0.31899378683889157</v>
      </c>
      <c r="L818" s="2">
        <v>0.71545317905940564</v>
      </c>
      <c r="M818" s="3">
        <v>13.397804704205274</v>
      </c>
      <c r="N818" s="3">
        <v>8.8037822661184144</v>
      </c>
      <c r="O818" s="3">
        <v>11.737467046492473</v>
      </c>
      <c r="P818" s="7">
        <v>8.4638684099181241</v>
      </c>
      <c r="Q818" s="7">
        <v>14.848817800371394</v>
      </c>
      <c r="R818" s="2">
        <v>-0.10305233167254335</v>
      </c>
      <c r="S818" s="8">
        <v>-0.9597235937378753</v>
      </c>
      <c r="T818" s="2">
        <v>0.31735410614471626</v>
      </c>
      <c r="U818" s="4">
        <v>2.3659854601672241E-2</v>
      </c>
      <c r="V818" s="8">
        <v>4.9527173636008701</v>
      </c>
      <c r="W818" s="8">
        <v>11.080489662482474</v>
      </c>
      <c r="X818" s="8">
        <v>2321346000</v>
      </c>
      <c r="Y818" s="8">
        <v>2763742000</v>
      </c>
      <c r="Z818" s="8">
        <v>16888000</v>
      </c>
      <c r="AA818" s="5">
        <v>182333999.99999994</v>
      </c>
      <c r="AB818" s="2">
        <v>9.2621233560389205E-2</v>
      </c>
      <c r="AC818" s="42">
        <v>4088.6098804500002</v>
      </c>
      <c r="AD818" s="42">
        <v>2849.5008804500003</v>
      </c>
      <c r="AE818" s="60">
        <v>1.1230565751579127</v>
      </c>
      <c r="AF818" s="60">
        <v>1.4358977775816657</v>
      </c>
      <c r="AG818" s="60">
        <v>4.4707771680641173</v>
      </c>
      <c r="AH818" s="60">
        <v>8.6394731551464634</v>
      </c>
      <c r="AI818" s="60">
        <v>1.0188613066037182</v>
      </c>
      <c r="AJ818" s="1" t="s">
        <v>498</v>
      </c>
      <c r="AK818" s="1" t="s">
        <v>735</v>
      </c>
      <c r="AL818" s="1" t="s">
        <v>1423</v>
      </c>
      <c r="AM818" s="1" t="s">
        <v>2469</v>
      </c>
      <c r="AN818" s="46" t="e">
        <v>#VALUE!</v>
      </c>
      <c r="AO818" s="46">
        <v>0.13573480000000002</v>
      </c>
      <c r="AP818" s="46">
        <v>8.2641570000000011E-2</v>
      </c>
      <c r="AQ818" t="s">
        <v>3618</v>
      </c>
      <c r="AR818" t="s">
        <v>3948</v>
      </c>
      <c r="AS818" t="str">
        <f t="shared" si="162"/>
        <v>19/10/2007</v>
      </c>
      <c r="AT818" s="63">
        <v>5.0314465408805038</v>
      </c>
      <c r="AU818" s="63">
        <f t="shared" si="163"/>
        <v>5.0314465408805038</v>
      </c>
      <c r="AV818" s="63">
        <f t="shared" si="160"/>
        <v>6.0298622054382705E-16</v>
      </c>
      <c r="AW818" s="63">
        <f t="shared" si="159"/>
        <v>5.0314465408805047</v>
      </c>
      <c r="AX818" s="63">
        <v>14.822303015331006</v>
      </c>
      <c r="AY818" s="63">
        <f t="shared" si="164"/>
        <v>1.7763568394002505E-15</v>
      </c>
      <c r="AZ818" s="63">
        <v>14.822303015331007</v>
      </c>
      <c r="BA818" s="63">
        <f>_xll.BDP($G818,BA$1)</f>
        <v>205.2</v>
      </c>
      <c r="BB818" s="63">
        <f t="shared" si="161"/>
        <v>2849.5008804500003</v>
      </c>
      <c r="BC818">
        <v>475.5</v>
      </c>
      <c r="BD818">
        <v>472</v>
      </c>
      <c r="BE818">
        <v>485</v>
      </c>
      <c r="BF818" t="s">
        <v>3443</v>
      </c>
      <c r="BG818" t="s">
        <v>3443</v>
      </c>
      <c r="BH818" t="s">
        <v>3443</v>
      </c>
      <c r="BI818" s="47">
        <f t="shared" si="165"/>
        <v>0.16687132938344904</v>
      </c>
      <c r="BJ818" s="47">
        <f t="shared" si="166"/>
        <v>0.16564304409881797</v>
      </c>
      <c r="BK818" s="47">
        <f t="shared" si="167"/>
        <v>0.17020524658459049</v>
      </c>
      <c r="BL818" s="47">
        <f t="shared" si="168"/>
        <v>0</v>
      </c>
      <c r="BM818" s="47">
        <f t="shared" si="169"/>
        <v>0</v>
      </c>
      <c r="BN818" s="47">
        <f t="shared" si="170"/>
        <v>0</v>
      </c>
      <c r="BO818" s="30">
        <f t="shared" si="171"/>
        <v>0.17020524658459049</v>
      </c>
    </row>
    <row r="819" spans="1:67" x14ac:dyDescent="0.3">
      <c r="A819">
        <v>15</v>
      </c>
      <c r="B819" t="s">
        <v>3422</v>
      </c>
      <c r="C819">
        <v>18</v>
      </c>
      <c r="D819">
        <v>6</v>
      </c>
      <c r="E819" s="33">
        <v>0.1</v>
      </c>
      <c r="F819" t="s">
        <v>3003</v>
      </c>
      <c r="G819" s="6" t="s">
        <v>1247</v>
      </c>
      <c r="H819" s="6" t="s">
        <v>1248</v>
      </c>
      <c r="I819" s="2">
        <v>0.53879069456334694</v>
      </c>
      <c r="J819" s="2">
        <v>0.496766864732611</v>
      </c>
      <c r="K819" s="2">
        <v>0.45284691182944742</v>
      </c>
      <c r="L819" s="2">
        <v>0.42145451849655274</v>
      </c>
      <c r="M819" s="3">
        <v>17.87831465955092</v>
      </c>
      <c r="N819" s="3">
        <v>16.177895158812682</v>
      </c>
      <c r="O819" s="3">
        <v>20.796075826477953</v>
      </c>
      <c r="P819" s="7" t="e">
        <v>#N/A</v>
      </c>
      <c r="Q819" s="7" t="e">
        <v>#N/A</v>
      </c>
      <c r="R819" s="2">
        <v>-0.10174876785669609</v>
      </c>
      <c r="S819" s="8" t="e">
        <v>#N/A</v>
      </c>
      <c r="T819" s="2">
        <v>0.47041603198781412</v>
      </c>
      <c r="U819" s="4" t="e">
        <v>#N/A</v>
      </c>
      <c r="V819" s="8">
        <v>0.52344466608002371</v>
      </c>
      <c r="W819" s="8">
        <v>-2.5174663742055237</v>
      </c>
      <c r="X819" s="8">
        <v>1144400000</v>
      </c>
      <c r="Y819" s="8">
        <v>1348900000</v>
      </c>
      <c r="Z819" s="8">
        <v>5300000</v>
      </c>
      <c r="AA819" s="5">
        <v>778500000.00000012</v>
      </c>
      <c r="AB819" s="2">
        <v>6.8079640333975587E-3</v>
      </c>
      <c r="AC819" s="42">
        <v>9804.2515344000003</v>
      </c>
      <c r="AD819" s="42">
        <v>9397.5515343999996</v>
      </c>
      <c r="AE819" s="60" t="s">
        <v>3443</v>
      </c>
      <c r="AF819" s="60">
        <v>15.938859454545456</v>
      </c>
      <c r="AG819" s="60">
        <v>7.9369329554310752</v>
      </c>
      <c r="AH819" s="60">
        <v>24.042357385458025</v>
      </c>
      <c r="AI819" s="60">
        <v>4.9436644487056265</v>
      </c>
      <c r="AJ819" s="1" t="s">
        <v>493</v>
      </c>
      <c r="AK819" s="1" t="s">
        <v>494</v>
      </c>
      <c r="AL819" s="1" t="s">
        <v>643</v>
      </c>
      <c r="AM819" s="1" t="s">
        <v>2465</v>
      </c>
      <c r="AN819" s="46" t="e">
        <v>#VALUE!</v>
      </c>
      <c r="AO819" s="46" t="e">
        <v>#VALUE!</v>
      </c>
      <c r="AP819" s="46">
        <v>0.1060614</v>
      </c>
      <c r="AQ819" t="s">
        <v>3949</v>
      </c>
      <c r="AR819" t="s">
        <v>3949</v>
      </c>
      <c r="AS819" t="str">
        <f t="shared" si="162"/>
        <v>25/11/2014</v>
      </c>
      <c r="AT819" s="63">
        <v>5.4574720142932422</v>
      </c>
      <c r="AU819" s="63">
        <f t="shared" si="163"/>
        <v>5.4574720142932422</v>
      </c>
      <c r="AV819" s="63">
        <f t="shared" si="160"/>
        <v>0</v>
      </c>
      <c r="AW819" s="63">
        <f t="shared" si="159"/>
        <v>5.4574720142932422</v>
      </c>
      <c r="AX819" s="63">
        <v>93.687848225437932</v>
      </c>
      <c r="AY819" s="63">
        <f t="shared" si="164"/>
        <v>0</v>
      </c>
      <c r="AZ819" s="63">
        <v>93.687848225437932</v>
      </c>
      <c r="BA819" s="63">
        <f>_xll.BDP($G819,BA$1)</f>
        <v>369.03643416</v>
      </c>
      <c r="BB819" s="63">
        <f t="shared" si="161"/>
        <v>9397.5515343999996</v>
      </c>
      <c r="BC819">
        <v>486.786</v>
      </c>
      <c r="BD819">
        <v>529.71400000000006</v>
      </c>
      <c r="BE819">
        <v>546.23099999999999</v>
      </c>
      <c r="BF819">
        <v>-249.5</v>
      </c>
      <c r="BG819">
        <v>762.95</v>
      </c>
      <c r="BH819">
        <v>793.55000000000007</v>
      </c>
      <c r="BI819" s="47">
        <f t="shared" si="165"/>
        <v>5.179923709043853E-2</v>
      </c>
      <c r="BJ819" s="47">
        <f t="shared" si="166"/>
        <v>5.6367235450741314E-2</v>
      </c>
      <c r="BK819" s="47">
        <f t="shared" si="167"/>
        <v>5.8124820917502415E-2</v>
      </c>
      <c r="BL819" s="47">
        <f t="shared" si="168"/>
        <v>-2.6549468666034796E-2</v>
      </c>
      <c r="BM819" s="47">
        <f t="shared" si="169"/>
        <v>8.1186040556117223E-2</v>
      </c>
      <c r="BN819" s="47">
        <f t="shared" si="170"/>
        <v>8.4442207855438531E-2</v>
      </c>
      <c r="BO819" s="30">
        <f t="shared" si="171"/>
        <v>8.4442207855438531E-2</v>
      </c>
    </row>
    <row r="820" spans="1:67" x14ac:dyDescent="0.3">
      <c r="A820">
        <v>15</v>
      </c>
      <c r="B820" t="s">
        <v>3422</v>
      </c>
      <c r="C820">
        <v>18</v>
      </c>
      <c r="D820">
        <v>1</v>
      </c>
      <c r="E820" s="33">
        <v>0.16</v>
      </c>
      <c r="F820" t="s">
        <v>2763</v>
      </c>
      <c r="G820" s="44" t="s">
        <v>2764</v>
      </c>
      <c r="H820" s="44" t="s">
        <v>2765</v>
      </c>
      <c r="I820" s="2">
        <v>0.48205603276258008</v>
      </c>
      <c r="J820" s="2">
        <v>0.47977464231881195</v>
      </c>
      <c r="K820" s="2">
        <v>0.16066949257997276</v>
      </c>
      <c r="L820" s="2">
        <v>0.16688728060373725</v>
      </c>
      <c r="M820" s="3">
        <v>9.9396026418799863</v>
      </c>
      <c r="N820" s="3">
        <v>7.5431770063687287</v>
      </c>
      <c r="O820" s="3">
        <v>8.7548702920510166</v>
      </c>
      <c r="P820" s="7">
        <v>18.949273687240513</v>
      </c>
      <c r="Q820" s="7">
        <v>19.458081180200839</v>
      </c>
      <c r="R820" s="2">
        <v>0.34894144454321235</v>
      </c>
      <c r="S820" s="8">
        <v>1.2290968424766273</v>
      </c>
      <c r="T820" s="2">
        <v>1.0480225624080337</v>
      </c>
      <c r="U820" s="4" t="e">
        <v>#N/A</v>
      </c>
      <c r="V820" s="8">
        <v>11.172930685354441</v>
      </c>
      <c r="W820" s="8">
        <v>8.6498146720916722</v>
      </c>
      <c r="X820" s="8">
        <v>40469000000</v>
      </c>
      <c r="Y820" s="8">
        <v>116342000000</v>
      </c>
      <c r="Z820" s="8" t="e">
        <v>#N/A</v>
      </c>
      <c r="AA820" s="5">
        <v>15727000000</v>
      </c>
      <c r="AB820" s="2">
        <v>0</v>
      </c>
      <c r="AC820" s="42">
        <v>287378.46707220003</v>
      </c>
      <c r="AD820" s="42">
        <v>315261.46707220003</v>
      </c>
      <c r="AE820" s="60">
        <v>13.249092749997887</v>
      </c>
      <c r="AF820" s="60">
        <v>16.115955230858734</v>
      </c>
      <c r="AG820" s="60">
        <v>5.524218064425602</v>
      </c>
      <c r="AH820" s="60">
        <v>21.646958428460199</v>
      </c>
      <c r="AI820" s="60">
        <v>3.2170027486069728</v>
      </c>
      <c r="AJ820" s="1" t="s">
        <v>498</v>
      </c>
      <c r="AK820" s="1" t="s">
        <v>599</v>
      </c>
      <c r="AL820" s="1" t="s">
        <v>1106</v>
      </c>
      <c r="AM820" s="1" t="s">
        <v>2739</v>
      </c>
      <c r="AN820" s="46">
        <v>0.14171110000000001</v>
      </c>
      <c r="AO820" s="46">
        <v>0.12166370000000001</v>
      </c>
      <c r="AP820" s="46">
        <v>6.5766359999999996E-2</v>
      </c>
      <c r="AQ820" t="s">
        <v>4124</v>
      </c>
      <c r="AR820" t="s">
        <v>3443</v>
      </c>
      <c r="AS820" t="str">
        <f t="shared" si="162"/>
        <v>#N/A N/A</v>
      </c>
      <c r="AT820" s="63">
        <v>1.8735363742134519</v>
      </c>
      <c r="AU820" s="63">
        <f t="shared" si="163"/>
        <v>1.8735363742134519</v>
      </c>
      <c r="AV820" s="63">
        <f t="shared" si="160"/>
        <v>0</v>
      </c>
      <c r="AW820" s="63">
        <f t="shared" si="159"/>
        <v>1.8735363742134519</v>
      </c>
      <c r="AX820" s="63">
        <v>38.056871212499729</v>
      </c>
      <c r="AY820" s="63">
        <f t="shared" si="164"/>
        <v>0</v>
      </c>
      <c r="AZ820" s="63">
        <v>38.056871212499729</v>
      </c>
      <c r="BA820" s="63">
        <f>_xll.BDP($G820,BA$1)</f>
        <v>5331.7295999999997</v>
      </c>
      <c r="BB820" s="63">
        <f t="shared" si="161"/>
        <v>287378.46707220003</v>
      </c>
      <c r="BC820">
        <v>14847.478000000001</v>
      </c>
      <c r="BD820">
        <v>15727.458000000001</v>
      </c>
      <c r="BE820">
        <v>17198.260999999999</v>
      </c>
      <c r="BF820">
        <v>14725.75</v>
      </c>
      <c r="BG820">
        <v>15780.367</v>
      </c>
      <c r="BH820">
        <v>17490.803</v>
      </c>
      <c r="BI820" s="47">
        <f t="shared" si="165"/>
        <v>5.1665241836890197E-2</v>
      </c>
      <c r="BJ820" s="47">
        <f t="shared" si="166"/>
        <v>5.4727336255324534E-2</v>
      </c>
      <c r="BK820" s="47">
        <f t="shared" si="167"/>
        <v>5.9845336274548237E-2</v>
      </c>
      <c r="BL820" s="47">
        <f t="shared" si="168"/>
        <v>5.1241661040318479E-2</v>
      </c>
      <c r="BM820" s="47">
        <f t="shared" si="169"/>
        <v>5.4911445386878595E-2</v>
      </c>
      <c r="BN820" s="47">
        <f t="shared" si="170"/>
        <v>6.0863303984448031E-2</v>
      </c>
      <c r="BO820" s="30">
        <f t="shared" si="171"/>
        <v>6.0863303984448031E-2</v>
      </c>
    </row>
    <row r="821" spans="1:67" x14ac:dyDescent="0.3">
      <c r="A821">
        <v>15</v>
      </c>
      <c r="B821" t="s">
        <v>3422</v>
      </c>
      <c r="C821">
        <v>18</v>
      </c>
      <c r="D821">
        <v>5</v>
      </c>
      <c r="E821" t="s">
        <v>2489</v>
      </c>
      <c r="F821" t="s">
        <v>2530</v>
      </c>
      <c r="G821" s="6" t="s">
        <v>323</v>
      </c>
      <c r="H821" s="6" t="s">
        <v>1047</v>
      </c>
      <c r="I821" s="2">
        <v>0.27430018209484819</v>
      </c>
      <c r="J821" s="2">
        <v>0.43673831154442722</v>
      </c>
      <c r="K821" s="2">
        <v>0.14413287716199888</v>
      </c>
      <c r="L821" s="2">
        <v>0.23495053045655023</v>
      </c>
      <c r="M821" s="3">
        <v>7.968555783249907</v>
      </c>
      <c r="N821" s="3">
        <v>3.6283978719120888</v>
      </c>
      <c r="O821" s="3">
        <v>6.0479816118373799</v>
      </c>
      <c r="P821" s="7">
        <v>19.367089616490762</v>
      </c>
      <c r="Q821" s="7">
        <v>22.168059424326835</v>
      </c>
      <c r="R821" s="2">
        <v>0.17024906175366761</v>
      </c>
      <c r="S821" s="8">
        <v>1.2581946545637916</v>
      </c>
      <c r="T821" s="2">
        <v>0.35584645874621884</v>
      </c>
      <c r="U821" s="4">
        <v>3.0303030303030304E-2</v>
      </c>
      <c r="V821" s="8">
        <v>8.6028378961236847</v>
      </c>
      <c r="W821" s="8" t="e">
        <v>#N/A</v>
      </c>
      <c r="X821" s="8">
        <v>451300000</v>
      </c>
      <c r="Y821" s="8">
        <v>838900000</v>
      </c>
      <c r="Z821" s="8">
        <v>91099960.299999997</v>
      </c>
      <c r="AA821" s="5">
        <v>101400000</v>
      </c>
      <c r="AB821" s="2">
        <v>0.89842169921104531</v>
      </c>
      <c r="AC821" s="42">
        <v>2208.9225519299998</v>
      </c>
      <c r="AD821" s="42">
        <v>2458.4225519299998</v>
      </c>
      <c r="AE821" s="60">
        <v>11.57630872195122</v>
      </c>
      <c r="AF821" s="60">
        <v>18.438853685752257</v>
      </c>
      <c r="AG821" s="60">
        <v>4.5865502230742612</v>
      </c>
      <c r="AH821" s="60">
        <v>35.44386624618901</v>
      </c>
      <c r="AI821" s="60">
        <v>3.1756119753946335</v>
      </c>
      <c r="AJ821" s="1" t="s">
        <v>544</v>
      </c>
      <c r="AK821" s="1" t="s">
        <v>593</v>
      </c>
      <c r="AL821" s="1" t="s">
        <v>766</v>
      </c>
      <c r="AM821" s="1" t="s">
        <v>583</v>
      </c>
      <c r="AN821" s="46">
        <v>-2.7496839999999998E-2</v>
      </c>
      <c r="AO821" s="46">
        <v>2.423645E-2</v>
      </c>
      <c r="AP821" s="46">
        <v>6.8419309999999999E-3</v>
      </c>
      <c r="AQ821" t="s">
        <v>4124</v>
      </c>
      <c r="AR821" t="s">
        <v>3950</v>
      </c>
      <c r="AS821" t="str">
        <f t="shared" si="162"/>
        <v>17/11/1993</v>
      </c>
      <c r="AT821" s="63" t="s">
        <v>3443</v>
      </c>
      <c r="AU821" s="63">
        <f t="shared" si="163"/>
        <v>0</v>
      </c>
      <c r="AV821" s="63">
        <f t="shared" si="160"/>
        <v>10.308193005728148</v>
      </c>
      <c r="AW821" s="63">
        <f t="shared" si="159"/>
        <v>10.308193005728148</v>
      </c>
      <c r="AX821" s="63">
        <v>0</v>
      </c>
      <c r="AY821" s="63">
        <f t="shared" si="164"/>
        <v>211.18995602414392</v>
      </c>
      <c r="AZ821" s="63">
        <v>211.18995602414392</v>
      </c>
      <c r="BA821" s="63">
        <f>_xll.BDP($G821,BA$1)</f>
        <v>227.7</v>
      </c>
      <c r="BB821" s="63">
        <f t="shared" si="161"/>
        <v>2208.9225519299998</v>
      </c>
      <c r="BC821">
        <v>119.5</v>
      </c>
      <c r="BD821">
        <v>135.167</v>
      </c>
      <c r="BE821">
        <v>190.5</v>
      </c>
      <c r="BF821">
        <v>89.510999999999996</v>
      </c>
      <c r="BG821">
        <v>107.9</v>
      </c>
      <c r="BH821" t="s">
        <v>3443</v>
      </c>
      <c r="BI821" s="47">
        <f t="shared" si="165"/>
        <v>5.4098773130633021E-2</v>
      </c>
      <c r="BJ821" s="47">
        <f t="shared" si="166"/>
        <v>6.1191371278228233E-2</v>
      </c>
      <c r="BK821" s="47">
        <f t="shared" si="167"/>
        <v>8.6241140430004942E-2</v>
      </c>
      <c r="BL821" s="47">
        <f t="shared" si="168"/>
        <v>4.0522470976536336E-2</v>
      </c>
      <c r="BM821" s="47">
        <f t="shared" si="169"/>
        <v>4.884734410707367E-2</v>
      </c>
      <c r="BN821" s="47">
        <f t="shared" si="170"/>
        <v>0</v>
      </c>
      <c r="BO821" s="30">
        <f t="shared" si="171"/>
        <v>8.6241140430004942E-2</v>
      </c>
    </row>
    <row r="822" spans="1:67" x14ac:dyDescent="0.3">
      <c r="A822">
        <v>15</v>
      </c>
      <c r="B822" t="s">
        <v>3422</v>
      </c>
      <c r="C822">
        <v>18</v>
      </c>
      <c r="D822">
        <v>12</v>
      </c>
      <c r="E822" s="33">
        <v>0.13</v>
      </c>
      <c r="F822" t="s">
        <v>3238</v>
      </c>
      <c r="G822" s="6" t="s">
        <v>325</v>
      </c>
      <c r="H822" s="6" t="s">
        <v>1049</v>
      </c>
      <c r="I822" s="2">
        <v>0.27249669250124098</v>
      </c>
      <c r="J822" s="2">
        <v>0.29773837049190421</v>
      </c>
      <c r="K822" s="2">
        <v>0.17735233341461934</v>
      </c>
      <c r="L822" s="2">
        <v>0.20273793485564204</v>
      </c>
      <c r="M822" s="3">
        <v>23.275466546498308</v>
      </c>
      <c r="N822" s="3">
        <v>18.076435993509826</v>
      </c>
      <c r="O822" s="3">
        <v>26.916477010988871</v>
      </c>
      <c r="P822" s="7">
        <v>11.107091518055091</v>
      </c>
      <c r="Q822" s="7">
        <v>11.692334903308494</v>
      </c>
      <c r="R822" s="2">
        <v>0.2166359900029684</v>
      </c>
      <c r="S822" s="8">
        <v>0.86528271243494281</v>
      </c>
      <c r="T822" s="2">
        <v>0.52926469674979815</v>
      </c>
      <c r="U822" s="4" t="e">
        <v>#N/A</v>
      </c>
      <c r="V822" s="8">
        <v>9.4100959588789035</v>
      </c>
      <c r="W822" s="8">
        <v>16.769305881136788</v>
      </c>
      <c r="X822" s="8">
        <v>1201921000</v>
      </c>
      <c r="Y822" s="8">
        <v>1765126000</v>
      </c>
      <c r="Z822" s="8">
        <v>9913000</v>
      </c>
      <c r="AA822" s="5">
        <v>190515000</v>
      </c>
      <c r="AB822" s="2">
        <v>5.2032648347899113E-2</v>
      </c>
      <c r="AC822" s="42">
        <v>5233.7683895999999</v>
      </c>
      <c r="AD822" s="42">
        <v>5673.8433895999997</v>
      </c>
      <c r="AE822" s="60">
        <v>11.037440607796832</v>
      </c>
      <c r="AF822" s="60">
        <v>12.322291149705855</v>
      </c>
      <c r="AG822" s="60">
        <v>3.6915443359805051</v>
      </c>
      <c r="AH822" s="60">
        <v>15.694061975820853</v>
      </c>
      <c r="AI822" s="60">
        <v>3.7470856101030114</v>
      </c>
      <c r="AJ822" s="1" t="s">
        <v>498</v>
      </c>
      <c r="AK822" s="1" t="s">
        <v>499</v>
      </c>
      <c r="AL822" s="1" t="s">
        <v>500</v>
      </c>
      <c r="AM822" s="1" t="s">
        <v>583</v>
      </c>
      <c r="AN822" s="46">
        <v>0.1661453</v>
      </c>
      <c r="AO822" s="46">
        <v>0.1195949</v>
      </c>
      <c r="AP822" s="46">
        <v>0.13859830000000001</v>
      </c>
      <c r="AQ822" t="s">
        <v>4124</v>
      </c>
      <c r="AR822" t="s">
        <v>3443</v>
      </c>
      <c r="AS822" t="str">
        <f t="shared" si="162"/>
        <v>#N/A N/A</v>
      </c>
      <c r="AT822" s="63">
        <v>1.0416666489271891</v>
      </c>
      <c r="AU822" s="63">
        <f t="shared" si="163"/>
        <v>1.0416666489271891</v>
      </c>
      <c r="AV822" s="63">
        <f t="shared" si="160"/>
        <v>1.1200008254395768</v>
      </c>
      <c r="AW822" s="63">
        <f t="shared" si="159"/>
        <v>2.1616674743667659</v>
      </c>
      <c r="AX822" s="63">
        <v>19.965123755633822</v>
      </c>
      <c r="AY822" s="63">
        <f t="shared" si="164"/>
        <v>21.466517248433266</v>
      </c>
      <c r="AZ822" s="63">
        <v>41.431641004067089</v>
      </c>
      <c r="BA822" s="63">
        <f>_xll.BDP($G822,BA$1)</f>
        <v>107.50577799999999</v>
      </c>
      <c r="BB822" s="63">
        <f t="shared" si="161"/>
        <v>5233.7683895999999</v>
      </c>
      <c r="BC822">
        <v>336.33300000000003</v>
      </c>
      <c r="BD822">
        <v>347.33300000000003</v>
      </c>
      <c r="BE822">
        <v>334</v>
      </c>
      <c r="BF822">
        <v>222.76</v>
      </c>
      <c r="BG822">
        <v>270.83300000000003</v>
      </c>
      <c r="BH822">
        <v>159.12899999999999</v>
      </c>
      <c r="BI822" s="47">
        <f t="shared" si="165"/>
        <v>6.4262110006305592E-2</v>
      </c>
      <c r="BJ822" s="47">
        <f t="shared" si="166"/>
        <v>6.6363846113286939E-2</v>
      </c>
      <c r="BK822" s="47">
        <f t="shared" si="167"/>
        <v>6.3816350884706718E-2</v>
      </c>
      <c r="BL822" s="47">
        <f t="shared" si="168"/>
        <v>4.2562066835560679E-2</v>
      </c>
      <c r="BM822" s="47">
        <f t="shared" si="169"/>
        <v>5.1747226823825675E-2</v>
      </c>
      <c r="BN822" s="47">
        <f t="shared" si="170"/>
        <v>3.0404287724348784E-2</v>
      </c>
      <c r="BO822" s="30">
        <f t="shared" si="171"/>
        <v>6.3816350884706718E-2</v>
      </c>
    </row>
    <row r="823" spans="1:67" x14ac:dyDescent="0.3">
      <c r="A823">
        <v>15</v>
      </c>
      <c r="B823" t="s">
        <v>3422</v>
      </c>
      <c r="C823">
        <v>18</v>
      </c>
      <c r="D823">
        <v>6</v>
      </c>
      <c r="E823" s="33">
        <v>0.2</v>
      </c>
      <c r="F823" t="s">
        <v>3104</v>
      </c>
      <c r="G823" s="44" t="s">
        <v>2746</v>
      </c>
      <c r="H823" s="44" t="s">
        <v>2747</v>
      </c>
      <c r="I823" s="2">
        <v>1.4136649048725889</v>
      </c>
      <c r="J823" s="2">
        <v>4.5516323024054985</v>
      </c>
      <c r="K823" s="2">
        <v>1.4540900460612733</v>
      </c>
      <c r="L823" s="2">
        <v>0.47801687192673792</v>
      </c>
      <c r="M823" s="3" t="e">
        <v>#N/A</v>
      </c>
      <c r="N823" s="3">
        <v>5.1452062060734649</v>
      </c>
      <c r="O823" s="3">
        <v>6.7558860342312048</v>
      </c>
      <c r="P823" s="7" t="e">
        <v>#N/A</v>
      </c>
      <c r="Q823" s="7" t="e">
        <v>#N/A</v>
      </c>
      <c r="R823" s="2">
        <v>-0.17306445804825352</v>
      </c>
      <c r="S823" s="8" t="e">
        <v>#N/A</v>
      </c>
      <c r="T823" s="2">
        <v>0.46454232857742994</v>
      </c>
      <c r="U823" s="4" t="e">
        <v>#N/A</v>
      </c>
      <c r="V823" s="8">
        <v>36.470976205134505</v>
      </c>
      <c r="W823" s="8" t="e">
        <v>#N/A</v>
      </c>
      <c r="X823" s="8">
        <v>11640000</v>
      </c>
      <c r="Y823" s="8">
        <v>110835000</v>
      </c>
      <c r="Z823" s="8" t="e">
        <v>#N/A</v>
      </c>
      <c r="AA823" s="5" t="e">
        <v>#N/A</v>
      </c>
      <c r="AB823" s="2">
        <v>0</v>
      </c>
      <c r="AC823" s="42">
        <v>242.30046320000008</v>
      </c>
      <c r="AD823" s="42">
        <v>206.16346320000008</v>
      </c>
      <c r="AE823" s="60" t="s">
        <v>3443</v>
      </c>
      <c r="AF823" s="60">
        <v>3.89127164832676</v>
      </c>
      <c r="AG823" s="60" t="s">
        <v>3443</v>
      </c>
      <c r="AH823" s="60">
        <v>27.3382560916722</v>
      </c>
      <c r="AI823" s="60">
        <v>1.5822876620345632</v>
      </c>
      <c r="AJ823" s="1" t="s">
        <v>498</v>
      </c>
      <c r="AK823" s="1" t="s">
        <v>745</v>
      </c>
      <c r="AL823" s="1" t="s">
        <v>775</v>
      </c>
      <c r="AM823" s="1" t="s">
        <v>2739</v>
      </c>
      <c r="AN823" s="46" t="e">
        <v>#VALUE!</v>
      </c>
      <c r="AO823" s="46">
        <v>0.27317360000000002</v>
      </c>
      <c r="AP823" s="46">
        <v>0.51674589999999998</v>
      </c>
      <c r="AQ823" t="s">
        <v>3951</v>
      </c>
      <c r="AR823" t="s">
        <v>3951</v>
      </c>
      <c r="AS823" t="str">
        <f t="shared" si="162"/>
        <v>19/06/2012</v>
      </c>
      <c r="AT823" s="63" t="s">
        <v>3443</v>
      </c>
      <c r="AU823" s="63">
        <f t="shared" si="163"/>
        <v>0</v>
      </c>
      <c r="AV823" s="63">
        <f t="shared" si="160"/>
        <v>-0.2864212436222861</v>
      </c>
      <c r="AW823" s="63">
        <f t="shared" ref="AW823:AW886" si="172">IFERROR(AV823+AU823,0)</f>
        <v>-0.2864212436222861</v>
      </c>
      <c r="AX823" s="63">
        <v>21.835570138433173</v>
      </c>
      <c r="AY823" s="63">
        <f t="shared" si="164"/>
        <v>-2.1686822286803533</v>
      </c>
      <c r="AZ823" s="63">
        <v>19.66688790975282</v>
      </c>
      <c r="BA823" s="63">
        <f>_xll.BDP($G823,BA$1)</f>
        <v>6.2936008000000001</v>
      </c>
      <c r="BB823" s="63">
        <f t="shared" si="161"/>
        <v>206.16346320000008</v>
      </c>
      <c r="BC823" t="s">
        <v>3443</v>
      </c>
      <c r="BD823" t="s">
        <v>3443</v>
      </c>
      <c r="BE823" t="s">
        <v>3443</v>
      </c>
      <c r="BF823" t="s">
        <v>3443</v>
      </c>
      <c r="BG823" t="s">
        <v>3443</v>
      </c>
      <c r="BH823" t="s">
        <v>3443</v>
      </c>
      <c r="BI823" s="47">
        <f t="shared" si="165"/>
        <v>0</v>
      </c>
      <c r="BJ823" s="47">
        <f t="shared" si="166"/>
        <v>0</v>
      </c>
      <c r="BK823" s="47">
        <f t="shared" si="167"/>
        <v>0</v>
      </c>
      <c r="BL823" s="47">
        <f t="shared" si="168"/>
        <v>0</v>
      </c>
      <c r="BM823" s="47">
        <f t="shared" si="169"/>
        <v>0</v>
      </c>
      <c r="BN823" s="47">
        <f t="shared" si="170"/>
        <v>0</v>
      </c>
      <c r="BO823" s="30">
        <f t="shared" si="171"/>
        <v>0</v>
      </c>
    </row>
    <row r="824" spans="1:67" x14ac:dyDescent="0.3">
      <c r="A824">
        <v>15</v>
      </c>
      <c r="B824" t="s">
        <v>3422</v>
      </c>
      <c r="C824">
        <v>18</v>
      </c>
      <c r="D824">
        <v>3</v>
      </c>
      <c r="E824" t="s">
        <v>2549</v>
      </c>
      <c r="F824" t="s">
        <v>2607</v>
      </c>
      <c r="G824" s="1" t="s">
        <v>1580</v>
      </c>
      <c r="H824" s="6" t="s">
        <v>1581</v>
      </c>
      <c r="I824" s="2" t="e">
        <v>#N/A</v>
      </c>
      <c r="J824" s="2">
        <v>0.22997737741882157</v>
      </c>
      <c r="K824" s="2" t="e">
        <v>#N/A</v>
      </c>
      <c r="L824" s="2">
        <v>0.20251672131147541</v>
      </c>
      <c r="M824" s="3">
        <v>14.312825773034632</v>
      </c>
      <c r="N824" s="3">
        <v>10.361731705021279</v>
      </c>
      <c r="O824" s="3">
        <v>15.439000402677131</v>
      </c>
      <c r="P824" s="7" t="e">
        <v>#N/A</v>
      </c>
      <c r="Q824" s="7">
        <v>14.185530998419859</v>
      </c>
      <c r="R824" s="2">
        <v>3.4271999158143579E-2</v>
      </c>
      <c r="S824" s="8">
        <v>0.25825115601473425</v>
      </c>
      <c r="T824" s="2">
        <v>0.40942956656795304</v>
      </c>
      <c r="U824" s="4">
        <v>9.0266895022584909E-3</v>
      </c>
      <c r="V824" s="8" t="e">
        <v>#N/A</v>
      </c>
      <c r="W824" s="8">
        <v>11.664597110380992</v>
      </c>
      <c r="X824" s="8">
        <v>671453000</v>
      </c>
      <c r="Y824" s="8">
        <v>762500000</v>
      </c>
      <c r="Z824" s="8">
        <v>6007000</v>
      </c>
      <c r="AA824" s="5">
        <v>-98076000</v>
      </c>
      <c r="AB824" s="2">
        <v>-6.1248419592968721E-2</v>
      </c>
      <c r="AC824" s="42">
        <v>1334.5722208000002</v>
      </c>
      <c r="AD824" s="42">
        <v>1390.5742208000001</v>
      </c>
      <c r="AE824" s="60">
        <v>6.5001062062066746</v>
      </c>
      <c r="AF824" s="60">
        <v>9.0052015671646632</v>
      </c>
      <c r="AG824" s="60">
        <v>-7.5896031255672094</v>
      </c>
      <c r="AH824" s="60">
        <v>12.542385666849821</v>
      </c>
      <c r="AI824" s="60">
        <v>1.8323266658866675</v>
      </c>
      <c r="AJ824" s="1" t="s">
        <v>534</v>
      </c>
      <c r="AK824" s="1" t="s">
        <v>617</v>
      </c>
      <c r="AL824" s="1" t="s">
        <v>1509</v>
      </c>
      <c r="AM824" s="1" t="s">
        <v>1480</v>
      </c>
      <c r="AN824" s="46">
        <v>6.2870229999999999E-2</v>
      </c>
      <c r="AO824" s="46">
        <v>7.9372209999999999E-2</v>
      </c>
      <c r="AP824" s="46">
        <v>-1.6740890000000001E-2</v>
      </c>
      <c r="AQ824" t="s">
        <v>4124</v>
      </c>
      <c r="AR824" t="s">
        <v>3443</v>
      </c>
      <c r="AS824" t="str">
        <f t="shared" si="162"/>
        <v>#N/A N/A</v>
      </c>
      <c r="AT824" s="63">
        <v>2.605458975725671</v>
      </c>
      <c r="AU824" s="63">
        <f t="shared" si="163"/>
        <v>2.605458975725671</v>
      </c>
      <c r="AV824" s="63">
        <f t="shared" si="160"/>
        <v>0</v>
      </c>
      <c r="AW824" s="63">
        <f t="shared" si="172"/>
        <v>2.605458975725671</v>
      </c>
      <c r="AX824" s="63">
        <v>33.418385629785234</v>
      </c>
      <c r="AY824" s="63">
        <f t="shared" si="164"/>
        <v>0</v>
      </c>
      <c r="AZ824" s="63">
        <v>33.418385629785234</v>
      </c>
      <c r="BA824" s="63">
        <f>_xll.BDP($G824,BA$1)</f>
        <v>33.728580899999997</v>
      </c>
      <c r="BB824" s="63">
        <f t="shared" si="161"/>
        <v>1334.5722208000002</v>
      </c>
      <c r="BC824">
        <v>138</v>
      </c>
      <c r="BD824">
        <v>145.5</v>
      </c>
      <c r="BE824">
        <v>156.714</v>
      </c>
      <c r="BF824">
        <v>166.267</v>
      </c>
      <c r="BG824">
        <v>120.68300000000001</v>
      </c>
      <c r="BH824">
        <v>137.27500000000001</v>
      </c>
      <c r="BI824" s="47">
        <f t="shared" si="165"/>
        <v>0.1034039206340417</v>
      </c>
      <c r="BJ824" s="47">
        <f t="shared" si="166"/>
        <v>0.10902369892937006</v>
      </c>
      <c r="BK824" s="47">
        <f t="shared" si="167"/>
        <v>0.11742639143654501</v>
      </c>
      <c r="BL824" s="47">
        <f t="shared" si="168"/>
        <v>0.12458449037724791</v>
      </c>
      <c r="BM824" s="47">
        <f t="shared" si="169"/>
        <v>9.0428227202014891E-2</v>
      </c>
      <c r="BN824" s="47">
        <f t="shared" si="170"/>
        <v>0.10286067539882664</v>
      </c>
      <c r="BO824" s="30">
        <f t="shared" si="171"/>
        <v>0.11742639143654501</v>
      </c>
    </row>
    <row r="825" spans="1:67" x14ac:dyDescent="0.3">
      <c r="A825">
        <v>15</v>
      </c>
      <c r="B825" t="s">
        <v>3422</v>
      </c>
      <c r="C825">
        <v>18</v>
      </c>
      <c r="D825">
        <v>7</v>
      </c>
      <c r="E825" s="33">
        <v>0.14000000000000001</v>
      </c>
      <c r="F825" t="s">
        <v>2953</v>
      </c>
      <c r="G825" s="1" t="s">
        <v>1663</v>
      </c>
      <c r="H825" s="6" t="s">
        <v>1664</v>
      </c>
      <c r="I825" s="2">
        <v>0.1598404045901432</v>
      </c>
      <c r="J825" s="2">
        <v>0.15462189143190996</v>
      </c>
      <c r="K825" s="2">
        <v>0.12343828968620511</v>
      </c>
      <c r="L825" s="2">
        <v>0.11984861760193068</v>
      </c>
      <c r="M825" s="3">
        <v>11.48224044177649</v>
      </c>
      <c r="N825" s="3">
        <v>9.0403275756737678</v>
      </c>
      <c r="O825" s="3">
        <v>14.090426518790327</v>
      </c>
      <c r="P825" s="7">
        <v>7.5219175244745076</v>
      </c>
      <c r="Q825" s="7">
        <v>7.3715750054822404</v>
      </c>
      <c r="R825" s="2">
        <v>0.42424155948667763</v>
      </c>
      <c r="S825" s="8">
        <v>2.8430403228119836</v>
      </c>
      <c r="T825" s="2">
        <v>0.48064664161114373</v>
      </c>
      <c r="U825" s="4">
        <v>3.6976374826285491E-2</v>
      </c>
      <c r="V825" s="8">
        <v>18.089027593973189</v>
      </c>
      <c r="W825" s="8">
        <v>6.903314366952773</v>
      </c>
      <c r="X825" s="8">
        <v>551138000</v>
      </c>
      <c r="Y825" s="8">
        <v>711047000</v>
      </c>
      <c r="Z825" s="8">
        <v>133000</v>
      </c>
      <c r="AA825" s="5">
        <v>66010999.999999993</v>
      </c>
      <c r="AB825" s="2">
        <v>2.0148157125327599E-3</v>
      </c>
      <c r="AC825" s="42">
        <v>651.59041200000001</v>
      </c>
      <c r="AD825" s="42">
        <v>950.754412</v>
      </c>
      <c r="AE825" s="60">
        <v>9.0650776785118374</v>
      </c>
      <c r="AF825" s="60">
        <v>11.156732286606116</v>
      </c>
      <c r="AG825" s="60" t="s">
        <v>3443</v>
      </c>
      <c r="AH825" s="60">
        <v>11.915491004887517</v>
      </c>
      <c r="AI825" s="60">
        <v>1.5819793776387954</v>
      </c>
      <c r="AJ825" s="1" t="s">
        <v>493</v>
      </c>
      <c r="AK825" s="1" t="s">
        <v>513</v>
      </c>
      <c r="AL825" s="1" t="s">
        <v>953</v>
      </c>
      <c r="AM825" s="1" t="s">
        <v>1608</v>
      </c>
      <c r="AN825" s="46">
        <v>0.1839981</v>
      </c>
      <c r="AO825" s="46">
        <v>8.3555820000000003E-2</v>
      </c>
      <c r="AP825" s="46">
        <v>3.001856E-2</v>
      </c>
      <c r="AQ825" t="s">
        <v>4124</v>
      </c>
      <c r="AR825" t="s">
        <v>3443</v>
      </c>
      <c r="AS825" t="str">
        <f t="shared" si="162"/>
        <v>#N/A N/A</v>
      </c>
      <c r="AT825" s="63">
        <v>5.6947608200455582</v>
      </c>
      <c r="AU825" s="63">
        <f t="shared" si="163"/>
        <v>5.6947608200455582</v>
      </c>
      <c r="AV825" s="63">
        <f t="shared" si="160"/>
        <v>-1.2920899757431605E-2</v>
      </c>
      <c r="AW825" s="63">
        <f t="shared" si="172"/>
        <v>5.6818399202881267</v>
      </c>
      <c r="AX825" s="63">
        <v>134.86206867276834</v>
      </c>
      <c r="AY825" s="63">
        <f t="shared" si="164"/>
        <v>-0.30598989588236236</v>
      </c>
      <c r="AZ825" s="63">
        <v>134.55607877688598</v>
      </c>
      <c r="BA825" s="63">
        <f>_xll.BDP($G825,BA$1)</f>
        <v>73.876364999999993</v>
      </c>
      <c r="BB825" s="63">
        <f t="shared" si="161"/>
        <v>651.59041200000001</v>
      </c>
      <c r="BC825">
        <v>60</v>
      </c>
      <c r="BD825">
        <v>62.15</v>
      </c>
      <c r="BE825">
        <v>64.2</v>
      </c>
      <c r="BF825">
        <v>67</v>
      </c>
      <c r="BG825">
        <v>66</v>
      </c>
      <c r="BH825">
        <v>65</v>
      </c>
      <c r="BI825" s="47">
        <f t="shared" si="165"/>
        <v>9.2082386258317134E-2</v>
      </c>
      <c r="BJ825" s="47">
        <f t="shared" si="166"/>
        <v>9.5382005099240164E-2</v>
      </c>
      <c r="BK825" s="47">
        <f t="shared" si="167"/>
        <v>9.8528153296399329E-2</v>
      </c>
      <c r="BL825" s="47">
        <f t="shared" si="168"/>
        <v>0.10282533132178746</v>
      </c>
      <c r="BM825" s="47">
        <f t="shared" si="169"/>
        <v>0.10129062488414885</v>
      </c>
      <c r="BN825" s="47">
        <f t="shared" si="170"/>
        <v>9.9755918446510231E-2</v>
      </c>
      <c r="BO825" s="30">
        <f t="shared" si="171"/>
        <v>9.9755918446510231E-2</v>
      </c>
    </row>
    <row r="826" spans="1:67" x14ac:dyDescent="0.3">
      <c r="A826">
        <v>15</v>
      </c>
      <c r="B826" t="s">
        <v>3422</v>
      </c>
      <c r="C826">
        <v>18</v>
      </c>
      <c r="D826">
        <v>7</v>
      </c>
      <c r="E826" s="33">
        <v>0.11</v>
      </c>
      <c r="F826" t="s">
        <v>3282</v>
      </c>
      <c r="G826" s="6" t="s">
        <v>315</v>
      </c>
      <c r="H826" s="6" t="s">
        <v>1039</v>
      </c>
      <c r="I826" s="2">
        <v>0.28576999827127314</v>
      </c>
      <c r="J826" s="2">
        <v>0.42097032783907373</v>
      </c>
      <c r="K826" s="2">
        <v>0.19308728076750334</v>
      </c>
      <c r="L826" s="2">
        <v>0.28374193122524005</v>
      </c>
      <c r="M826" s="3">
        <v>25.137688635249162</v>
      </c>
      <c r="N826" s="3">
        <v>18.609706995483478</v>
      </c>
      <c r="O826" s="3">
        <v>28.807218106310756</v>
      </c>
      <c r="P826" s="7">
        <v>15.26728834883529</v>
      </c>
      <c r="Q826" s="7">
        <v>18.832949985380584</v>
      </c>
      <c r="R826" s="2">
        <v>0.34880606571265343</v>
      </c>
      <c r="S826" s="8">
        <v>0.73884692739606617</v>
      </c>
      <c r="T826" s="2">
        <v>0.55898581894492427</v>
      </c>
      <c r="U826" s="4">
        <v>1.9998926872309728E-2</v>
      </c>
      <c r="V826" s="8">
        <v>11.534345760848916</v>
      </c>
      <c r="W826" s="8">
        <v>18.105604144619434</v>
      </c>
      <c r="X826" s="8">
        <v>633085000</v>
      </c>
      <c r="Y826" s="8">
        <v>939269000</v>
      </c>
      <c r="Z826" s="8">
        <v>11764000</v>
      </c>
      <c r="AA826" s="5">
        <v>224987000</v>
      </c>
      <c r="AB826" s="2">
        <v>5.2287465498006551E-2</v>
      </c>
      <c r="AC826" s="42">
        <v>2706.9664577999997</v>
      </c>
      <c r="AD826" s="42">
        <v>3010.4064577999998</v>
      </c>
      <c r="AE826" s="60">
        <v>7.2428855446370379</v>
      </c>
      <c r="AF826" s="60">
        <v>11.470328791957421</v>
      </c>
      <c r="AG826" s="60">
        <v>8.1888543515834478</v>
      </c>
      <c r="AH826" s="60">
        <v>14.818076737612895</v>
      </c>
      <c r="AI826" s="60">
        <v>3.9157232139600495</v>
      </c>
      <c r="AJ826" s="1" t="s">
        <v>498</v>
      </c>
      <c r="AK826" s="1" t="s">
        <v>516</v>
      </c>
      <c r="AL826" s="1" t="s">
        <v>733</v>
      </c>
      <c r="AM826" s="1" t="s">
        <v>583</v>
      </c>
      <c r="AN826" s="46">
        <v>0.1016094</v>
      </c>
      <c r="AO826" s="46">
        <v>0.10800230000000001</v>
      </c>
      <c r="AP826" s="46">
        <v>0.1155887</v>
      </c>
      <c r="AQ826" t="s">
        <v>4124</v>
      </c>
      <c r="AR826" t="s">
        <v>3952</v>
      </c>
      <c r="AS826" t="str">
        <f t="shared" si="162"/>
        <v>16/11/1993</v>
      </c>
      <c r="AT826" s="63">
        <v>0.9314961949760604</v>
      </c>
      <c r="AU826" s="63">
        <f t="shared" si="163"/>
        <v>0.9314961949760604</v>
      </c>
      <c r="AV826" s="63">
        <f t="shared" si="160"/>
        <v>2.2250028191769164</v>
      </c>
      <c r="AW826" s="63">
        <f t="shared" si="172"/>
        <v>3.1564990141529767</v>
      </c>
      <c r="AX826" s="63">
        <v>13.435177153186469</v>
      </c>
      <c r="AY826" s="63">
        <f t="shared" si="164"/>
        <v>32.091711381332544</v>
      </c>
      <c r="AZ826" s="63">
        <v>45.526888534519017</v>
      </c>
      <c r="BA826" s="63">
        <f>_xll.BDP($G826,BA$1)</f>
        <v>87.646999999999991</v>
      </c>
      <c r="BB826" s="63">
        <f t="shared" si="161"/>
        <v>2706.9664577999997</v>
      </c>
      <c r="BC826">
        <v>155</v>
      </c>
      <c r="BD826">
        <v>172.20000000000002</v>
      </c>
      <c r="BE826" t="s">
        <v>3443</v>
      </c>
      <c r="BF826">
        <v>186.47400000000002</v>
      </c>
      <c r="BG826">
        <v>212.42600000000002</v>
      </c>
      <c r="BH826" t="s">
        <v>3443</v>
      </c>
      <c r="BI826" s="47">
        <f t="shared" si="165"/>
        <v>5.725966775590241E-2</v>
      </c>
      <c r="BJ826" s="47">
        <f t="shared" si="166"/>
        <v>6.3613643790750934E-2</v>
      </c>
      <c r="BK826" s="47">
        <f t="shared" si="167"/>
        <v>0</v>
      </c>
      <c r="BL826" s="47">
        <f t="shared" si="168"/>
        <v>6.888670506525256E-2</v>
      </c>
      <c r="BM826" s="47">
        <f t="shared" si="169"/>
        <v>7.8473820533647265E-2</v>
      </c>
      <c r="BN826" s="47">
        <f t="shared" si="170"/>
        <v>0</v>
      </c>
      <c r="BO826" s="30">
        <f t="shared" si="171"/>
        <v>7.8473820533647265E-2</v>
      </c>
    </row>
    <row r="827" spans="1:67" x14ac:dyDescent="0.3">
      <c r="A827">
        <v>15</v>
      </c>
      <c r="B827" t="s">
        <v>3422</v>
      </c>
      <c r="C827">
        <v>19</v>
      </c>
      <c r="D827">
        <v>1</v>
      </c>
      <c r="E827" s="33">
        <v>0.1</v>
      </c>
      <c r="F827" t="s">
        <v>3000</v>
      </c>
      <c r="G827" s="6" t="s">
        <v>1212</v>
      </c>
      <c r="H827" s="6" t="s">
        <v>1213</v>
      </c>
      <c r="I827" s="2" t="e">
        <v>#N/A</v>
      </c>
      <c r="J827" s="2" t="e">
        <v>#N/A</v>
      </c>
      <c r="K827" s="2">
        <v>0.14839950389777218</v>
      </c>
      <c r="L827" s="2">
        <v>0.22327328449461406</v>
      </c>
      <c r="M827" s="3">
        <v>13.792039698782329</v>
      </c>
      <c r="N827" s="3">
        <v>10.096549243782739</v>
      </c>
      <c r="O827" s="3">
        <v>14.05418889249038</v>
      </c>
      <c r="P827" s="7">
        <v>23.182045127078265</v>
      </c>
      <c r="Q827" s="7">
        <v>30.325420758587065</v>
      </c>
      <c r="R827" s="2">
        <v>0.41851686303351193</v>
      </c>
      <c r="S827" s="8">
        <v>1.0234170634925928</v>
      </c>
      <c r="T827" s="2">
        <v>0.6028584081992161</v>
      </c>
      <c r="U827" s="4">
        <v>2.6912010855929799E-2</v>
      </c>
      <c r="V827" s="8">
        <v>10.738082900951754</v>
      </c>
      <c r="W827" s="8">
        <v>14.247261440685355</v>
      </c>
      <c r="X827" s="8" t="e">
        <v>#N/A</v>
      </c>
      <c r="Y827" s="8">
        <v>9660914000</v>
      </c>
      <c r="Z827" s="8">
        <v>19495000</v>
      </c>
      <c r="AA827" s="5">
        <v>1645141000</v>
      </c>
      <c r="AB827" s="2">
        <v>1.1850048111377687E-2</v>
      </c>
      <c r="AC827" s="42">
        <v>16400.30003436</v>
      </c>
      <c r="AD827" s="42">
        <v>18866.531034359999</v>
      </c>
      <c r="AE827" s="60">
        <v>8.3861424227739629</v>
      </c>
      <c r="AF827" s="60">
        <v>12.353301979091777</v>
      </c>
      <c r="AG827" s="60">
        <v>9.9336423786505215</v>
      </c>
      <c r="AH827" s="60">
        <v>16.311642319034242</v>
      </c>
      <c r="AI827" s="60">
        <v>2.209634823330406</v>
      </c>
      <c r="AJ827" s="1" t="s">
        <v>493</v>
      </c>
      <c r="AK827" s="1" t="s">
        <v>494</v>
      </c>
      <c r="AL827" s="1" t="s">
        <v>1214</v>
      </c>
      <c r="AM827" s="1" t="s">
        <v>2465</v>
      </c>
      <c r="AN827" s="46">
        <v>0.1385035</v>
      </c>
      <c r="AO827" s="46">
        <v>0.13841539999999999</v>
      </c>
      <c r="AP827" s="46">
        <v>0.1228422</v>
      </c>
      <c r="AQ827" t="s">
        <v>4299</v>
      </c>
      <c r="AR827" t="s">
        <v>3443</v>
      </c>
      <c r="AS827" t="str">
        <f t="shared" si="162"/>
        <v>30/04/1987</v>
      </c>
      <c r="AT827" s="63">
        <v>4.1763913703190285</v>
      </c>
      <c r="AU827" s="63">
        <f t="shared" si="163"/>
        <v>4.1763913703190285</v>
      </c>
      <c r="AV827" s="63">
        <f t="shared" si="160"/>
        <v>-0.3054290703549028</v>
      </c>
      <c r="AW827" s="63">
        <f t="shared" si="172"/>
        <v>3.8709622999641256</v>
      </c>
      <c r="AX827" s="63">
        <v>45.700707807795069</v>
      </c>
      <c r="AY827" s="63">
        <f t="shared" si="164"/>
        <v>-3.3421974768685629</v>
      </c>
      <c r="AZ827" s="63">
        <v>42.358510330926507</v>
      </c>
      <c r="BA827" s="63">
        <f>_xll.BDP($G827,BA$1)</f>
        <v>618.67399999999998</v>
      </c>
      <c r="BB827" s="63">
        <f t="shared" si="161"/>
        <v>16400.30003436</v>
      </c>
      <c r="BC827">
        <v>733.625</v>
      </c>
      <c r="BD827">
        <v>723.81299999999999</v>
      </c>
      <c r="BE827">
        <v>765.80000000000007</v>
      </c>
      <c r="BF827">
        <v>994.149</v>
      </c>
      <c r="BG827">
        <v>896.35500000000002</v>
      </c>
      <c r="BH827">
        <v>1009.447</v>
      </c>
      <c r="BI827" s="47">
        <f t="shared" si="165"/>
        <v>4.4732413337743471E-2</v>
      </c>
      <c r="BJ827" s="47">
        <f t="shared" si="166"/>
        <v>4.413413160024824E-2</v>
      </c>
      <c r="BK827" s="47">
        <f t="shared" si="167"/>
        <v>4.6694267689955979E-2</v>
      </c>
      <c r="BL827" s="47">
        <f t="shared" si="168"/>
        <v>6.0617732475453177E-2</v>
      </c>
      <c r="BM827" s="47">
        <f t="shared" si="169"/>
        <v>5.4654792785623518E-2</v>
      </c>
      <c r="BN827" s="47">
        <f t="shared" si="170"/>
        <v>6.1550520288355955E-2</v>
      </c>
      <c r="BO827" s="30">
        <f t="shared" si="171"/>
        <v>6.1550520288355955E-2</v>
      </c>
    </row>
    <row r="828" spans="1:67" x14ac:dyDescent="0.3">
      <c r="A828">
        <v>15</v>
      </c>
      <c r="B828" t="s">
        <v>3422</v>
      </c>
      <c r="C828">
        <v>19</v>
      </c>
      <c r="D828">
        <v>7</v>
      </c>
      <c r="E828" s="33">
        <v>0.13</v>
      </c>
      <c r="F828" t="s">
        <v>3152</v>
      </c>
      <c r="G828" s="6" t="s">
        <v>198</v>
      </c>
      <c r="H828" s="6" t="s">
        <v>884</v>
      </c>
      <c r="I828" s="2">
        <v>0.4605252451779111</v>
      </c>
      <c r="J828" s="2">
        <v>0.5101429230059934</v>
      </c>
      <c r="K828" s="2">
        <v>0.10477459988238039</v>
      </c>
      <c r="L828" s="2">
        <v>0.12205614693067122</v>
      </c>
      <c r="M828" s="3">
        <v>8.7123934240061036</v>
      </c>
      <c r="N828" s="3">
        <v>6.8997675932335216</v>
      </c>
      <c r="O828" s="3">
        <v>11.3736016810193</v>
      </c>
      <c r="P828" s="7">
        <v>22.145725488556671</v>
      </c>
      <c r="Q828" s="7">
        <v>23.719500584827134</v>
      </c>
      <c r="R828" s="2">
        <v>0.29935093710085242</v>
      </c>
      <c r="S828" s="8">
        <v>1.7329108193752829</v>
      </c>
      <c r="T828" s="2">
        <v>0.52979570442661206</v>
      </c>
      <c r="U828" s="4">
        <v>3.4209924536931169E-2</v>
      </c>
      <c r="V828" s="8">
        <v>5.6169873853406589</v>
      </c>
      <c r="W828" s="8">
        <v>30.716107036654105</v>
      </c>
      <c r="X828" s="8">
        <v>1301400000.0000005</v>
      </c>
      <c r="Y828" s="8">
        <v>5439300000</v>
      </c>
      <c r="Z828" s="8">
        <v>125600000</v>
      </c>
      <c r="AA828" s="5">
        <v>431804268.80506027</v>
      </c>
      <c r="AB828" s="2">
        <v>0.29087252969400962</v>
      </c>
      <c r="AC828" s="42">
        <v>12677.203756000001</v>
      </c>
      <c r="AD828" s="42">
        <v>13825.603756</v>
      </c>
      <c r="AE828" s="60">
        <v>21.825274534754254</v>
      </c>
      <c r="AF828" s="60">
        <v>30.025273741794312</v>
      </c>
      <c r="AG828" s="60" t="s">
        <v>3443</v>
      </c>
      <c r="AH828" s="60">
        <v>36.025509610115257</v>
      </c>
      <c r="AI828" s="60">
        <v>2.9575873928201268</v>
      </c>
      <c r="AJ828" s="1" t="s">
        <v>498</v>
      </c>
      <c r="AK828" s="1" t="s">
        <v>599</v>
      </c>
      <c r="AL828" s="1" t="s">
        <v>600</v>
      </c>
      <c r="AM828" s="1" t="s">
        <v>583</v>
      </c>
      <c r="AN828" s="46">
        <v>0.12412039999999999</v>
      </c>
      <c r="AO828" s="46">
        <v>5.2764239999999997E-2</v>
      </c>
      <c r="AP828" s="46">
        <v>7.134807E-2</v>
      </c>
      <c r="AQ828" t="s">
        <v>4124</v>
      </c>
      <c r="AR828" t="s">
        <v>3953</v>
      </c>
      <c r="AS828" t="str">
        <f t="shared" si="162"/>
        <v>01/07/1990</v>
      </c>
      <c r="AT828" s="63" t="s">
        <v>3443</v>
      </c>
      <c r="AU828" s="63">
        <f t="shared" si="163"/>
        <v>0</v>
      </c>
      <c r="AV828" s="63">
        <f t="shared" si="160"/>
        <v>3.113462618388477</v>
      </c>
      <c r="AW828" s="63">
        <f t="shared" si="172"/>
        <v>3.113462618388477</v>
      </c>
      <c r="AX828" s="63">
        <v>0</v>
      </c>
      <c r="AY828" s="63">
        <f t="shared" si="164"/>
        <v>63.734615838754536</v>
      </c>
      <c r="AZ828" s="63">
        <v>63.734615838754536</v>
      </c>
      <c r="BA828" s="63">
        <f>_xll.BDP($G828,BA$1)</f>
        <v>394.7</v>
      </c>
      <c r="BB828" s="63">
        <f t="shared" si="161"/>
        <v>12677.203756000001</v>
      </c>
      <c r="BC828">
        <v>651</v>
      </c>
      <c r="BD828">
        <v>726.16700000000003</v>
      </c>
      <c r="BE828">
        <v>847.4</v>
      </c>
      <c r="BF828">
        <v>665.97300000000007</v>
      </c>
      <c r="BG828">
        <v>730.83900000000006</v>
      </c>
      <c r="BH828">
        <v>841.11400000000003</v>
      </c>
      <c r="BI828" s="47">
        <f t="shared" si="165"/>
        <v>5.1352018357509466E-2</v>
      </c>
      <c r="BJ828" s="47">
        <f t="shared" si="166"/>
        <v>5.7281322756709031E-2</v>
      </c>
      <c r="BK828" s="47">
        <f t="shared" si="167"/>
        <v>6.6844393788254255E-2</v>
      </c>
      <c r="BL828" s="47">
        <f t="shared" si="168"/>
        <v>5.2533114779732187E-2</v>
      </c>
      <c r="BM828" s="47">
        <f t="shared" si="169"/>
        <v>5.7649858286303937E-2</v>
      </c>
      <c r="BN828" s="47">
        <f t="shared" si="170"/>
        <v>6.6348543116372075E-2</v>
      </c>
      <c r="BO828" s="30">
        <f t="shared" si="171"/>
        <v>6.6844393788254255E-2</v>
      </c>
    </row>
    <row r="829" spans="1:67" x14ac:dyDescent="0.3">
      <c r="A829">
        <v>15</v>
      </c>
      <c r="B829" t="s">
        <v>3422</v>
      </c>
      <c r="C829">
        <v>19</v>
      </c>
      <c r="D829">
        <v>2</v>
      </c>
      <c r="E829" t="s">
        <v>2480</v>
      </c>
      <c r="F829" t="s">
        <v>3264</v>
      </c>
      <c r="G829" s="6" t="s">
        <v>2087</v>
      </c>
      <c r="H829" s="6" t="s">
        <v>2088</v>
      </c>
      <c r="I829" s="2">
        <v>0.51831911610200709</v>
      </c>
      <c r="J829" s="2">
        <v>0.73532090594450183</v>
      </c>
      <c r="K829" s="2">
        <v>0.33616640997202396</v>
      </c>
      <c r="L829" s="2">
        <v>0.46299128307080595</v>
      </c>
      <c r="M829" s="3">
        <v>25.673896326883174</v>
      </c>
      <c r="N829" s="3">
        <v>18.353318856214592</v>
      </c>
      <c r="O829" s="3">
        <v>23.124280301324568</v>
      </c>
      <c r="P829" s="7">
        <v>11.902506119982297</v>
      </c>
      <c r="Q829" s="7">
        <v>18.100019308746862</v>
      </c>
      <c r="R829" s="2">
        <v>-0.31396210751030329</v>
      </c>
      <c r="S829" s="8">
        <v>-1.1235013262599467</v>
      </c>
      <c r="T829" s="2">
        <v>0.69743270706316618</v>
      </c>
      <c r="U829" s="4">
        <v>1.153923339353803E-2</v>
      </c>
      <c r="V829" s="8">
        <v>12.491565301879197</v>
      </c>
      <c r="W829" s="8" t="e">
        <v>#N/A</v>
      </c>
      <c r="X829" s="8">
        <v>32938000</v>
      </c>
      <c r="Y829" s="8">
        <v>52312000</v>
      </c>
      <c r="Z829" s="8">
        <v>0</v>
      </c>
      <c r="AA829" s="5">
        <v>15302000</v>
      </c>
      <c r="AB829" s="2">
        <v>0</v>
      </c>
      <c r="AC829" s="42">
        <v>267.15000000000003</v>
      </c>
      <c r="AD829" s="42">
        <v>235.38300000000004</v>
      </c>
      <c r="AE829" s="60">
        <v>8.3700661403883103</v>
      </c>
      <c r="AF829" s="60">
        <v>9.7185383980181683</v>
      </c>
      <c r="AG829" s="60">
        <v>2.8680517628521356</v>
      </c>
      <c r="AH829" s="60">
        <v>14.874720637217527</v>
      </c>
      <c r="AI829" s="60">
        <v>3.7432741576306907</v>
      </c>
      <c r="AJ829" s="1" t="s">
        <v>498</v>
      </c>
      <c r="AK829" s="1" t="s">
        <v>758</v>
      </c>
      <c r="AL829" s="1" t="s">
        <v>1876</v>
      </c>
      <c r="AM829" s="1" t="s">
        <v>2468</v>
      </c>
      <c r="AN829" s="46" t="e">
        <v>#VALUE!</v>
      </c>
      <c r="AO829" s="46" t="e">
        <v>#VALUE!</v>
      </c>
      <c r="AP829" s="46">
        <v>1.038383E-2</v>
      </c>
      <c r="AQ829" t="s">
        <v>3954</v>
      </c>
      <c r="AR829" t="s">
        <v>3954</v>
      </c>
      <c r="AS829" t="str">
        <f t="shared" si="162"/>
        <v>27/02/2018</v>
      </c>
      <c r="AT829" s="63">
        <v>2.4330900243308999</v>
      </c>
      <c r="AU829" s="63">
        <f t="shared" si="163"/>
        <v>2.4330900243308999</v>
      </c>
      <c r="AV829" s="63">
        <f t="shared" si="160"/>
        <v>0</v>
      </c>
      <c r="AW829" s="63">
        <f t="shared" si="172"/>
        <v>2.4330900243308999</v>
      </c>
      <c r="AX829" s="63">
        <v>27.291105981390857</v>
      </c>
      <c r="AY829" s="63">
        <f t="shared" si="164"/>
        <v>0</v>
      </c>
      <c r="AZ829" s="63">
        <v>27.291105981390857</v>
      </c>
      <c r="BA829" s="63">
        <f>_xll.BDP($G829,BA$1)</f>
        <v>4.875</v>
      </c>
      <c r="BB829" s="63">
        <f t="shared" si="161"/>
        <v>235.38300000000004</v>
      </c>
      <c r="BC829">
        <v>17.966999999999999</v>
      </c>
      <c r="BD829">
        <v>19.966999999999999</v>
      </c>
      <c r="BE829">
        <v>22.067</v>
      </c>
      <c r="BF829">
        <v>22.238</v>
      </c>
      <c r="BG829">
        <v>18.702000000000002</v>
      </c>
      <c r="BH829">
        <v>21.222999999999999</v>
      </c>
      <c r="BI829" s="47">
        <f t="shared" si="165"/>
        <v>7.6330915996482313E-2</v>
      </c>
      <c r="BJ829" s="47">
        <f t="shared" si="166"/>
        <v>8.4827706333932343E-2</v>
      </c>
      <c r="BK829" s="47">
        <f t="shared" si="167"/>
        <v>9.3749336188254873E-2</v>
      </c>
      <c r="BL829" s="47">
        <f t="shared" si="168"/>
        <v>9.4475811762106843E-2</v>
      </c>
      <c r="BM829" s="47">
        <f t="shared" si="169"/>
        <v>7.9453486445495214E-2</v>
      </c>
      <c r="BN829" s="47">
        <f t="shared" si="170"/>
        <v>9.0163690665850962E-2</v>
      </c>
      <c r="BO829" s="30">
        <f t="shared" si="171"/>
        <v>9.3749336188254873E-2</v>
      </c>
    </row>
    <row r="830" spans="1:67" x14ac:dyDescent="0.3">
      <c r="A830">
        <v>15</v>
      </c>
      <c r="B830" t="s">
        <v>3422</v>
      </c>
      <c r="C830">
        <v>19</v>
      </c>
      <c r="D830">
        <v>4</v>
      </c>
      <c r="E830" s="33">
        <v>0.12</v>
      </c>
      <c r="F830" t="s">
        <v>3355</v>
      </c>
      <c r="G830" s="6" t="s">
        <v>142</v>
      </c>
      <c r="H830" s="6" t="s">
        <v>811</v>
      </c>
      <c r="I830" s="2">
        <v>0.60227410363444878</v>
      </c>
      <c r="J830" s="2">
        <v>0.93883809744242563</v>
      </c>
      <c r="K830" s="2">
        <v>0.54306065673154158</v>
      </c>
      <c r="L830" s="2">
        <v>0.58384310903202585</v>
      </c>
      <c r="M830" s="3">
        <v>39.219503151649981</v>
      </c>
      <c r="N830" s="3">
        <v>34.816150009714654</v>
      </c>
      <c r="O830" s="3">
        <v>63.840610428147514</v>
      </c>
      <c r="P830" s="7">
        <v>28.768300559086974</v>
      </c>
      <c r="Q830" s="7">
        <v>41.162895927601809</v>
      </c>
      <c r="R830" s="2">
        <v>0.24638064738109733</v>
      </c>
      <c r="S830" s="8">
        <v>0.64248740423769757</v>
      </c>
      <c r="T830" s="2">
        <v>0.40730325462139694</v>
      </c>
      <c r="U830" s="4">
        <v>3.5283077885517676E-2</v>
      </c>
      <c r="V830" s="8">
        <v>13.559165845876612</v>
      </c>
      <c r="W830" s="8" t="e">
        <v>#N/A</v>
      </c>
      <c r="X830" s="8">
        <v>17282000000</v>
      </c>
      <c r="Y830" s="8">
        <v>27790000000</v>
      </c>
      <c r="Z830" s="8">
        <v>2329000000</v>
      </c>
      <c r="AA830" s="5">
        <v>6854000000</v>
      </c>
      <c r="AB830" s="2">
        <v>0.33980157572220598</v>
      </c>
      <c r="AC830" s="42">
        <v>128310.52</v>
      </c>
      <c r="AD830" s="42">
        <v>137619.52000000002</v>
      </c>
      <c r="AE830" s="60">
        <v>9.0896292857616565</v>
      </c>
      <c r="AF830" s="60">
        <v>10.318641873070844</v>
      </c>
      <c r="AG830" s="60">
        <v>5.330960327962714</v>
      </c>
      <c r="AH830" s="60">
        <v>11.486396643381619</v>
      </c>
      <c r="AI830" s="60">
        <v>6.4856087084965903</v>
      </c>
      <c r="AJ830" s="1" t="s">
        <v>506</v>
      </c>
      <c r="AK830" s="1" t="s">
        <v>586</v>
      </c>
      <c r="AL830" s="1" t="s">
        <v>812</v>
      </c>
      <c r="AM830" s="1" t="s">
        <v>583</v>
      </c>
      <c r="AN830" s="46">
        <v>0.1235031</v>
      </c>
      <c r="AO830" s="46">
        <v>9.1216209999999992E-2</v>
      </c>
      <c r="AP830" s="46">
        <v>0.17367819999999998</v>
      </c>
      <c r="AQ830" t="s">
        <v>4124</v>
      </c>
      <c r="AR830" t="s">
        <v>3955</v>
      </c>
      <c r="AS830" t="str">
        <f t="shared" si="162"/>
        <v>12/12/1991</v>
      </c>
      <c r="AT830" s="63">
        <v>2.7918339274853565</v>
      </c>
      <c r="AU830" s="63">
        <f t="shared" si="163"/>
        <v>2.7918339274853565</v>
      </c>
      <c r="AV830" s="63">
        <f t="shared" si="160"/>
        <v>2.4102601123651595</v>
      </c>
      <c r="AW830" s="63">
        <f t="shared" si="172"/>
        <v>5.2020940398505164</v>
      </c>
      <c r="AX830" s="63">
        <v>23.012700689449623</v>
      </c>
      <c r="AY830" s="63">
        <f t="shared" si="164"/>
        <v>19.867440539179263</v>
      </c>
      <c r="AZ830" s="63">
        <v>42.880141228628887</v>
      </c>
      <c r="BA830" s="63">
        <f>_xll.BDP($G830,BA$1)</f>
        <v>5985</v>
      </c>
      <c r="BB830" s="63">
        <f t="shared" si="161"/>
        <v>128310.52</v>
      </c>
      <c r="BC830">
        <v>9335.2270000000008</v>
      </c>
      <c r="BD830">
        <v>10557</v>
      </c>
      <c r="BE830">
        <v>10795.133</v>
      </c>
      <c r="BF830">
        <v>8665.746000000001</v>
      </c>
      <c r="BG830">
        <v>9964.8350000000009</v>
      </c>
      <c r="BH830">
        <v>10830.838</v>
      </c>
      <c r="BI830" s="47">
        <f t="shared" si="165"/>
        <v>7.2754961947001706E-2</v>
      </c>
      <c r="BJ830" s="47">
        <f t="shared" si="166"/>
        <v>8.2276963728305355E-2</v>
      </c>
      <c r="BK830" s="47">
        <f t="shared" si="167"/>
        <v>8.4132875464926801E-2</v>
      </c>
      <c r="BL830" s="47">
        <f t="shared" si="168"/>
        <v>6.7537299357839101E-2</v>
      </c>
      <c r="BM830" s="47">
        <f t="shared" si="169"/>
        <v>7.766187059330755E-2</v>
      </c>
      <c r="BN830" s="47">
        <f t="shared" si="170"/>
        <v>8.441114571120123E-2</v>
      </c>
      <c r="BO830" s="30">
        <f t="shared" si="171"/>
        <v>8.441114571120123E-2</v>
      </c>
    </row>
    <row r="831" spans="1:67" x14ac:dyDescent="0.3">
      <c r="A831">
        <v>15</v>
      </c>
      <c r="B831" t="s">
        <v>3422</v>
      </c>
      <c r="C831">
        <v>19</v>
      </c>
      <c r="D831">
        <v>6</v>
      </c>
      <c r="E831" t="s">
        <v>2489</v>
      </c>
      <c r="G831" s="6" t="s">
        <v>111</v>
      </c>
      <c r="H831" s="6" t="s">
        <v>765</v>
      </c>
      <c r="I831" s="2">
        <v>0.69972165512826612</v>
      </c>
      <c r="J831" s="2">
        <v>0.40049660410428684</v>
      </c>
      <c r="K831" s="2">
        <v>0.11325750128957664</v>
      </c>
      <c r="L831" s="2">
        <v>0.10745145678625311</v>
      </c>
      <c r="M831" s="3">
        <v>9.4288378789614047</v>
      </c>
      <c r="N831" s="3">
        <v>7.8932619158562494</v>
      </c>
      <c r="O831" s="3">
        <v>11.507567138966458</v>
      </c>
      <c r="P831" s="7">
        <v>16.385262284581373</v>
      </c>
      <c r="Q831" s="7">
        <v>15.364445785859802</v>
      </c>
      <c r="R831" s="2">
        <v>0.11175406223687274</v>
      </c>
      <c r="S831" s="8">
        <v>0.79252953881336552</v>
      </c>
      <c r="T831" s="2">
        <v>0.4760688256067323</v>
      </c>
      <c r="U831" s="4">
        <v>3.7800487748229007E-2</v>
      </c>
      <c r="V831" s="8">
        <v>2.6532234308516127</v>
      </c>
      <c r="W831" s="8">
        <v>20.589095060661265</v>
      </c>
      <c r="X831" s="8">
        <v>1369300000</v>
      </c>
      <c r="Y831" s="8">
        <v>5103700000</v>
      </c>
      <c r="Z831" s="8">
        <v>225000000</v>
      </c>
      <c r="AA831" s="5">
        <v>-26200000</v>
      </c>
      <c r="AB831" s="2">
        <v>-8.5877862595419856</v>
      </c>
      <c r="AC831" s="42">
        <v>9663.8427852999994</v>
      </c>
      <c r="AD831" s="42">
        <v>10287.642785299999</v>
      </c>
      <c r="AE831" s="60">
        <v>12.609320270290302</v>
      </c>
      <c r="AF831" s="60">
        <v>17.04901412861199</v>
      </c>
      <c r="AG831" s="60">
        <v>-0.28750816058844286</v>
      </c>
      <c r="AH831" s="60">
        <v>20.656501937108956</v>
      </c>
      <c r="AI831" s="60">
        <v>2.1594786604417515</v>
      </c>
      <c r="AJ831" s="1" t="s">
        <v>544</v>
      </c>
      <c r="AK831" s="1" t="s">
        <v>593</v>
      </c>
      <c r="AL831" s="1" t="s">
        <v>766</v>
      </c>
      <c r="AM831" s="1" t="s">
        <v>583</v>
      </c>
      <c r="AN831" s="46">
        <v>5.1470050000000003E-2</v>
      </c>
      <c r="AO831" s="46">
        <v>7.8328480000000006E-2</v>
      </c>
      <c r="AP831" s="46">
        <v>5.7436899999999999E-2</v>
      </c>
      <c r="AQ831" t="s">
        <v>4300</v>
      </c>
      <c r="AR831" t="s">
        <v>3956</v>
      </c>
      <c r="AS831" t="str">
        <f t="shared" si="162"/>
        <v>25/06/1999</v>
      </c>
      <c r="AT831" s="63">
        <v>2.9609690283702168</v>
      </c>
      <c r="AU831" s="63">
        <f t="shared" si="163"/>
        <v>2.9609690283702168</v>
      </c>
      <c r="AV831" s="63">
        <f t="shared" si="160"/>
        <v>2.6554548423808328</v>
      </c>
      <c r="AW831" s="63">
        <f t="shared" si="172"/>
        <v>5.6164238707510492</v>
      </c>
      <c r="AX831" s="63">
        <v>61.51251308525508</v>
      </c>
      <c r="AY831" s="63">
        <f t="shared" si="164"/>
        <v>55.165622866769041</v>
      </c>
      <c r="AZ831" s="63">
        <v>116.67813595202412</v>
      </c>
      <c r="BA831" s="63">
        <f>_xll.BDP($G831,BA$1)</f>
        <v>512.89999999999986</v>
      </c>
      <c r="BB831" s="63">
        <f t="shared" si="161"/>
        <v>9663.8427852999994</v>
      </c>
      <c r="BC831">
        <v>768.85699999999997</v>
      </c>
      <c r="BD831">
        <v>836.5</v>
      </c>
      <c r="BE831">
        <v>874.33299999999997</v>
      </c>
      <c r="BF831">
        <v>736.29899999999998</v>
      </c>
      <c r="BG831">
        <v>960.97300000000007</v>
      </c>
      <c r="BH831">
        <v>686.52800000000002</v>
      </c>
      <c r="BI831" s="47">
        <f t="shared" si="165"/>
        <v>7.9560172602304191E-2</v>
      </c>
      <c r="BJ831" s="47">
        <f t="shared" si="166"/>
        <v>8.6559769088175628E-2</v>
      </c>
      <c r="BK831" s="47">
        <f t="shared" si="167"/>
        <v>9.0474671352267624E-2</v>
      </c>
      <c r="BL831" s="47">
        <f t="shared" si="168"/>
        <v>7.619111944991587E-2</v>
      </c>
      <c r="BM831" s="47">
        <f t="shared" si="169"/>
        <v>9.9440048989804436E-2</v>
      </c>
      <c r="BN831" s="47">
        <f t="shared" si="170"/>
        <v>7.1040890798047873E-2</v>
      </c>
      <c r="BO831" s="30">
        <f t="shared" si="171"/>
        <v>9.0474671352267624E-2</v>
      </c>
    </row>
    <row r="832" spans="1:67" x14ac:dyDescent="0.3">
      <c r="A832">
        <v>15</v>
      </c>
      <c r="B832" t="s">
        <v>3422</v>
      </c>
      <c r="C832">
        <v>19</v>
      </c>
      <c r="D832">
        <v>13</v>
      </c>
      <c r="E832" s="33">
        <v>0.13</v>
      </c>
      <c r="G832" s="1" t="s">
        <v>2273</v>
      </c>
      <c r="H832" s="6" t="s">
        <v>2274</v>
      </c>
      <c r="I832" s="2">
        <v>1.0219444830765585</v>
      </c>
      <c r="J832" s="2">
        <v>0.25685425685425683</v>
      </c>
      <c r="K832" s="2">
        <v>0.26361597252546598</v>
      </c>
      <c r="L832" s="2">
        <v>0.11878545211878545</v>
      </c>
      <c r="M832" s="3">
        <v>18.142968142968144</v>
      </c>
      <c r="N832" s="3">
        <v>14.325467253883739</v>
      </c>
      <c r="O832" s="3">
        <v>20.46800112771356</v>
      </c>
      <c r="P832" s="7">
        <v>11.083656328975755</v>
      </c>
      <c r="Q832" s="7">
        <v>11.016949152542374</v>
      </c>
      <c r="R832" s="2">
        <v>7.1310458867300544E-2</v>
      </c>
      <c r="S832" s="8">
        <v>0.49356223175965663</v>
      </c>
      <c r="T832" s="2">
        <v>0.35788494340207783</v>
      </c>
      <c r="U832" s="4" t="e">
        <v>#N/A</v>
      </c>
      <c r="V832" s="8">
        <v>11.860285646660728</v>
      </c>
      <c r="W832" s="8">
        <v>21.305639741516114</v>
      </c>
      <c r="X832" s="8">
        <v>1386000000</v>
      </c>
      <c r="Y832" s="8">
        <v>2997000000</v>
      </c>
      <c r="Z832" s="8" t="e">
        <v>#N/A</v>
      </c>
      <c r="AA832" s="5">
        <v>113000000</v>
      </c>
      <c r="AB832" s="2">
        <v>0</v>
      </c>
      <c r="AC832" s="42">
        <v>5327.3696963500006</v>
      </c>
      <c r="AD832" s="42">
        <v>5678.3696963500006</v>
      </c>
      <c r="AE832" s="60">
        <v>9.0110401278481014</v>
      </c>
      <c r="AF832" s="60">
        <v>14.237443402000002</v>
      </c>
      <c r="AG832" s="60">
        <v>2.0710434528453923</v>
      </c>
      <c r="AH832" s="60">
        <v>14.700507149478506</v>
      </c>
      <c r="AI832" s="60">
        <v>2.3166781488294292</v>
      </c>
      <c r="AJ832" s="1" t="s">
        <v>498</v>
      </c>
      <c r="AK832" s="1" t="s">
        <v>499</v>
      </c>
      <c r="AL832" s="1" t="s">
        <v>500</v>
      </c>
      <c r="AM832" s="1" t="s">
        <v>2229</v>
      </c>
      <c r="AN832" s="46" t="e">
        <v>#VALUE!</v>
      </c>
      <c r="AO832" s="46" t="e">
        <v>#VALUE!</v>
      </c>
      <c r="AP832" s="46">
        <v>0.15286620000000001</v>
      </c>
      <c r="AQ832" t="s">
        <v>4301</v>
      </c>
      <c r="AR832" t="s">
        <v>3443</v>
      </c>
      <c r="AS832" t="str">
        <f t="shared" si="162"/>
        <v>02/01/2014</v>
      </c>
      <c r="AT832" s="63">
        <v>2.2483568874373647</v>
      </c>
      <c r="AU832" s="63">
        <f t="shared" si="163"/>
        <v>2.2483568874373647</v>
      </c>
      <c r="AV832" s="63">
        <f t="shared" si="160"/>
        <v>3.7310013457897829E-16</v>
      </c>
      <c r="AW832" s="63">
        <f t="shared" si="172"/>
        <v>2.2483568874373652</v>
      </c>
      <c r="AX832" s="63">
        <v>85.636723533619445</v>
      </c>
      <c r="AY832" s="63">
        <f t="shared" si="164"/>
        <v>1.4210854715202004E-14</v>
      </c>
      <c r="AZ832" s="63">
        <v>85.63672353361946</v>
      </c>
      <c r="BA832" s="63">
        <f>_xll.BDP($G832,BA$1)</f>
        <v>239.440279</v>
      </c>
      <c r="BB832" s="63">
        <f t="shared" si="161"/>
        <v>5327.3696963500006</v>
      </c>
      <c r="BC832">
        <v>402.72700000000003</v>
      </c>
      <c r="BD832">
        <v>434.09100000000001</v>
      </c>
      <c r="BE832">
        <v>474.09100000000001</v>
      </c>
      <c r="BF832">
        <v>574.32100000000003</v>
      </c>
      <c r="BG832">
        <v>465.197</v>
      </c>
      <c r="BH832">
        <v>472.30700000000002</v>
      </c>
      <c r="BI832" s="47">
        <f t="shared" si="165"/>
        <v>7.559584240529145E-2</v>
      </c>
      <c r="BJ832" s="47">
        <f t="shared" si="166"/>
        <v>8.1483175514816167E-2</v>
      </c>
      <c r="BK832" s="47">
        <f t="shared" si="167"/>
        <v>8.8991571267302741E-2</v>
      </c>
      <c r="BL832" s="47">
        <f t="shared" si="168"/>
        <v>0.10780573392409595</v>
      </c>
      <c r="BM832" s="47">
        <f t="shared" si="169"/>
        <v>8.7322079471737341E-2</v>
      </c>
      <c r="BN832" s="47">
        <f t="shared" si="170"/>
        <v>8.8656696816741834E-2</v>
      </c>
      <c r="BO832" s="30">
        <f t="shared" si="171"/>
        <v>8.8991571267302741E-2</v>
      </c>
    </row>
    <row r="833" spans="1:67" x14ac:dyDescent="0.3">
      <c r="A833">
        <v>15</v>
      </c>
      <c r="B833" t="s">
        <v>3422</v>
      </c>
      <c r="C833">
        <v>19</v>
      </c>
      <c r="D833">
        <v>5</v>
      </c>
      <c r="E833" s="33">
        <v>0.11</v>
      </c>
      <c r="F833" t="s">
        <v>3196</v>
      </c>
      <c r="G833" s="1" t="s">
        <v>1617</v>
      </c>
      <c r="H833" s="6" t="s">
        <v>1618</v>
      </c>
      <c r="I833" s="2">
        <v>0.47498395719353753</v>
      </c>
      <c r="J833" s="2">
        <v>0.52687660717760587</v>
      </c>
      <c r="K833" s="2">
        <v>0.15019441811994155</v>
      </c>
      <c r="L833" s="2">
        <v>0.1452519492929352</v>
      </c>
      <c r="M833" s="3">
        <v>10.32795328651958</v>
      </c>
      <c r="N833" s="3">
        <v>11.203336918799485</v>
      </c>
      <c r="O833" s="3">
        <v>13.131829401519756</v>
      </c>
      <c r="P833" s="7">
        <v>9.3873365096054275</v>
      </c>
      <c r="Q833" s="7">
        <v>10.383096799135727</v>
      </c>
      <c r="R833" s="2">
        <v>0.42957398758306958</v>
      </c>
      <c r="S833" s="8">
        <v>2.9782200326079251</v>
      </c>
      <c r="T833" s="2">
        <v>0.27133885036273875</v>
      </c>
      <c r="U833" s="4">
        <v>2.2093789322167788E-2</v>
      </c>
      <c r="V833" s="8">
        <v>4.8924375174950931</v>
      </c>
      <c r="W833" s="8">
        <v>13.41531773761635</v>
      </c>
      <c r="X833" s="8">
        <v>564514000</v>
      </c>
      <c r="Y833" s="8">
        <v>2047678000</v>
      </c>
      <c r="Z833" s="8">
        <v>8568000</v>
      </c>
      <c r="AA833" s="5">
        <v>243886000</v>
      </c>
      <c r="AB833" s="2">
        <v>3.5131167840712463E-2</v>
      </c>
      <c r="AC833" s="42">
        <v>3621.3013236399997</v>
      </c>
      <c r="AD833" s="42">
        <v>4627.6223236400001</v>
      </c>
      <c r="AE833" s="60">
        <v>10.988672964603614</v>
      </c>
      <c r="AF833" s="60">
        <v>15.455347651685738</v>
      </c>
      <c r="AG833" s="60">
        <v>6.829480701615724</v>
      </c>
      <c r="AH833" s="60">
        <v>26.130472515903357</v>
      </c>
      <c r="AI833" s="60">
        <v>3.4148051591706312</v>
      </c>
      <c r="AJ833" s="1" t="s">
        <v>498</v>
      </c>
      <c r="AK833" s="1" t="s">
        <v>735</v>
      </c>
      <c r="AL833" s="1" t="s">
        <v>736</v>
      </c>
      <c r="AM833" s="1" t="s">
        <v>1608</v>
      </c>
      <c r="AN833" s="46">
        <v>0.1630925</v>
      </c>
      <c r="AO833" s="46">
        <v>8.4133050000000001E-2</v>
      </c>
      <c r="AP833" s="46">
        <v>0.19277719999999998</v>
      </c>
      <c r="AQ833" t="s">
        <v>4124</v>
      </c>
      <c r="AR833" t="s">
        <v>3443</v>
      </c>
      <c r="AS833" t="str">
        <f t="shared" si="162"/>
        <v>#N/A N/A</v>
      </c>
      <c r="AT833" s="63">
        <v>1.8649193788728406</v>
      </c>
      <c r="AU833" s="63">
        <f t="shared" si="163"/>
        <v>1.8649193788728406</v>
      </c>
      <c r="AV833" s="63">
        <f t="shared" si="160"/>
        <v>0</v>
      </c>
      <c r="AW833" s="63">
        <f t="shared" si="172"/>
        <v>1.8649193788728406</v>
      </c>
      <c r="AX833" s="63">
        <v>34.041906079131692</v>
      </c>
      <c r="AY833" s="63">
        <f t="shared" si="164"/>
        <v>0</v>
      </c>
      <c r="AZ833" s="63">
        <v>34.041906079131692</v>
      </c>
      <c r="BA833" s="63">
        <f>_xll.BDP($G833,BA$1)</f>
        <v>66.283704759999992</v>
      </c>
      <c r="BB833" s="63">
        <f t="shared" si="161"/>
        <v>3621.3013236399997</v>
      </c>
      <c r="BC833">
        <v>232.6</v>
      </c>
      <c r="BD833">
        <v>266.39999999999998</v>
      </c>
      <c r="BE833">
        <v>284</v>
      </c>
      <c r="BF833">
        <v>249.114</v>
      </c>
      <c r="BG833">
        <v>270.80200000000002</v>
      </c>
      <c r="BH833">
        <v>263.69</v>
      </c>
      <c r="BI833" s="47">
        <f t="shared" si="165"/>
        <v>6.4231053760033144E-2</v>
      </c>
      <c r="BJ833" s="47">
        <f t="shared" si="166"/>
        <v>7.3564715054483351E-2</v>
      </c>
      <c r="BK833" s="47">
        <f t="shared" si="167"/>
        <v>7.8424846379404181E-2</v>
      </c>
      <c r="BL833" s="47">
        <f t="shared" si="168"/>
        <v>6.8791292890700323E-2</v>
      </c>
      <c r="BM833" s="47">
        <f t="shared" si="169"/>
        <v>7.4780300173364123E-2</v>
      </c>
      <c r="BN833" s="47">
        <f t="shared" si="170"/>
        <v>7.2816365287975665E-2</v>
      </c>
      <c r="BO833" s="30">
        <f t="shared" si="171"/>
        <v>7.8424846379404181E-2</v>
      </c>
    </row>
    <row r="834" spans="1:67" x14ac:dyDescent="0.3">
      <c r="A834">
        <v>15</v>
      </c>
      <c r="B834" t="s">
        <v>3422</v>
      </c>
      <c r="C834">
        <v>19</v>
      </c>
      <c r="D834">
        <v>8</v>
      </c>
      <c r="E834" s="33">
        <v>0.09</v>
      </c>
      <c r="F834" t="s">
        <v>2671</v>
      </c>
      <c r="G834" s="6" t="s">
        <v>2366</v>
      </c>
      <c r="H834" s="6" t="s">
        <v>2367</v>
      </c>
      <c r="I834" s="2">
        <v>0.29608796800656234</v>
      </c>
      <c r="J834" s="2">
        <v>0.3285095936430002</v>
      </c>
      <c r="K834" s="2">
        <v>0.17646101568300834</v>
      </c>
      <c r="L834" s="2">
        <v>0.20251702576765304</v>
      </c>
      <c r="M834" s="3">
        <v>11.534669013724445</v>
      </c>
      <c r="N834" s="3">
        <v>9.8434898192138984</v>
      </c>
      <c r="O834" s="3">
        <v>12.987743871935967</v>
      </c>
      <c r="P834" s="7">
        <v>15.678731469433419</v>
      </c>
      <c r="Q834" s="7">
        <v>15.457036006261959</v>
      </c>
      <c r="R834" s="2">
        <v>0.20633819690530539</v>
      </c>
      <c r="S834" s="8">
        <v>1.3698928332217015</v>
      </c>
      <c r="T834" s="2">
        <v>0.34351694958247514</v>
      </c>
      <c r="U834" s="4">
        <v>2.7544665048685635E-2</v>
      </c>
      <c r="V834" s="8">
        <v>8.0219868018330907</v>
      </c>
      <c r="W834" s="8">
        <v>-0.52267671471835087</v>
      </c>
      <c r="X834" s="8">
        <v>3095800000</v>
      </c>
      <c r="Y834" s="8">
        <v>5021800000</v>
      </c>
      <c r="Z834" s="8">
        <v>16500000</v>
      </c>
      <c r="AA834" s="5">
        <v>650800000.00000012</v>
      </c>
      <c r="AB834" s="2">
        <v>2.5353411186232324E-2</v>
      </c>
      <c r="AC834" s="42">
        <v>8690.401342000001</v>
      </c>
      <c r="AD834" s="42">
        <v>11836.451992608912</v>
      </c>
      <c r="AE834" s="60">
        <v>8.3531185696478492</v>
      </c>
      <c r="AF834" s="60">
        <v>11.677939019002272</v>
      </c>
      <c r="AG834" s="60">
        <v>6.4532503102196399</v>
      </c>
      <c r="AH834" s="60">
        <v>24.147669402478485</v>
      </c>
      <c r="AI834" s="60">
        <v>3.0754733872723032</v>
      </c>
      <c r="AJ834" s="1" t="s">
        <v>493</v>
      </c>
      <c r="AK834" s="1" t="s">
        <v>689</v>
      </c>
      <c r="AL834" s="1" t="s">
        <v>690</v>
      </c>
      <c r="AM834" s="1" t="s">
        <v>2471</v>
      </c>
      <c r="AN834" s="46" t="e">
        <v>#VALUE!</v>
      </c>
      <c r="AO834" s="46">
        <v>5.7642510000000001E-2</v>
      </c>
      <c r="AP834" s="46">
        <v>2.68639E-2</v>
      </c>
      <c r="AQ834" t="s">
        <v>4302</v>
      </c>
      <c r="AR834" t="s">
        <v>3443</v>
      </c>
      <c r="AS834" t="str">
        <f t="shared" si="162"/>
        <v>29/04/2013</v>
      </c>
      <c r="AT834" s="63">
        <v>2.8668252197471826</v>
      </c>
      <c r="AU834" s="63">
        <f t="shared" si="163"/>
        <v>2.8668252197471826</v>
      </c>
      <c r="AV834" s="63">
        <f t="shared" si="160"/>
        <v>0</v>
      </c>
      <c r="AW834" s="63">
        <f t="shared" si="172"/>
        <v>2.8668252197471826</v>
      </c>
      <c r="AX834" s="63">
        <v>45.682584643396176</v>
      </c>
      <c r="AY834" s="63">
        <f t="shared" si="164"/>
        <v>0</v>
      </c>
      <c r="AZ834" s="63" t="s">
        <v>3443</v>
      </c>
      <c r="BA834" s="63" t="str">
        <f>_xll.BDP($G834,BA$1)</f>
        <v>#N/A N/A</v>
      </c>
      <c r="BB834" s="63">
        <f t="shared" si="161"/>
        <v>8690.401342000001</v>
      </c>
      <c r="BC834">
        <v>640.471</v>
      </c>
      <c r="BD834">
        <v>718.58799999999997</v>
      </c>
      <c r="BE834">
        <v>795.86699999999996</v>
      </c>
      <c r="BF834">
        <v>510.91800000000001</v>
      </c>
      <c r="BG834">
        <v>508.375</v>
      </c>
      <c r="BH834">
        <v>542.86</v>
      </c>
      <c r="BI834" s="47">
        <f t="shared" si="165"/>
        <v>7.3698667621327901E-2</v>
      </c>
      <c r="BJ834" s="47">
        <f t="shared" si="166"/>
        <v>8.2687550519343997E-2</v>
      </c>
      <c r="BK834" s="47">
        <f t="shared" si="167"/>
        <v>9.1580005189592292E-2</v>
      </c>
      <c r="BL834" s="47">
        <f t="shared" si="168"/>
        <v>5.8791070733497076E-2</v>
      </c>
      <c r="BM834" s="47">
        <f t="shared" si="169"/>
        <v>5.8498449035151584E-2</v>
      </c>
      <c r="BN834" s="47">
        <f t="shared" si="170"/>
        <v>6.2466620198126169E-2</v>
      </c>
      <c r="BO834" s="30">
        <f t="shared" si="171"/>
        <v>9.1580005189592292E-2</v>
      </c>
    </row>
    <row r="835" spans="1:67" x14ac:dyDescent="0.3">
      <c r="A835">
        <v>15</v>
      </c>
      <c r="B835" t="s">
        <v>3422</v>
      </c>
      <c r="C835">
        <v>19</v>
      </c>
      <c r="D835">
        <v>9</v>
      </c>
      <c r="E835" s="33">
        <v>0.09</v>
      </c>
      <c r="F835" t="s">
        <v>3119</v>
      </c>
      <c r="G835" s="6" t="s">
        <v>2040</v>
      </c>
      <c r="H835" s="6" t="s">
        <v>2041</v>
      </c>
      <c r="I835" s="2">
        <v>0.31045235789398345</v>
      </c>
      <c r="J835" s="2">
        <v>0.31850730389950488</v>
      </c>
      <c r="K835" s="2">
        <v>0.28138626166359831</v>
      </c>
      <c r="L835" s="2">
        <v>0.2949825678338639</v>
      </c>
      <c r="M835" s="3">
        <v>38.641753316133745</v>
      </c>
      <c r="N835" s="3">
        <v>27.345649893380063</v>
      </c>
      <c r="O835" s="3">
        <v>34.779064633359376</v>
      </c>
      <c r="P835" s="7">
        <v>24.957852754465968</v>
      </c>
      <c r="Q835" s="7">
        <v>25.712848481639352</v>
      </c>
      <c r="R835" s="2">
        <v>0.23981140002800994</v>
      </c>
      <c r="S835" s="8">
        <v>1.099764504388782</v>
      </c>
      <c r="T835" s="2">
        <v>0.35975977316871693</v>
      </c>
      <c r="U835" s="4">
        <v>3.2444756225885656E-2</v>
      </c>
      <c r="V835" s="8">
        <v>13.269765417049857</v>
      </c>
      <c r="W835" s="8">
        <v>28.362090119043092</v>
      </c>
      <c r="X835" s="8">
        <v>2443900000</v>
      </c>
      <c r="Y835" s="8">
        <v>2638800000</v>
      </c>
      <c r="Z835" s="8">
        <v>15700000</v>
      </c>
      <c r="AA835" s="5">
        <v>16300000.000000069</v>
      </c>
      <c r="AB835" s="2">
        <v>0.96319018404907564</v>
      </c>
      <c r="AC835" s="42">
        <v>16758.354181359999</v>
      </c>
      <c r="AD835" s="42">
        <v>12223.153677941173</v>
      </c>
      <c r="AE835" s="60">
        <v>12.628326405004159</v>
      </c>
      <c r="AF835" s="60">
        <v>15.684465101480894</v>
      </c>
      <c r="AG835" s="60">
        <v>0.14491646257185783</v>
      </c>
      <c r="AH835" s="60">
        <v>18.688954519790347</v>
      </c>
      <c r="AI835" s="60">
        <v>6.9735823254996552</v>
      </c>
      <c r="AJ835" s="1" t="s">
        <v>498</v>
      </c>
      <c r="AK835" s="1" t="s">
        <v>745</v>
      </c>
      <c r="AL835" s="1" t="s">
        <v>782</v>
      </c>
      <c r="AM835" s="1" t="s">
        <v>2467</v>
      </c>
      <c r="AN835" s="46">
        <v>0.1183086</v>
      </c>
      <c r="AO835" s="46">
        <v>0.1789519</v>
      </c>
      <c r="AP835" s="46">
        <v>0.1346958</v>
      </c>
      <c r="AQ835" t="s">
        <v>4124</v>
      </c>
      <c r="AR835" t="s">
        <v>3443</v>
      </c>
      <c r="AS835" t="str">
        <f t="shared" si="162"/>
        <v>#N/A N/A</v>
      </c>
      <c r="AT835" s="63" t="s">
        <v>3443</v>
      </c>
      <c r="AU835" s="63">
        <f t="shared" si="163"/>
        <v>0</v>
      </c>
      <c r="AV835" s="63">
        <f t="shared" ref="AV835:AV898" si="173">IFERROR(IFERROR((AY835/AX835)*AT835,(BA835/AC835)*(AY835/AZ835)*100),0)</f>
        <v>0.4656901218068577</v>
      </c>
      <c r="AW835" s="63">
        <f t="shared" si="172"/>
        <v>0.4656901218068577</v>
      </c>
      <c r="AX835" s="63">
        <v>0</v>
      </c>
      <c r="AY835" s="63">
        <f t="shared" si="164"/>
        <v>12.84193828655679</v>
      </c>
      <c r="AZ835" s="63">
        <v>12.84193828655679</v>
      </c>
      <c r="BA835" s="63">
        <f>_xll.BDP($G835,BA$1)</f>
        <v>78.042000000000002</v>
      </c>
      <c r="BB835" s="63">
        <f t="shared" ref="BB835:BB898" si="174">IF(AD835&lt;AC835,AD835,AC835)</f>
        <v>12223.153677941173</v>
      </c>
      <c r="BC835">
        <v>541.93299999999999</v>
      </c>
      <c r="BD835">
        <v>594.21400000000006</v>
      </c>
      <c r="BE835">
        <v>675.76900000000001</v>
      </c>
      <c r="BF835">
        <v>131.71799999999999</v>
      </c>
      <c r="BG835">
        <v>338.46800000000002</v>
      </c>
      <c r="BH835">
        <v>385.149</v>
      </c>
      <c r="BI835" s="47">
        <f t="shared" si="165"/>
        <v>4.4336593834863852E-2</v>
      </c>
      <c r="BJ835" s="47">
        <f t="shared" si="166"/>
        <v>4.8613804232238655E-2</v>
      </c>
      <c r="BK835" s="47">
        <f t="shared" si="167"/>
        <v>5.5285977564001658E-2</v>
      </c>
      <c r="BL835" s="47">
        <f t="shared" si="168"/>
        <v>1.0776106025543002E-2</v>
      </c>
      <c r="BM835" s="47">
        <f t="shared" si="169"/>
        <v>2.7690726053033674E-2</v>
      </c>
      <c r="BN835" s="47">
        <f t="shared" si="170"/>
        <v>3.150978954760824E-2</v>
      </c>
      <c r="BO835" s="30">
        <f t="shared" si="171"/>
        <v>5.5285977564001658E-2</v>
      </c>
    </row>
    <row r="836" spans="1:67" x14ac:dyDescent="0.3">
      <c r="A836">
        <v>15</v>
      </c>
      <c r="B836" t="s">
        <v>3422</v>
      </c>
      <c r="C836">
        <v>19</v>
      </c>
      <c r="D836">
        <v>1</v>
      </c>
      <c r="E836" s="33">
        <v>0.1</v>
      </c>
      <c r="G836" s="6" t="s">
        <v>348</v>
      </c>
      <c r="H836" s="6" t="s">
        <v>1077</v>
      </c>
      <c r="I836" s="2">
        <v>0.23895170917776637</v>
      </c>
      <c r="J836" s="2">
        <v>0.2675465646971753</v>
      </c>
      <c r="K836" s="2">
        <v>9.7010818632152995E-2</v>
      </c>
      <c r="L836" s="2">
        <v>0.10623239867760499</v>
      </c>
      <c r="M836" s="3">
        <v>5.1153231331354192</v>
      </c>
      <c r="N836" s="3">
        <v>4.9405683622853367</v>
      </c>
      <c r="O836" s="3">
        <v>6.0705038836885086</v>
      </c>
      <c r="P836" s="7">
        <v>35.63567195161469</v>
      </c>
      <c r="Q836" s="7">
        <v>35.532591414944356</v>
      </c>
      <c r="R836" s="2">
        <v>0.54828797190517997</v>
      </c>
      <c r="S836" s="8">
        <v>3.6202898550724636</v>
      </c>
      <c r="T836" s="2">
        <v>0.47227635400963341</v>
      </c>
      <c r="U836" s="4">
        <v>2.3211150131694468E-2</v>
      </c>
      <c r="V836" s="8">
        <v>7.25498062768723</v>
      </c>
      <c r="W836" s="8" t="e">
        <v>#N/A</v>
      </c>
      <c r="X836" s="8">
        <v>16214000000</v>
      </c>
      <c r="Y836" s="8">
        <v>40835000000</v>
      </c>
      <c r="Z836" s="8">
        <v>238000000</v>
      </c>
      <c r="AA836" s="5">
        <v>1153000000</v>
      </c>
      <c r="AB836" s="2">
        <v>0.20641803989592367</v>
      </c>
      <c r="AC836" s="42">
        <v>71637.07948814999</v>
      </c>
      <c r="AD836" s="42">
        <v>87876.07948814999</v>
      </c>
      <c r="AE836" s="60">
        <v>13.554946546448468</v>
      </c>
      <c r="AF836" s="60">
        <v>20.771179649786578</v>
      </c>
      <c r="AG836" s="60">
        <v>1.61182645806546</v>
      </c>
      <c r="AH836" s="60">
        <v>22.363092105225643</v>
      </c>
      <c r="AI836" s="60">
        <v>2.7777888568064562</v>
      </c>
      <c r="AJ836" s="1" t="s">
        <v>493</v>
      </c>
      <c r="AK836" s="1" t="s">
        <v>668</v>
      </c>
      <c r="AL836" s="1" t="s">
        <v>1078</v>
      </c>
      <c r="AM836" s="1" t="s">
        <v>583</v>
      </c>
      <c r="AN836" s="46">
        <v>0.11303300000000001</v>
      </c>
      <c r="AO836" s="46">
        <v>0.11327719999999999</v>
      </c>
      <c r="AP836" s="46">
        <v>3.6410060000000001E-2</v>
      </c>
      <c r="AQ836" t="s">
        <v>4303</v>
      </c>
      <c r="AR836" t="s">
        <v>3957</v>
      </c>
      <c r="AS836" t="str">
        <f t="shared" ref="AS836:AS899" si="175">IF(AQ836=$AQ$1,AR836,AQ836)</f>
        <v>25/09/1963</v>
      </c>
      <c r="AT836" s="63">
        <v>1.4503148079146444</v>
      </c>
      <c r="AU836" s="63">
        <f t="shared" ref="AU836:AU899" si="176">IF(AT836=$AV$1,0,AT836)</f>
        <v>1.4503148079146444</v>
      </c>
      <c r="AV836" s="63">
        <f t="shared" si="173"/>
        <v>0.90287865271108791</v>
      </c>
      <c r="AW836" s="63">
        <f t="shared" si="172"/>
        <v>2.3531934606257323</v>
      </c>
      <c r="AX836" s="63">
        <v>30.433181957655727</v>
      </c>
      <c r="AY836" s="63">
        <f t="shared" ref="AY836:AY899" si="177">IFERROR(AZ836-AX836,0)</f>
        <v>18.945866217244557</v>
      </c>
      <c r="AZ836" s="63">
        <v>49.379048174900284</v>
      </c>
      <c r="BA836" s="63">
        <f>_xll.BDP($G836,BA$1)</f>
        <v>1609.2631800200002</v>
      </c>
      <c r="BB836" s="63">
        <f t="shared" si="174"/>
        <v>71637.07948814999</v>
      </c>
      <c r="BC836">
        <v>3503</v>
      </c>
      <c r="BD836">
        <v>3968.7269999999999</v>
      </c>
      <c r="BE836">
        <v>4386.5709999999999</v>
      </c>
      <c r="BF836">
        <v>3370.3710000000001</v>
      </c>
      <c r="BG836">
        <v>4078.433</v>
      </c>
      <c r="BH836">
        <v>4504.7560000000003</v>
      </c>
      <c r="BI836" s="47">
        <f t="shared" ref="BI836:BI899" si="178">IFERROR(BC836/$BB836,0)</f>
        <v>4.889925754970869E-2</v>
      </c>
      <c r="BJ836" s="47">
        <f t="shared" ref="BJ836:BJ899" si="179">IFERROR(BD836/$BB836,0)</f>
        <v>5.5400457812584278E-2</v>
      </c>
      <c r="BK836" s="47">
        <f t="shared" ref="BK836:BK899" si="180">IFERROR(BE836/$BB836,0)</f>
        <v>6.1233247242101968E-2</v>
      </c>
      <c r="BL836" s="47">
        <f t="shared" ref="BL836:BL899" si="181">IFERROR(BF836/$BB836,0)</f>
        <v>4.7047855999734295E-2</v>
      </c>
      <c r="BM836" s="47">
        <f t="shared" ref="BM836:BM899" si="182">IFERROR(BG836/$BB836,0)</f>
        <v>5.6931871443400249E-2</v>
      </c>
      <c r="BN836" s="47">
        <f t="shared" ref="BN836:BN899" si="183">IFERROR(BH836/$BB836,0)</f>
        <v>6.2883021365285618E-2</v>
      </c>
      <c r="BO836" s="30">
        <f t="shared" si="171"/>
        <v>6.2883021365285618E-2</v>
      </c>
    </row>
    <row r="837" spans="1:67" x14ac:dyDescent="0.3">
      <c r="A837">
        <v>15</v>
      </c>
      <c r="B837" t="s">
        <v>3422</v>
      </c>
      <c r="C837">
        <v>19</v>
      </c>
      <c r="D837">
        <v>7</v>
      </c>
      <c r="E837" s="33">
        <v>0.13</v>
      </c>
      <c r="G837" s="1" t="s">
        <v>461</v>
      </c>
      <c r="H837" s="6" t="s">
        <v>501</v>
      </c>
      <c r="I837" s="2">
        <v>0.15753902697481201</v>
      </c>
      <c r="J837" s="2">
        <v>0.20730509515039902</v>
      </c>
      <c r="K837" s="2">
        <v>0.12448431903310291</v>
      </c>
      <c r="L837" s="2">
        <v>0.17194501018329938</v>
      </c>
      <c r="M837" s="3">
        <v>5.5192352529727202</v>
      </c>
      <c r="N837" s="3">
        <v>-7.0419701715899539</v>
      </c>
      <c r="O837" s="3">
        <v>16.228148253640473</v>
      </c>
      <c r="P837" s="7" t="e">
        <v>#N/A</v>
      </c>
      <c r="Q837" s="7" t="e">
        <v>#N/A</v>
      </c>
      <c r="R837" s="2">
        <v>7.5445461949504383E-2</v>
      </c>
      <c r="S837" s="8" t="e">
        <v>#N/A</v>
      </c>
      <c r="T837" s="2">
        <v>0.28916784623407582</v>
      </c>
      <c r="U837" s="4">
        <v>3.8839006055543954E-2</v>
      </c>
      <c r="V837" s="8">
        <v>21.250367822877202</v>
      </c>
      <c r="W837" s="8">
        <v>19.420439086888351</v>
      </c>
      <c r="X837" s="8">
        <v>16290000000</v>
      </c>
      <c r="Y837" s="8">
        <v>19640000000</v>
      </c>
      <c r="Z837" s="8">
        <v>151000000</v>
      </c>
      <c r="AA837" s="5">
        <v>2129000000</v>
      </c>
      <c r="AB837" s="2">
        <v>7.0925317050258341E-2</v>
      </c>
      <c r="AC837" s="42">
        <v>34702.63223368</v>
      </c>
      <c r="AD837" s="42">
        <v>40404.63223368</v>
      </c>
      <c r="AE837" s="60" t="s">
        <v>3443</v>
      </c>
      <c r="AF837" s="60">
        <v>11.922593218443396</v>
      </c>
      <c r="AG837" s="60">
        <v>6.1226578395588103</v>
      </c>
      <c r="AH837" s="60">
        <v>13.390802218670078</v>
      </c>
      <c r="AI837" s="60">
        <v>2.5502449281233832</v>
      </c>
      <c r="AJ837" s="1" t="s">
        <v>502</v>
      </c>
      <c r="AK837" s="1" t="s">
        <v>503</v>
      </c>
      <c r="AL837" s="1" t="s">
        <v>504</v>
      </c>
      <c r="AM837" s="1" t="s">
        <v>496</v>
      </c>
      <c r="AN837" s="46" t="e">
        <v>#VALUE!</v>
      </c>
      <c r="AO837" s="46">
        <v>0.15349410000000002</v>
      </c>
      <c r="AP837" s="46">
        <v>0.18061199999999999</v>
      </c>
      <c r="AQ837" t="s">
        <v>3958</v>
      </c>
      <c r="AR837" t="s">
        <v>3958</v>
      </c>
      <c r="AS837" t="str">
        <f t="shared" si="175"/>
        <v>10/12/2004</v>
      </c>
      <c r="AT837" s="63">
        <v>2.2223345095042335</v>
      </c>
      <c r="AU837" s="63">
        <f t="shared" si="176"/>
        <v>2.2223345095042335</v>
      </c>
      <c r="AV837" s="63">
        <f t="shared" si="173"/>
        <v>2.9555006417649851E-16</v>
      </c>
      <c r="AW837" s="63">
        <f t="shared" si="172"/>
        <v>2.2223345095042339</v>
      </c>
      <c r="AX837" s="63">
        <v>26.713979009901738</v>
      </c>
      <c r="AY837" s="63">
        <f t="shared" si="177"/>
        <v>3.5527136788005009E-15</v>
      </c>
      <c r="AZ837" s="63">
        <v>26.713979009901742</v>
      </c>
      <c r="BA837" s="63">
        <f>_xll.BDP($G837,BA$1)</f>
        <v>702.4</v>
      </c>
      <c r="BB837" s="63">
        <f t="shared" si="174"/>
        <v>34702.63223368</v>
      </c>
      <c r="BC837">
        <v>2259.7000000000003</v>
      </c>
      <c r="BD837">
        <v>2417.3330000000001</v>
      </c>
      <c r="BE837">
        <v>2781</v>
      </c>
      <c r="BF837" t="s">
        <v>3443</v>
      </c>
      <c r="BG837" t="s">
        <v>3443</v>
      </c>
      <c r="BH837" t="s">
        <v>3443</v>
      </c>
      <c r="BI837" s="47">
        <f t="shared" si="178"/>
        <v>6.5116097960053021E-2</v>
      </c>
      <c r="BJ837" s="47">
        <f t="shared" si="179"/>
        <v>6.9658491140447323E-2</v>
      </c>
      <c r="BK837" s="47">
        <f t="shared" si="180"/>
        <v>8.0138013199498787E-2</v>
      </c>
      <c r="BL837" s="47">
        <f t="shared" si="181"/>
        <v>0</v>
      </c>
      <c r="BM837" s="47">
        <f t="shared" si="182"/>
        <v>0</v>
      </c>
      <c r="BN837" s="47">
        <f t="shared" si="183"/>
        <v>0</v>
      </c>
      <c r="BO837" s="30">
        <f t="shared" si="171"/>
        <v>8.0138013199498787E-2</v>
      </c>
    </row>
    <row r="838" spans="1:67" x14ac:dyDescent="0.3">
      <c r="A838">
        <v>15</v>
      </c>
      <c r="B838" t="s">
        <v>3422</v>
      </c>
      <c r="C838">
        <v>19</v>
      </c>
      <c r="D838">
        <v>8</v>
      </c>
      <c r="E838" s="33">
        <v>0.13</v>
      </c>
      <c r="F838" t="s">
        <v>2948</v>
      </c>
      <c r="G838" s="6" t="s">
        <v>2052</v>
      </c>
      <c r="H838" s="6" t="s">
        <v>2053</v>
      </c>
      <c r="I838" s="2">
        <v>0.19074385486153617</v>
      </c>
      <c r="J838" s="2">
        <v>0.17238834216502649</v>
      </c>
      <c r="K838" s="2">
        <v>0.11501342041437268</v>
      </c>
      <c r="L838" s="2">
        <v>0.10723156791881996</v>
      </c>
      <c r="M838" s="3">
        <v>7.8598849848136778</v>
      </c>
      <c r="N838" s="3">
        <v>6.9061099272949473</v>
      </c>
      <c r="O838" s="3">
        <v>10.257884987862743</v>
      </c>
      <c r="P838" s="7">
        <v>14.028516657435247</v>
      </c>
      <c r="Q838" s="7">
        <v>13.853327101312145</v>
      </c>
      <c r="R838" s="2">
        <v>0.25032239575870469</v>
      </c>
      <c r="S838" s="8">
        <v>2.1245088868101027</v>
      </c>
      <c r="T838" s="2">
        <v>0.50666753504729956</v>
      </c>
      <c r="U838" s="4">
        <v>2.0826262688593378E-2</v>
      </c>
      <c r="V838" s="8">
        <v>6.7558563345267943</v>
      </c>
      <c r="W838" s="8">
        <v>0.48153458168633811</v>
      </c>
      <c r="X838" s="8">
        <v>5284000000</v>
      </c>
      <c r="Y838" s="8">
        <v>8494700000</v>
      </c>
      <c r="Z838" s="8">
        <v>22900000</v>
      </c>
      <c r="AA838" s="5">
        <v>500799999.99999994</v>
      </c>
      <c r="AB838" s="2">
        <v>4.572683706070288E-2</v>
      </c>
      <c r="AC838" s="42">
        <v>16335.122703519997</v>
      </c>
      <c r="AD838" s="42">
        <v>18607.922703519998</v>
      </c>
      <c r="AE838" s="60">
        <v>15.333044619190256</v>
      </c>
      <c r="AF838" s="60">
        <v>20.45528139339115</v>
      </c>
      <c r="AG838" s="60">
        <v>3.0546212510555377</v>
      </c>
      <c r="AH838" s="60">
        <v>27.026828546808513</v>
      </c>
      <c r="AI838" s="60">
        <v>2.627816362955385</v>
      </c>
      <c r="AJ838" s="1" t="s">
        <v>493</v>
      </c>
      <c r="AK838" s="1" t="s">
        <v>513</v>
      </c>
      <c r="AL838" s="1" t="s">
        <v>953</v>
      </c>
      <c r="AM838" s="1" t="s">
        <v>2467</v>
      </c>
      <c r="AN838" s="46">
        <v>0.11139810000000001</v>
      </c>
      <c r="AO838" s="46">
        <v>8.4866730000000001E-2</v>
      </c>
      <c r="AP838" s="46">
        <v>1.0891319999999999E-2</v>
      </c>
      <c r="AQ838" t="s">
        <v>4124</v>
      </c>
      <c r="AR838" t="s">
        <v>3443</v>
      </c>
      <c r="AS838" t="str">
        <f t="shared" si="175"/>
        <v>#N/A N/A</v>
      </c>
      <c r="AT838" s="63">
        <v>1.1344446612529668</v>
      </c>
      <c r="AU838" s="63">
        <f t="shared" si="176"/>
        <v>1.1344446612529668</v>
      </c>
      <c r="AV838" s="63">
        <f t="shared" si="173"/>
        <v>0</v>
      </c>
      <c r="AW838" s="63">
        <f t="shared" si="172"/>
        <v>1.1344446612529668</v>
      </c>
      <c r="AX838" s="63">
        <v>25.390090336709552</v>
      </c>
      <c r="AY838" s="63">
        <f t="shared" si="177"/>
        <v>0</v>
      </c>
      <c r="AZ838" s="63">
        <v>25.390090336709552</v>
      </c>
      <c r="BA838" s="63">
        <f>_xll.BDP($G838,BA$1)</f>
        <v>185.5</v>
      </c>
      <c r="BB838" s="63">
        <f t="shared" si="174"/>
        <v>16335.122703519997</v>
      </c>
      <c r="BC838">
        <v>790.07100000000003</v>
      </c>
      <c r="BD838">
        <v>869.21400000000006</v>
      </c>
      <c r="BE838">
        <v>971.28600000000006</v>
      </c>
      <c r="BF838">
        <v>678.56100000000004</v>
      </c>
      <c r="BG838">
        <v>742.66899999999998</v>
      </c>
      <c r="BH838">
        <v>841.48599999999999</v>
      </c>
      <c r="BI838" s="47">
        <f t="shared" si="178"/>
        <v>4.8366395180475162E-2</v>
      </c>
      <c r="BJ838" s="47">
        <f t="shared" si="179"/>
        <v>5.3211354195257819E-2</v>
      </c>
      <c r="BK838" s="47">
        <f t="shared" si="180"/>
        <v>5.9459975760739227E-2</v>
      </c>
      <c r="BL838" s="47">
        <f t="shared" si="181"/>
        <v>4.154000017727319E-2</v>
      </c>
      <c r="BM838" s="47">
        <f t="shared" si="182"/>
        <v>4.5464549821836654E-2</v>
      </c>
      <c r="BN838" s="47">
        <f t="shared" si="183"/>
        <v>5.1513907503043806E-2</v>
      </c>
      <c r="BO838" s="30">
        <f t="shared" si="171"/>
        <v>5.9459975760739227E-2</v>
      </c>
    </row>
    <row r="839" spans="1:67" x14ac:dyDescent="0.3">
      <c r="A839">
        <v>15</v>
      </c>
      <c r="B839" t="s">
        <v>3422</v>
      </c>
      <c r="C839">
        <v>19</v>
      </c>
      <c r="D839">
        <v>3</v>
      </c>
      <c r="E839" t="s">
        <v>2609</v>
      </c>
      <c r="G839" s="1" t="s">
        <v>1985</v>
      </c>
      <c r="H839" s="6" t="s">
        <v>1986</v>
      </c>
      <c r="I839" s="2">
        <v>5.9989403853382833E-3</v>
      </c>
      <c r="J839" s="2">
        <v>2.1404109589041095E-2</v>
      </c>
      <c r="K839" s="2">
        <v>4.6489094987809208E-3</v>
      </c>
      <c r="L839" s="2">
        <v>1.8214936247723135E-2</v>
      </c>
      <c r="M839" s="3">
        <v>-0.43429003021148038</v>
      </c>
      <c r="N839" s="3">
        <v>-0.89671450151057408</v>
      </c>
      <c r="O839" s="3">
        <v>-13.491786088780147</v>
      </c>
      <c r="P839" s="7">
        <v>37.344396029518087</v>
      </c>
      <c r="Q839" s="7">
        <v>40.08097165991903</v>
      </c>
      <c r="R839" s="2">
        <v>0.80770727909692497</v>
      </c>
      <c r="S839" s="8">
        <v>7.2807017543859658</v>
      </c>
      <c r="T839" s="2">
        <v>0.22498321020819342</v>
      </c>
      <c r="U839" s="4">
        <v>7.136060894386299E-3</v>
      </c>
      <c r="V839" s="8">
        <v>21.314691911034345</v>
      </c>
      <c r="W839" s="8" t="e">
        <v>#N/A</v>
      </c>
      <c r="X839" s="8">
        <v>467200000</v>
      </c>
      <c r="Y839" s="8">
        <v>549000000</v>
      </c>
      <c r="Z839" s="8">
        <v>1400000</v>
      </c>
      <c r="AA839" s="5">
        <v>13299999.999999996</v>
      </c>
      <c r="AB839" s="2">
        <v>0.10526315789473688</v>
      </c>
      <c r="AC839" s="42">
        <v>173.75387423200002</v>
      </c>
      <c r="AD839" s="42">
        <v>588.75387423200004</v>
      </c>
      <c r="AE839" s="60">
        <v>8.485430100432902</v>
      </c>
      <c r="AF839" s="60">
        <v>58.804030596000004</v>
      </c>
      <c r="AG839" s="60">
        <v>7.7437304084991023</v>
      </c>
      <c r="AH839" s="60" t="s">
        <v>3443</v>
      </c>
      <c r="AI839" s="60">
        <v>1.2887897905970152</v>
      </c>
      <c r="AJ839" s="1" t="s">
        <v>534</v>
      </c>
      <c r="AK839" s="1" t="s">
        <v>617</v>
      </c>
      <c r="AL839" s="1" t="s">
        <v>618</v>
      </c>
      <c r="AM839" s="1" t="s">
        <v>1706</v>
      </c>
      <c r="AN839" s="46" t="e">
        <v>#VALUE!</v>
      </c>
      <c r="AO839" s="46" t="e">
        <v>#VALUE!</v>
      </c>
      <c r="AP839" s="46">
        <v>-0.17333809999999999</v>
      </c>
      <c r="AQ839" t="s">
        <v>3959</v>
      </c>
      <c r="AR839" t="s">
        <v>3959</v>
      </c>
      <c r="AS839" t="str">
        <f t="shared" si="175"/>
        <v>09/11/2015</v>
      </c>
      <c r="AT839" s="63" t="s">
        <v>3443</v>
      </c>
      <c r="AU839" s="63">
        <f t="shared" si="176"/>
        <v>0</v>
      </c>
      <c r="AV839" s="63">
        <f t="shared" si="173"/>
        <v>0</v>
      </c>
      <c r="AW839" s="63">
        <f t="shared" si="172"/>
        <v>0</v>
      </c>
      <c r="AX839" s="63" t="s">
        <v>3443</v>
      </c>
      <c r="AY839" s="63">
        <f t="shared" si="177"/>
        <v>0</v>
      </c>
      <c r="AZ839" s="63" t="s">
        <v>3443</v>
      </c>
      <c r="BA839" s="63">
        <f>_xll.BDP($G839,BA$1)</f>
        <v>-0.1</v>
      </c>
      <c r="BB839" s="63">
        <f t="shared" si="174"/>
        <v>173.75387423200002</v>
      </c>
      <c r="BC839">
        <v>-8.9320000000000004</v>
      </c>
      <c r="BD839">
        <v>-5.3</v>
      </c>
      <c r="BE839">
        <v>-2.0939999999999999</v>
      </c>
      <c r="BF839">
        <v>8.9640000000000004</v>
      </c>
      <c r="BG839">
        <v>6.5019999999999998</v>
      </c>
      <c r="BH839">
        <v>11.48</v>
      </c>
      <c r="BI839" s="47">
        <f t="shared" si="178"/>
        <v>-5.1406048006007607E-2</v>
      </c>
      <c r="BJ839" s="47">
        <f t="shared" si="179"/>
        <v>-3.0502916976247234E-2</v>
      </c>
      <c r="BK839" s="47">
        <f t="shared" si="180"/>
        <v>-1.2051529839294662E-2</v>
      </c>
      <c r="BL839" s="47">
        <f t="shared" si="181"/>
        <v>5.1590216561335889E-2</v>
      </c>
      <c r="BM839" s="47">
        <f t="shared" si="182"/>
        <v>3.7420748335765947E-2</v>
      </c>
      <c r="BN839" s="47">
        <f t="shared" si="183"/>
        <v>6.6070469224022307E-2</v>
      </c>
      <c r="BO839" s="30">
        <f t="shared" si="171"/>
        <v>6.6070469224022307E-2</v>
      </c>
    </row>
    <row r="840" spans="1:67" x14ac:dyDescent="0.3">
      <c r="A840">
        <v>15</v>
      </c>
      <c r="B840" t="s">
        <v>3422</v>
      </c>
      <c r="C840">
        <v>19</v>
      </c>
      <c r="D840">
        <v>8</v>
      </c>
      <c r="E840" t="s">
        <v>2489</v>
      </c>
      <c r="G840" s="6" t="s">
        <v>2285</v>
      </c>
      <c r="H840" s="6" t="s">
        <v>2286</v>
      </c>
      <c r="I840" s="2">
        <v>2.1741737227280575</v>
      </c>
      <c r="J840" s="2">
        <v>1.1398496240601503</v>
      </c>
      <c r="K840" s="2">
        <v>1.733197462139096</v>
      </c>
      <c r="L840" s="2">
        <v>0.36957581667479278</v>
      </c>
      <c r="M840" s="3">
        <v>33.885291396854768</v>
      </c>
      <c r="N840" s="3">
        <v>26.921060066724046</v>
      </c>
      <c r="O840" s="3">
        <v>59.646772228989043</v>
      </c>
      <c r="P840" s="7" t="e">
        <v>#N/A</v>
      </c>
      <c r="Q840" s="7">
        <v>9.5950704225352119</v>
      </c>
      <c r="R840" s="2">
        <v>0.36569008118602186</v>
      </c>
      <c r="S840" s="8">
        <v>1.0791666666666666</v>
      </c>
      <c r="T840" s="2">
        <v>0.25266650865133916</v>
      </c>
      <c r="U840" s="4" t="e">
        <v>#N/A</v>
      </c>
      <c r="V840" s="8" t="e">
        <v>#N/A</v>
      </c>
      <c r="W840" s="8" t="e">
        <v>#N/A</v>
      </c>
      <c r="X840" s="8">
        <v>665000000</v>
      </c>
      <c r="Y840" s="8">
        <v>2051000000</v>
      </c>
      <c r="Z840" s="8" t="e">
        <v>#N/A</v>
      </c>
      <c r="AA840" s="5">
        <v>871600000</v>
      </c>
      <c r="AB840" s="2">
        <v>0</v>
      </c>
      <c r="AC840" s="42">
        <v>10124.284481999999</v>
      </c>
      <c r="AD840" s="42">
        <v>11264.284481999999</v>
      </c>
      <c r="AE840" s="60">
        <v>11.449622766676912</v>
      </c>
      <c r="AF840" s="60">
        <v>14.928105354709418</v>
      </c>
      <c r="AG840" s="60">
        <v>8.967771024661868</v>
      </c>
      <c r="AH840" s="60">
        <v>20.085814033382444</v>
      </c>
      <c r="AI840" s="60">
        <v>10.430027918918919</v>
      </c>
      <c r="AJ840" s="1" t="s">
        <v>498</v>
      </c>
      <c r="AK840" s="1" t="s">
        <v>516</v>
      </c>
      <c r="AL840" s="1" t="s">
        <v>733</v>
      </c>
      <c r="AM840" s="1" t="s">
        <v>2470</v>
      </c>
      <c r="AN840" s="46">
        <v>-3.5522129999999999E-2</v>
      </c>
      <c r="AO840" s="46">
        <v>0.17951020000000001</v>
      </c>
      <c r="AP840" s="46">
        <v>0.35362430000000006</v>
      </c>
      <c r="AQ840" t="s">
        <v>4124</v>
      </c>
      <c r="AR840" t="s">
        <v>3566</v>
      </c>
      <c r="AS840" t="str">
        <f t="shared" si="175"/>
        <v>14/06/1996</v>
      </c>
      <c r="AT840" s="63" t="s">
        <v>3443</v>
      </c>
      <c r="AU840" s="63">
        <f t="shared" si="176"/>
        <v>0</v>
      </c>
      <c r="AV840" s="63">
        <f t="shared" si="173"/>
        <v>0</v>
      </c>
      <c r="AW840" s="63">
        <f t="shared" si="172"/>
        <v>0</v>
      </c>
      <c r="AX840" s="63">
        <v>0</v>
      </c>
      <c r="AY840" s="63">
        <f t="shared" si="177"/>
        <v>0</v>
      </c>
      <c r="AZ840" s="63" t="s">
        <v>3443</v>
      </c>
      <c r="BA840" s="63" t="str">
        <f>_xll.BDP($G840,BA$1)</f>
        <v>#N/A N/A</v>
      </c>
      <c r="BB840" s="63">
        <f t="shared" si="174"/>
        <v>10124.284481999999</v>
      </c>
      <c r="BC840">
        <v>435.66700000000003</v>
      </c>
      <c r="BD840">
        <v>488.66700000000003</v>
      </c>
      <c r="BE840">
        <v>531.33299999999997</v>
      </c>
      <c r="BF840">
        <v>607.66700000000003</v>
      </c>
      <c r="BG840">
        <v>625.66700000000003</v>
      </c>
      <c r="BH840">
        <v>740.66700000000003</v>
      </c>
      <c r="BI840" s="47">
        <f t="shared" si="178"/>
        <v>4.3031880502229461E-2</v>
      </c>
      <c r="BJ840" s="47">
        <f t="shared" si="179"/>
        <v>4.8266818348378378E-2</v>
      </c>
      <c r="BK840" s="47">
        <f t="shared" si="180"/>
        <v>5.248104208694044E-2</v>
      </c>
      <c r="BL840" s="47">
        <f t="shared" si="181"/>
        <v>6.0020735399165574E-2</v>
      </c>
      <c r="BM840" s="47">
        <f t="shared" si="182"/>
        <v>6.1798638818612375E-2</v>
      </c>
      <c r="BN840" s="47">
        <f t="shared" si="183"/>
        <v>7.3157466220633613E-2</v>
      </c>
      <c r="BO840" s="30">
        <f t="shared" si="171"/>
        <v>7.3157466220633613E-2</v>
      </c>
    </row>
    <row r="841" spans="1:67" x14ac:dyDescent="0.3">
      <c r="A841">
        <v>15</v>
      </c>
      <c r="B841" t="s">
        <v>3422</v>
      </c>
      <c r="C841">
        <v>20</v>
      </c>
      <c r="D841">
        <v>1</v>
      </c>
      <c r="G841" s="6" t="s">
        <v>2386</v>
      </c>
      <c r="H841" s="6" t="s">
        <v>2387</v>
      </c>
      <c r="I841" s="2" t="e">
        <v>#N/A</v>
      </c>
      <c r="J841" s="2" t="e">
        <v>#N/A</v>
      </c>
      <c r="K841" s="2" t="e">
        <v>#N/A</v>
      </c>
      <c r="L841" s="2" t="e">
        <v>#N/A</v>
      </c>
      <c r="M841" s="3">
        <v>7.1298895100423216</v>
      </c>
      <c r="N841" s="3">
        <v>3.6210777723617542</v>
      </c>
      <c r="O841" s="3">
        <v>52.762753733612591</v>
      </c>
      <c r="P841" s="7" t="e">
        <v>#N/A</v>
      </c>
      <c r="Q841" s="7" t="e">
        <v>#N/A</v>
      </c>
      <c r="R841" s="2" t="e">
        <v>#N/A</v>
      </c>
      <c r="S841" s="8">
        <v>2.5307915644923988</v>
      </c>
      <c r="T841" s="2">
        <v>0.21223321172850904</v>
      </c>
      <c r="U841" s="4" t="e">
        <v>#N/A</v>
      </c>
      <c r="V841" s="8">
        <v>11.397989043340695</v>
      </c>
      <c r="W841" s="8">
        <v>60.888576045580578</v>
      </c>
      <c r="X841" s="8" t="e">
        <v>#N/A</v>
      </c>
      <c r="Y841" s="8" t="e">
        <v>#N/A</v>
      </c>
      <c r="Z841" s="8" t="e">
        <v>#N/A</v>
      </c>
      <c r="AA841" s="5" t="e">
        <v>#N/A</v>
      </c>
      <c r="AB841" s="2">
        <v>0</v>
      </c>
      <c r="AC841" s="42">
        <v>5743.0053771999992</v>
      </c>
      <c r="AD841" s="42">
        <v>2487.0013837834604</v>
      </c>
      <c r="AE841" s="60" t="s">
        <v>3443</v>
      </c>
      <c r="AF841" s="60" t="s">
        <v>3443</v>
      </c>
      <c r="AG841" s="60" t="s">
        <v>3443</v>
      </c>
      <c r="AH841" s="60" t="s">
        <v>3443</v>
      </c>
      <c r="AI841" s="60">
        <v>0.75774512921376147</v>
      </c>
      <c r="AJ841" s="1" t="s">
        <v>544</v>
      </c>
      <c r="AK841" s="1" t="s">
        <v>593</v>
      </c>
      <c r="AL841" s="1" t="s">
        <v>2388</v>
      </c>
      <c r="AM841" s="1" t="s">
        <v>2389</v>
      </c>
      <c r="AN841" s="46" t="e">
        <v>#VALUE!</v>
      </c>
      <c r="AO841" s="46" t="e">
        <v>#VALUE!</v>
      </c>
      <c r="AP841" s="46">
        <v>6.1202730000000004E-2</v>
      </c>
      <c r="AQ841" t="s">
        <v>3960</v>
      </c>
      <c r="AR841" t="s">
        <v>3960</v>
      </c>
      <c r="AS841" t="str">
        <f t="shared" si="175"/>
        <v>16/05/2017</v>
      </c>
      <c r="AT841" s="63">
        <v>2.4355301542746646</v>
      </c>
      <c r="AU841" s="63">
        <f t="shared" si="176"/>
        <v>2.4355301542746646</v>
      </c>
      <c r="AV841" s="63">
        <f t="shared" si="173"/>
        <v>0</v>
      </c>
      <c r="AW841" s="63">
        <f t="shared" si="172"/>
        <v>2.4355301542746646</v>
      </c>
      <c r="AX841" s="63" t="s">
        <v>3443</v>
      </c>
      <c r="AY841" s="63">
        <f t="shared" si="177"/>
        <v>0</v>
      </c>
      <c r="AZ841" s="63" t="s">
        <v>3443</v>
      </c>
      <c r="BA841" s="63" t="str">
        <f>_xll.BDP($G841,BA$1)</f>
        <v>#N/A N/A</v>
      </c>
      <c r="BB841" s="63">
        <f t="shared" si="174"/>
        <v>2487.0013837834604</v>
      </c>
      <c r="BC841">
        <v>44.25</v>
      </c>
      <c r="BD841">
        <v>105</v>
      </c>
      <c r="BE841">
        <v>31.795000000000002</v>
      </c>
      <c r="BF841" t="s">
        <v>3443</v>
      </c>
      <c r="BG841" t="s">
        <v>3443</v>
      </c>
      <c r="BH841" t="s">
        <v>3443</v>
      </c>
      <c r="BI841" s="47">
        <f t="shared" si="178"/>
        <v>1.779251120989838E-2</v>
      </c>
      <c r="BJ841" s="47">
        <f t="shared" si="179"/>
        <v>4.2219518125182598E-2</v>
      </c>
      <c r="BK841" s="47">
        <f t="shared" si="180"/>
        <v>1.2784472178954101E-2</v>
      </c>
      <c r="BL841" s="47">
        <f t="shared" si="181"/>
        <v>0</v>
      </c>
      <c r="BM841" s="47">
        <f t="shared" si="182"/>
        <v>0</v>
      </c>
      <c r="BN841" s="47">
        <f t="shared" si="183"/>
        <v>0</v>
      </c>
      <c r="BO841" s="30">
        <f t="shared" si="171"/>
        <v>1.2784472178954101E-2</v>
      </c>
    </row>
    <row r="842" spans="1:67" x14ac:dyDescent="0.3">
      <c r="A842">
        <v>15</v>
      </c>
      <c r="B842" t="s">
        <v>3422</v>
      </c>
      <c r="C842">
        <v>20</v>
      </c>
      <c r="D842">
        <v>1</v>
      </c>
      <c r="E842" t="s">
        <v>3016</v>
      </c>
      <c r="F842" t="s">
        <v>3015</v>
      </c>
      <c r="G842" s="6" t="s">
        <v>1219</v>
      </c>
      <c r="H842" s="6" t="s">
        <v>1220</v>
      </c>
      <c r="I842" s="2">
        <v>3.9285448492139352</v>
      </c>
      <c r="J842" s="2">
        <v>6.4155741299703077</v>
      </c>
      <c r="K842" s="2">
        <v>3.749964696622456</v>
      </c>
      <c r="L842" s="2">
        <v>6.1918635461448401</v>
      </c>
      <c r="M842" s="3">
        <v>28.363537094786963</v>
      </c>
      <c r="N842" s="3">
        <v>18.626107976439624</v>
      </c>
      <c r="O842" s="3">
        <v>21.419701314577956</v>
      </c>
      <c r="P842" s="7">
        <v>49.126255360045171</v>
      </c>
      <c r="Q842" s="7">
        <v>51.082247709802942</v>
      </c>
      <c r="R842" s="2">
        <v>-0.87171104027881996</v>
      </c>
      <c r="S842" s="8">
        <v>-3.6828026311005049</v>
      </c>
      <c r="T842" s="2">
        <v>0.86823059885697418</v>
      </c>
      <c r="U842" s="4" t="e">
        <v>#N/A</v>
      </c>
      <c r="V842" s="8">
        <v>34.109149000561352</v>
      </c>
      <c r="W842" s="8">
        <v>34.004954022098531</v>
      </c>
      <c r="X842" s="8">
        <v>5121262</v>
      </c>
      <c r="Y842" s="8">
        <v>5306292</v>
      </c>
      <c r="Z842" s="8" t="e">
        <v>#N/A</v>
      </c>
      <c r="AA842" s="5">
        <v>42797951</v>
      </c>
      <c r="AB842" s="2">
        <v>0</v>
      </c>
      <c r="AC842" s="42">
        <v>929.40845777999982</v>
      </c>
      <c r="AD842" s="42">
        <v>789.84074877999979</v>
      </c>
      <c r="AE842" s="60">
        <v>20.826647873726881</v>
      </c>
      <c r="AF842" s="60">
        <v>21.218276982121495</v>
      </c>
      <c r="AG842" s="60">
        <v>4.604859344335714</v>
      </c>
      <c r="AH842" s="60">
        <v>35.241612956665335</v>
      </c>
      <c r="AI842" s="60">
        <v>6.678170620581322</v>
      </c>
      <c r="AJ842" s="1" t="s">
        <v>493</v>
      </c>
      <c r="AK842" s="1" t="s">
        <v>668</v>
      </c>
      <c r="AL842" s="1" t="s">
        <v>1221</v>
      </c>
      <c r="AM842" s="1" t="s">
        <v>2465</v>
      </c>
      <c r="AN842" s="46">
        <v>0.11086220000000001</v>
      </c>
      <c r="AO842" s="46">
        <v>0.25119150000000001</v>
      </c>
      <c r="AP842" s="46">
        <v>9.150105E-2</v>
      </c>
      <c r="AQ842" t="s">
        <v>3961</v>
      </c>
      <c r="AR842" t="s">
        <v>3961</v>
      </c>
      <c r="AS842" t="str">
        <f t="shared" si="175"/>
        <v>13/02/2001</v>
      </c>
      <c r="AT842" s="63">
        <v>0.30379053175544435</v>
      </c>
      <c r="AU842" s="63">
        <f t="shared" si="176"/>
        <v>0.30379053175544435</v>
      </c>
      <c r="AV842" s="63">
        <f t="shared" si="173"/>
        <v>-5.7058938346269028E-17</v>
      </c>
      <c r="AW842" s="63">
        <f t="shared" si="172"/>
        <v>0.30379053175544429</v>
      </c>
      <c r="AX842" s="63">
        <v>9.4575960308611062</v>
      </c>
      <c r="AY842" s="63">
        <f t="shared" si="177"/>
        <v>-1.7763568394002505E-15</v>
      </c>
      <c r="AZ842" s="63">
        <v>9.4575960308611045</v>
      </c>
      <c r="BA842" s="63">
        <f>_xll.BDP($G842,BA$1)</f>
        <v>1.9764135199999999</v>
      </c>
      <c r="BB842" s="63">
        <f t="shared" si="174"/>
        <v>789.84074877999979</v>
      </c>
      <c r="BC842">
        <v>29.467000000000002</v>
      </c>
      <c r="BD842">
        <v>33.1</v>
      </c>
      <c r="BE842">
        <v>46.867000000000004</v>
      </c>
      <c r="BF842">
        <v>25.95</v>
      </c>
      <c r="BG842">
        <v>34.5</v>
      </c>
      <c r="BH842">
        <v>46.85</v>
      </c>
      <c r="BI842" s="47">
        <f t="shared" si="178"/>
        <v>3.7307520592619693E-2</v>
      </c>
      <c r="BJ842" s="47">
        <f t="shared" si="179"/>
        <v>4.1907181987162312E-2</v>
      </c>
      <c r="BK842" s="47">
        <f t="shared" si="180"/>
        <v>5.9337277891007137E-2</v>
      </c>
      <c r="BL842" s="47">
        <f t="shared" si="181"/>
        <v>3.285472424673299E-2</v>
      </c>
      <c r="BM842" s="47">
        <f t="shared" si="182"/>
        <v>4.3679691195078543E-2</v>
      </c>
      <c r="BN842" s="47">
        <f t="shared" si="183"/>
        <v>5.9315754564911005E-2</v>
      </c>
      <c r="BO842" s="30">
        <f t="shared" si="171"/>
        <v>5.9337277891007137E-2</v>
      </c>
    </row>
    <row r="843" spans="1:67" x14ac:dyDescent="0.3">
      <c r="A843">
        <v>15</v>
      </c>
      <c r="B843" t="s">
        <v>3422</v>
      </c>
      <c r="C843">
        <v>20</v>
      </c>
      <c r="D843">
        <v>2</v>
      </c>
      <c r="E843" t="s">
        <v>2489</v>
      </c>
      <c r="G843" s="1" t="s">
        <v>1355</v>
      </c>
      <c r="H843" s="6" t="s">
        <v>1356</v>
      </c>
      <c r="I843" s="2">
        <v>0.52650915098763895</v>
      </c>
      <c r="J843" s="2">
        <v>0.60182510731228078</v>
      </c>
      <c r="K843" s="2">
        <v>0.39716783174590509</v>
      </c>
      <c r="L843" s="2">
        <v>0.49752699557129737</v>
      </c>
      <c r="M843" s="3">
        <v>33.82315884192279</v>
      </c>
      <c r="N843" s="3">
        <v>25.065436669196849</v>
      </c>
      <c r="O843" s="3">
        <v>48.411691379987417</v>
      </c>
      <c r="P843" s="7">
        <v>26.585755132817138</v>
      </c>
      <c r="Q843" s="7">
        <v>28.701035151304428</v>
      </c>
      <c r="R843" s="2">
        <v>0.11786318728756154</v>
      </c>
      <c r="S843" s="8">
        <v>0.28268966479518293</v>
      </c>
      <c r="T843" s="2">
        <v>0.45547116843883034</v>
      </c>
      <c r="U843" s="4" t="e">
        <v>#N/A</v>
      </c>
      <c r="V843" s="8">
        <v>15.512438767383321</v>
      </c>
      <c r="W843" s="8">
        <v>24.711201943834048</v>
      </c>
      <c r="X843" s="8">
        <v>69721051</v>
      </c>
      <c r="Y843" s="8">
        <v>84336889</v>
      </c>
      <c r="Z843" s="8">
        <v>0</v>
      </c>
      <c r="AA843" s="5">
        <v>38957295</v>
      </c>
      <c r="AB843" s="2">
        <v>0</v>
      </c>
      <c r="AC843" s="42">
        <v>293.53644000000003</v>
      </c>
      <c r="AD843" s="42">
        <v>310.52906800000005</v>
      </c>
      <c r="AE843" s="60">
        <v>5.4233609504884477</v>
      </c>
      <c r="AF843" s="60">
        <v>7.3617540698818518</v>
      </c>
      <c r="AG843" s="60">
        <v>13.345850468996723</v>
      </c>
      <c r="AH843" s="60">
        <v>9.9124490497506788</v>
      </c>
      <c r="AI843" s="60">
        <v>4.3345293488208583</v>
      </c>
      <c r="AJ843" s="1" t="s">
        <v>493</v>
      </c>
      <c r="AK843" s="1" t="s">
        <v>494</v>
      </c>
      <c r="AL843" s="1" t="s">
        <v>1009</v>
      </c>
      <c r="AM843" s="1" t="s">
        <v>1354</v>
      </c>
      <c r="AN843" s="46" t="e">
        <v>#VALUE!</v>
      </c>
      <c r="AO843" s="46">
        <v>0.18644110000000003</v>
      </c>
      <c r="AP843" s="46">
        <v>0.10176360000000001</v>
      </c>
      <c r="AQ843" t="s">
        <v>3962</v>
      </c>
      <c r="AR843" t="s">
        <v>3962</v>
      </c>
      <c r="AS843" t="str">
        <f t="shared" si="175"/>
        <v>03/04/2007</v>
      </c>
      <c r="AT843" s="63">
        <v>8.9385476192282578</v>
      </c>
      <c r="AU843" s="63">
        <f t="shared" si="176"/>
        <v>8.9385476192282578</v>
      </c>
      <c r="AV843" s="63">
        <f t="shared" si="173"/>
        <v>0</v>
      </c>
      <c r="AW843" s="63">
        <f t="shared" si="172"/>
        <v>8.9385476192282578</v>
      </c>
      <c r="AX843" s="63">
        <v>70.263939440352971</v>
      </c>
      <c r="AY843" s="63">
        <f t="shared" si="177"/>
        <v>0</v>
      </c>
      <c r="AZ843" s="63" t="s">
        <v>3443</v>
      </c>
      <c r="BA843" s="63" t="str">
        <f>_xll.BDP($G843,BA$1)</f>
        <v>#N/A N/A</v>
      </c>
      <c r="BB843" s="63">
        <f t="shared" si="174"/>
        <v>293.53644000000003</v>
      </c>
      <c r="BC843" t="s">
        <v>3443</v>
      </c>
      <c r="BD843" t="s">
        <v>3443</v>
      </c>
      <c r="BE843" t="s">
        <v>3443</v>
      </c>
      <c r="BF843" t="s">
        <v>3443</v>
      </c>
      <c r="BG843" t="s">
        <v>3443</v>
      </c>
      <c r="BH843" t="s">
        <v>3443</v>
      </c>
      <c r="BI843" s="47">
        <f t="shared" si="178"/>
        <v>0</v>
      </c>
      <c r="BJ843" s="47">
        <f t="shared" si="179"/>
        <v>0</v>
      </c>
      <c r="BK843" s="47">
        <f t="shared" si="180"/>
        <v>0</v>
      </c>
      <c r="BL843" s="47">
        <f t="shared" si="181"/>
        <v>0</v>
      </c>
      <c r="BM843" s="47">
        <f t="shared" si="182"/>
        <v>0</v>
      </c>
      <c r="BN843" s="47">
        <f t="shared" si="183"/>
        <v>0</v>
      </c>
      <c r="BO843" s="30">
        <f t="shared" si="171"/>
        <v>0</v>
      </c>
    </row>
    <row r="844" spans="1:67" x14ac:dyDescent="0.3">
      <c r="A844">
        <v>15</v>
      </c>
      <c r="B844" t="s">
        <v>3422</v>
      </c>
      <c r="C844">
        <v>20</v>
      </c>
      <c r="D844">
        <v>8</v>
      </c>
      <c r="E844" s="33">
        <v>0.12</v>
      </c>
      <c r="F844" t="s">
        <v>3366</v>
      </c>
      <c r="G844" s="6" t="s">
        <v>333</v>
      </c>
      <c r="H844" s="6" t="s">
        <v>1061</v>
      </c>
      <c r="I844" s="2">
        <v>0.26519930013738835</v>
      </c>
      <c r="J844" s="2">
        <v>0.13792313291120864</v>
      </c>
      <c r="K844" s="2">
        <v>0.16318051508253875</v>
      </c>
      <c r="L844" s="2">
        <v>6.6736447109994934E-2</v>
      </c>
      <c r="M844" s="3">
        <v>5.3277921880051284</v>
      </c>
      <c r="N844" s="3">
        <v>-0.29344122575283693</v>
      </c>
      <c r="O844" s="3">
        <v>-0.19849491063619601</v>
      </c>
      <c r="P844" s="7">
        <v>27.017347528582395</v>
      </c>
      <c r="Q844" s="7">
        <v>26.426364390607894</v>
      </c>
      <c r="R844" s="2">
        <v>0.88721752056805459</v>
      </c>
      <c r="S844" s="8">
        <v>7.4268190415914512</v>
      </c>
      <c r="T844" s="2">
        <v>0.31471099832553351</v>
      </c>
      <c r="U844" s="4" t="e">
        <v>#N/A</v>
      </c>
      <c r="V844" s="8">
        <v>21.452443916935486</v>
      </c>
      <c r="W844" s="8">
        <v>-51.689305515738567</v>
      </c>
      <c r="X844" s="8">
        <v>4132744000</v>
      </c>
      <c r="Y844" s="8">
        <v>8541075000</v>
      </c>
      <c r="Z844" s="8">
        <v>87970000</v>
      </c>
      <c r="AA844" s="5">
        <v>-75412999.99999997</v>
      </c>
      <c r="AB844" s="2">
        <v>-1.1665097529603654</v>
      </c>
      <c r="AC844" s="42">
        <v>16329.154213489999</v>
      </c>
      <c r="AD844" s="42">
        <v>21492.390213489998</v>
      </c>
      <c r="AE844" s="60">
        <v>23.595249465847242</v>
      </c>
      <c r="AF844" s="60">
        <v>39.643407063609899</v>
      </c>
      <c r="AG844" s="60">
        <v>-0.46788570843976546</v>
      </c>
      <c r="AH844" s="60">
        <v>83.938761112200879</v>
      </c>
      <c r="AI844" s="60">
        <v>5.0756767746635232</v>
      </c>
      <c r="AJ844" s="1" t="s">
        <v>506</v>
      </c>
      <c r="AK844" s="1" t="s">
        <v>586</v>
      </c>
      <c r="AL844" s="1" t="s">
        <v>679</v>
      </c>
      <c r="AM844" s="1" t="s">
        <v>583</v>
      </c>
      <c r="AN844" s="46">
        <v>0.11454209999999999</v>
      </c>
      <c r="AO844" s="46">
        <v>0.26413110000000001</v>
      </c>
      <c r="AP844" s="46">
        <v>0.25199240000000001</v>
      </c>
      <c r="AQ844" t="s">
        <v>4238</v>
      </c>
      <c r="AR844" t="s">
        <v>3652</v>
      </c>
      <c r="AS844" t="str">
        <f t="shared" si="175"/>
        <v>11/07/2000</v>
      </c>
      <c r="AT844" s="63">
        <v>0.37126415997815526</v>
      </c>
      <c r="AU844" s="63">
        <f t="shared" si="176"/>
        <v>0.37126415997815526</v>
      </c>
      <c r="AV844" s="63">
        <f t="shared" si="173"/>
        <v>-0.10546120951211602</v>
      </c>
      <c r="AW844" s="63">
        <f t="shared" si="172"/>
        <v>0.26580295046603925</v>
      </c>
      <c r="AX844" s="63">
        <v>20.775219458657524</v>
      </c>
      <c r="AY844" s="63">
        <f t="shared" si="177"/>
        <v>-5.901403927916407</v>
      </c>
      <c r="AZ844" s="63">
        <v>14.873815530741117</v>
      </c>
      <c r="BA844" s="63">
        <f>_xll.BDP($G844,BA$1)</f>
        <v>40.749600000000001</v>
      </c>
      <c r="BB844" s="63">
        <f t="shared" si="174"/>
        <v>16329.154213489999</v>
      </c>
      <c r="BC844">
        <v>373.125</v>
      </c>
      <c r="BD844">
        <v>493.863</v>
      </c>
      <c r="BE844">
        <v>452</v>
      </c>
      <c r="BF844">
        <v>470.601</v>
      </c>
      <c r="BG844">
        <v>468.76300000000003</v>
      </c>
      <c r="BH844">
        <v>602.51300000000003</v>
      </c>
      <c r="BI844" s="47">
        <f t="shared" si="178"/>
        <v>2.2850234318428468E-2</v>
      </c>
      <c r="BJ844" s="47">
        <f t="shared" si="179"/>
        <v>3.0244248633037291E-2</v>
      </c>
      <c r="BK844" s="47">
        <f t="shared" si="180"/>
        <v>2.7680551857767955E-2</v>
      </c>
      <c r="BL844" s="47">
        <f t="shared" si="181"/>
        <v>2.8819680054905879E-2</v>
      </c>
      <c r="BM844" s="47">
        <f t="shared" si="182"/>
        <v>2.8707120642705485E-2</v>
      </c>
      <c r="BN844" s="47">
        <f t="shared" si="183"/>
        <v>3.6897991905927754E-2</v>
      </c>
      <c r="BO844" s="30">
        <f t="shared" si="171"/>
        <v>3.6897991905927754E-2</v>
      </c>
    </row>
    <row r="845" spans="1:67" x14ac:dyDescent="0.3">
      <c r="A845">
        <v>15</v>
      </c>
      <c r="B845" t="s">
        <v>3422</v>
      </c>
      <c r="C845">
        <v>20</v>
      </c>
      <c r="D845">
        <v>3</v>
      </c>
      <c r="E845" t="s">
        <v>3265</v>
      </c>
      <c r="G845" s="1" t="s">
        <v>1874</v>
      </c>
      <c r="H845" s="6" t="s">
        <v>1875</v>
      </c>
      <c r="I845" s="2">
        <v>0.27163348398177334</v>
      </c>
      <c r="J845" s="2">
        <v>0.46952809081018948</v>
      </c>
      <c r="K845" s="2">
        <v>0.22918169752741849</v>
      </c>
      <c r="L845" s="2">
        <v>0.39937145351374947</v>
      </c>
      <c r="M845" s="3">
        <v>23.038200548306005</v>
      </c>
      <c r="N845" s="3">
        <v>16.750776209289555</v>
      </c>
      <c r="O845" s="3">
        <v>29.76943707961308</v>
      </c>
      <c r="P845" s="7">
        <v>29.162439605339717</v>
      </c>
      <c r="Q845" s="7">
        <v>31.299946108245443</v>
      </c>
      <c r="R845" s="2">
        <v>-5.8525086337355953E-2</v>
      </c>
      <c r="S845" s="8">
        <v>-0.19620788343957335</v>
      </c>
      <c r="T845" s="2">
        <v>0.40643996960486323</v>
      </c>
      <c r="U845" s="4">
        <v>1.8215537828362379E-2</v>
      </c>
      <c r="V845" s="8">
        <v>4.8454770352191483</v>
      </c>
      <c r="W845" s="8">
        <v>1.9903729580014184</v>
      </c>
      <c r="X845" s="8">
        <v>97434000</v>
      </c>
      <c r="Y845" s="8">
        <v>114550000</v>
      </c>
      <c r="Z845" s="8">
        <v>0</v>
      </c>
      <c r="AA845" s="5">
        <v>42230000.000000007</v>
      </c>
      <c r="AB845" s="2">
        <v>0</v>
      </c>
      <c r="AC845" s="42">
        <v>588.40394717200002</v>
      </c>
      <c r="AD845" s="42">
        <v>570.30494717199997</v>
      </c>
      <c r="AE845" s="60">
        <v>7.0138720120524889</v>
      </c>
      <c r="AF845" s="60">
        <v>12.466226877065663</v>
      </c>
      <c r="AG845" s="60">
        <v>7.1784174262360247</v>
      </c>
      <c r="AH845" s="60">
        <v>15.159486964743053</v>
      </c>
      <c r="AI845" s="60">
        <v>4.4346234818689982</v>
      </c>
      <c r="AJ845" s="1" t="s">
        <v>498</v>
      </c>
      <c r="AK845" s="1" t="s">
        <v>758</v>
      </c>
      <c r="AL845" s="1" t="s">
        <v>1876</v>
      </c>
      <c r="AM845" s="1" t="s">
        <v>1706</v>
      </c>
      <c r="AN845" s="46">
        <v>9.5401960000000008E-2</v>
      </c>
      <c r="AO845" s="46">
        <v>0.11003320000000001</v>
      </c>
      <c r="AP845" s="46">
        <v>0.1099598</v>
      </c>
      <c r="AQ845" t="s">
        <v>4124</v>
      </c>
      <c r="AR845" t="s">
        <v>3443</v>
      </c>
      <c r="AS845" t="str">
        <f t="shared" si="175"/>
        <v>#N/A N/A</v>
      </c>
      <c r="AT845" s="63">
        <v>1.9280205655526992</v>
      </c>
      <c r="AU845" s="63">
        <f t="shared" si="176"/>
        <v>1.9280205655526992</v>
      </c>
      <c r="AV845" s="63">
        <f t="shared" si="173"/>
        <v>-1.180139101742626E-3</v>
      </c>
      <c r="AW845" s="63">
        <f t="shared" si="172"/>
        <v>1.9268404264509567</v>
      </c>
      <c r="AX845" s="63">
        <v>149.52736246002297</v>
      </c>
      <c r="AY845" s="63">
        <f t="shared" si="177"/>
        <v>-9.1525521237855401E-2</v>
      </c>
      <c r="AZ845" s="63">
        <v>149.43583693878512</v>
      </c>
      <c r="BA845" s="63">
        <f>_xll.BDP($G845,BA$1)</f>
        <v>45.716248077000003</v>
      </c>
      <c r="BB845" s="63">
        <f t="shared" si="174"/>
        <v>570.30494717199997</v>
      </c>
      <c r="BC845">
        <v>49.35</v>
      </c>
      <c r="BD845">
        <v>52.15</v>
      </c>
      <c r="BE845">
        <v>55.85</v>
      </c>
      <c r="BF845">
        <v>31.004000000000001</v>
      </c>
      <c r="BG845">
        <v>42.49</v>
      </c>
      <c r="BH845">
        <v>51.230000000000004</v>
      </c>
      <c r="BI845" s="47">
        <f t="shared" si="178"/>
        <v>8.653265282848123E-2</v>
      </c>
      <c r="BJ845" s="47">
        <f t="shared" si="179"/>
        <v>9.1442306889671643E-2</v>
      </c>
      <c r="BK845" s="47">
        <f t="shared" si="180"/>
        <v>9.7930064041959003E-2</v>
      </c>
      <c r="BL845" s="47">
        <f t="shared" si="181"/>
        <v>5.4363898040409968E-2</v>
      </c>
      <c r="BM845" s="47">
        <f t="shared" si="182"/>
        <v>7.4504000378564694E-2</v>
      </c>
      <c r="BN845" s="47">
        <f t="shared" si="183"/>
        <v>8.9829134840994806E-2</v>
      </c>
      <c r="BO845" s="30">
        <f t="shared" si="171"/>
        <v>9.7930064041959003E-2</v>
      </c>
    </row>
    <row r="846" spans="1:67" x14ac:dyDescent="0.3">
      <c r="A846">
        <v>15</v>
      </c>
      <c r="B846" t="s">
        <v>3422</v>
      </c>
      <c r="C846">
        <v>20</v>
      </c>
      <c r="D846">
        <v>14</v>
      </c>
      <c r="E846" t="s">
        <v>2480</v>
      </c>
      <c r="F846" t="s">
        <v>3236</v>
      </c>
      <c r="G846" s="6" t="s">
        <v>22</v>
      </c>
      <c r="H846" s="6" t="s">
        <v>625</v>
      </c>
      <c r="I846" s="2" t="e">
        <v>#N/A</v>
      </c>
      <c r="J846" s="2">
        <v>0.35030090220926879</v>
      </c>
      <c r="K846" s="2" t="e">
        <v>#N/A</v>
      </c>
      <c r="L846" s="2">
        <v>0.13891530710901484</v>
      </c>
      <c r="M846" s="3">
        <v>10.497034656572945</v>
      </c>
      <c r="N846" s="3">
        <v>7.5570434158006812</v>
      </c>
      <c r="O846" s="3">
        <v>10.276722041187886</v>
      </c>
      <c r="P846" s="7" t="e">
        <v>#N/A</v>
      </c>
      <c r="Q846" s="7">
        <v>16.122700001542331</v>
      </c>
      <c r="R846" s="2">
        <v>0.49667108421290357</v>
      </c>
      <c r="S846" s="8">
        <v>2.7863502212269871</v>
      </c>
      <c r="T846" s="2">
        <v>0.37886101978491327</v>
      </c>
      <c r="U846" s="4" t="e">
        <v>#N/A</v>
      </c>
      <c r="V846" s="8" t="e">
        <v>#N/A</v>
      </c>
      <c r="W846" s="8" t="e">
        <v>#N/A</v>
      </c>
      <c r="X846" s="8">
        <v>1005310000</v>
      </c>
      <c r="Y846" s="8">
        <v>2535077000</v>
      </c>
      <c r="Z846" s="8" t="e">
        <v>#N/A</v>
      </c>
      <c r="AA846" s="5">
        <v>45257999.99999997</v>
      </c>
      <c r="AB846" s="2">
        <v>0</v>
      </c>
      <c r="AC846" s="42">
        <v>3924.6848797100001</v>
      </c>
      <c r="AD846" s="42">
        <v>5098.1988797100003</v>
      </c>
      <c r="AE846" s="60">
        <v>11.334024619895475</v>
      </c>
      <c r="AF846" s="60">
        <v>13.481190521930115</v>
      </c>
      <c r="AG846" s="60">
        <v>1.165267773688857</v>
      </c>
      <c r="AH846" s="60">
        <v>15.581609762221516</v>
      </c>
      <c r="AI846" s="60">
        <v>2.7404897191137683</v>
      </c>
      <c r="AJ846" s="1" t="s">
        <v>498</v>
      </c>
      <c r="AK846" s="1" t="s">
        <v>499</v>
      </c>
      <c r="AL846" s="1" t="s">
        <v>500</v>
      </c>
      <c r="AM846" s="1" t="s">
        <v>583</v>
      </c>
      <c r="AN846" s="46" t="e">
        <v>#VALUE!</v>
      </c>
      <c r="AO846" s="46" t="e">
        <v>#VALUE!</v>
      </c>
      <c r="AP846" s="46" t="e">
        <v>#VALUE!</v>
      </c>
      <c r="AQ846" t="s">
        <v>4304</v>
      </c>
      <c r="AR846" t="s">
        <v>3443</v>
      </c>
      <c r="AS846" t="str">
        <f t="shared" si="175"/>
        <v>21/03/2022</v>
      </c>
      <c r="AT846" s="63">
        <v>0.37094280469178048</v>
      </c>
      <c r="AU846" s="63">
        <f t="shared" si="176"/>
        <v>0.37094280469178048</v>
      </c>
      <c r="AV846" s="63">
        <f t="shared" si="173"/>
        <v>0</v>
      </c>
      <c r="AW846" s="63">
        <f t="shared" si="172"/>
        <v>0.37094280469178048</v>
      </c>
      <c r="AX846" s="63" t="s">
        <v>3443</v>
      </c>
      <c r="AY846" s="63">
        <f t="shared" si="177"/>
        <v>0</v>
      </c>
      <c r="AZ846" s="63" t="s">
        <v>3443</v>
      </c>
      <c r="BA846" s="63" t="str">
        <f>_xll.BDP($G846,BA$1)</f>
        <v>#N/A N/A</v>
      </c>
      <c r="BB846" s="63">
        <f t="shared" si="174"/>
        <v>3924.6848797100001</v>
      </c>
      <c r="BC846">
        <v>233.6</v>
      </c>
      <c r="BD846">
        <v>261.286</v>
      </c>
      <c r="BE846">
        <v>302.5</v>
      </c>
      <c r="BF846">
        <v>236.26400000000001</v>
      </c>
      <c r="BG846">
        <v>279.07900000000001</v>
      </c>
      <c r="BH846">
        <v>277.69200000000001</v>
      </c>
      <c r="BI846" s="47">
        <f t="shared" si="178"/>
        <v>5.9520702211704954E-2</v>
      </c>
      <c r="BJ846" s="47">
        <f t="shared" si="179"/>
        <v>6.657502653290899E-2</v>
      </c>
      <c r="BK846" s="47">
        <f t="shared" si="180"/>
        <v>7.7076251793838826E-2</v>
      </c>
      <c r="BL846" s="47">
        <f t="shared" si="181"/>
        <v>6.019948282254392E-2</v>
      </c>
      <c r="BM846" s="47">
        <f t="shared" si="182"/>
        <v>7.1108638923546269E-2</v>
      </c>
      <c r="BN846" s="47">
        <f t="shared" si="183"/>
        <v>7.0755234754164273E-2</v>
      </c>
      <c r="BO846" s="30">
        <f t="shared" ref="BO846:BO909" si="184">IF(IF(BK846&gt;BN846,BK846,BN846)=0,IF(BJ846&gt;BM846,BJ846,BM846),IF(BK846&gt;BN846,BK846,BN846))</f>
        <v>7.7076251793838826E-2</v>
      </c>
    </row>
    <row r="847" spans="1:67" x14ac:dyDescent="0.3">
      <c r="A847">
        <v>15</v>
      </c>
      <c r="B847" t="s">
        <v>3422</v>
      </c>
      <c r="C847">
        <v>20</v>
      </c>
      <c r="D847">
        <v>1</v>
      </c>
      <c r="E847" s="33">
        <v>0.08</v>
      </c>
      <c r="G847" s="1" t="s">
        <v>1556</v>
      </c>
      <c r="H847" s="6" t="s">
        <v>1557</v>
      </c>
      <c r="I847" s="2">
        <v>0.31125769934968972</v>
      </c>
      <c r="J847" s="2">
        <v>0.31969711869407019</v>
      </c>
      <c r="K847" s="2">
        <v>0.11967135105575144</v>
      </c>
      <c r="L847" s="2">
        <v>0.11566513679866225</v>
      </c>
      <c r="M847" s="3">
        <v>6.267731274311954</v>
      </c>
      <c r="N847" s="3">
        <v>3.5913745017554226</v>
      </c>
      <c r="O847" s="3">
        <v>5.4496377326324765</v>
      </c>
      <c r="P847" s="7">
        <v>18.738650265525052</v>
      </c>
      <c r="Q847" s="7">
        <v>14.90546256462167</v>
      </c>
      <c r="R847" s="2">
        <v>0.36996671908715212</v>
      </c>
      <c r="S847" s="8">
        <v>3.3552238805970149</v>
      </c>
      <c r="T847" s="2">
        <v>0.39731896380380294</v>
      </c>
      <c r="U847" s="4">
        <v>2.0812217041692005E-2</v>
      </c>
      <c r="V847" s="8">
        <v>2.4115284822222174</v>
      </c>
      <c r="W847" s="8">
        <v>-17.616654982129141</v>
      </c>
      <c r="X847" s="8">
        <v>10169000000</v>
      </c>
      <c r="Y847" s="8">
        <v>28107000000</v>
      </c>
      <c r="Z847" s="8">
        <v>25000000</v>
      </c>
      <c r="AA847" s="5">
        <v>2091000000</v>
      </c>
      <c r="AB847" s="2">
        <v>1.1956001912960305E-2</v>
      </c>
      <c r="AC847" s="42">
        <v>37122.615999999995</v>
      </c>
      <c r="AD847" s="42">
        <v>47307.615999999995</v>
      </c>
      <c r="AE847" s="60">
        <v>11.464217996604413</v>
      </c>
      <c r="AF847" s="60">
        <v>14.539209720086125</v>
      </c>
      <c r="AG847" s="60">
        <v>5.9754688799093536</v>
      </c>
      <c r="AH847" s="60">
        <v>36.80992434159851</v>
      </c>
      <c r="AI847" s="60">
        <v>1.9535843776643611</v>
      </c>
      <c r="AJ847" s="1" t="s">
        <v>493</v>
      </c>
      <c r="AK847" s="1" t="s">
        <v>513</v>
      </c>
      <c r="AL847" s="1" t="s">
        <v>1334</v>
      </c>
      <c r="AM847" s="1" t="s">
        <v>1480</v>
      </c>
      <c r="AN847" s="46">
        <v>6.2886480000000008E-2</v>
      </c>
      <c r="AO847" s="46">
        <v>2.746635E-2</v>
      </c>
      <c r="AP847" s="46">
        <v>-7.4445179999999998E-4</v>
      </c>
      <c r="AQ847" t="s">
        <v>4124</v>
      </c>
      <c r="AR847" t="s">
        <v>3443</v>
      </c>
      <c r="AS847" t="str">
        <f t="shared" si="175"/>
        <v>#N/A N/A</v>
      </c>
      <c r="AT847" s="63">
        <v>3.6536353671903541</v>
      </c>
      <c r="AU847" s="63">
        <f t="shared" si="176"/>
        <v>3.6536353671903541</v>
      </c>
      <c r="AV847" s="63">
        <f t="shared" si="173"/>
        <v>-0.14566376892433147</v>
      </c>
      <c r="AW847" s="63">
        <f t="shared" si="172"/>
        <v>3.5079715982660225</v>
      </c>
      <c r="AX847" s="63">
        <v>71.820223834676298</v>
      </c>
      <c r="AY847" s="63">
        <f t="shared" si="177"/>
        <v>-2.8633411485703419</v>
      </c>
      <c r="AZ847" s="63">
        <v>68.956882686105956</v>
      </c>
      <c r="BA847" s="63">
        <f>_xll.BDP($G847,BA$1)</f>
        <v>1228.215862</v>
      </c>
      <c r="BB847" s="63">
        <f t="shared" si="174"/>
        <v>37122.615999999995</v>
      </c>
      <c r="BC847">
        <v>2217.1109999999999</v>
      </c>
      <c r="BD847">
        <v>2353.2780000000002</v>
      </c>
      <c r="BE847">
        <v>2522.7060000000001</v>
      </c>
      <c r="BF847">
        <v>2024.338</v>
      </c>
      <c r="BG847">
        <v>2252.52</v>
      </c>
      <c r="BH847">
        <v>2441.7359999999999</v>
      </c>
      <c r="BI847" s="47">
        <f t="shared" si="178"/>
        <v>5.9723996821775711E-2</v>
      </c>
      <c r="BJ847" s="47">
        <f t="shared" si="179"/>
        <v>6.339203034613726E-2</v>
      </c>
      <c r="BK847" s="47">
        <f t="shared" si="180"/>
        <v>6.7956040598000977E-2</v>
      </c>
      <c r="BL847" s="47">
        <f t="shared" si="181"/>
        <v>5.4531124638414495E-2</v>
      </c>
      <c r="BM847" s="47">
        <f t="shared" si="182"/>
        <v>6.0677835850792422E-2</v>
      </c>
      <c r="BN847" s="47">
        <f t="shared" si="183"/>
        <v>6.5774890433368177E-2</v>
      </c>
      <c r="BO847" s="30">
        <f t="shared" si="184"/>
        <v>6.7956040598000977E-2</v>
      </c>
    </row>
    <row r="848" spans="1:67" x14ac:dyDescent="0.3">
      <c r="A848">
        <v>15</v>
      </c>
      <c r="B848" t="s">
        <v>3422</v>
      </c>
      <c r="C848">
        <v>20</v>
      </c>
      <c r="D848">
        <v>10</v>
      </c>
      <c r="E848" t="s">
        <v>2549</v>
      </c>
      <c r="F848" t="s">
        <v>3125</v>
      </c>
      <c r="G848" s="1" t="s">
        <v>1924</v>
      </c>
      <c r="H848" s="6" t="s">
        <v>1925</v>
      </c>
      <c r="I848" s="2">
        <v>0.30592426144319979</v>
      </c>
      <c r="J848" s="2">
        <v>0.24474696655815331</v>
      </c>
      <c r="K848" s="2">
        <v>0.10904265903965363</v>
      </c>
      <c r="L848" s="2">
        <v>0.10424807765032144</v>
      </c>
      <c r="M848" s="3">
        <v>5.9442310903322753</v>
      </c>
      <c r="N848" s="3">
        <v>5.5025010365307514</v>
      </c>
      <c r="O848" s="3">
        <v>5.8643958868894597</v>
      </c>
      <c r="P848" s="7">
        <v>19.556536488385877</v>
      </c>
      <c r="Q848" s="7">
        <v>19.720347155255546</v>
      </c>
      <c r="R848" s="2">
        <v>0.29015363128491628</v>
      </c>
      <c r="S848" s="8">
        <v>1.7794432548179875</v>
      </c>
      <c r="T848" s="2">
        <v>0.60990079751021198</v>
      </c>
      <c r="U848" s="4">
        <v>3.0989824236817762E-2</v>
      </c>
      <c r="V848" s="8">
        <v>10.278102441058071</v>
      </c>
      <c r="W848" s="8">
        <v>-2.7681128808310418</v>
      </c>
      <c r="X848" s="8">
        <v>337900000</v>
      </c>
      <c r="Y848" s="8">
        <v>793300000</v>
      </c>
      <c r="Z848" s="8">
        <v>2900000</v>
      </c>
      <c r="AA848" s="5">
        <v>42100000</v>
      </c>
      <c r="AB848" s="2">
        <v>6.8883610451306407E-2</v>
      </c>
      <c r="AC848" s="42">
        <v>812.29378272000008</v>
      </c>
      <c r="AD848" s="42">
        <v>978.49378272000013</v>
      </c>
      <c r="AE848" s="60">
        <v>7.9848380772616139</v>
      </c>
      <c r="AF848" s="60">
        <v>11.846912117049577</v>
      </c>
      <c r="AG848" s="60">
        <v>5.1979007967653281</v>
      </c>
      <c r="AH848" s="60">
        <v>22.157074316116642</v>
      </c>
      <c r="AI848" s="60">
        <v>1.2974613299314306</v>
      </c>
      <c r="AJ848" s="1" t="s">
        <v>498</v>
      </c>
      <c r="AK848" s="1" t="s">
        <v>745</v>
      </c>
      <c r="AL848" s="1" t="s">
        <v>782</v>
      </c>
      <c r="AM848" s="1" t="s">
        <v>1706</v>
      </c>
      <c r="AN848" s="46" t="e">
        <v>#VALUE!</v>
      </c>
      <c r="AO848" s="46" t="e">
        <v>#VALUE!</v>
      </c>
      <c r="AP848" s="46">
        <v>-1.6862809999999999E-2</v>
      </c>
      <c r="AQ848" t="s">
        <v>3963</v>
      </c>
      <c r="AR848" t="s">
        <v>3963</v>
      </c>
      <c r="AS848" t="str">
        <f t="shared" si="175"/>
        <v>11/04/2014</v>
      </c>
      <c r="AT848" s="63">
        <v>3.7442922955052858</v>
      </c>
      <c r="AU848" s="63">
        <f t="shared" si="176"/>
        <v>3.7442922955052858</v>
      </c>
      <c r="AV848" s="63">
        <f t="shared" si="173"/>
        <v>5.3929838784668948E-16</v>
      </c>
      <c r="AW848" s="63">
        <f t="shared" si="172"/>
        <v>3.7442922955052862</v>
      </c>
      <c r="AX848" s="63">
        <v>49.332238906861079</v>
      </c>
      <c r="AY848" s="63">
        <f t="shared" si="177"/>
        <v>7.1054273576010019E-15</v>
      </c>
      <c r="AZ848" s="63">
        <v>49.332238906861086</v>
      </c>
      <c r="BA848" s="63">
        <f>_xll.BDP($G848,BA$1)</f>
        <v>30.651599999999998</v>
      </c>
      <c r="BB848" s="63">
        <f t="shared" si="174"/>
        <v>812.29378272000008</v>
      </c>
      <c r="BC848">
        <v>62.413000000000004</v>
      </c>
      <c r="BD848">
        <v>66.013000000000005</v>
      </c>
      <c r="BE848">
        <v>72.957000000000008</v>
      </c>
      <c r="BF848">
        <v>57.923000000000002</v>
      </c>
      <c r="BG848">
        <v>51.463000000000001</v>
      </c>
      <c r="BH848">
        <v>52.121000000000002</v>
      </c>
      <c r="BI848" s="47">
        <f t="shared" si="178"/>
        <v>7.6835501302259676E-2</v>
      </c>
      <c r="BJ848" s="47">
        <f t="shared" si="179"/>
        <v>8.1267395373817441E-2</v>
      </c>
      <c r="BK848" s="47">
        <f t="shared" si="180"/>
        <v>8.9816026605177762E-2</v>
      </c>
      <c r="BL848" s="47">
        <f t="shared" si="181"/>
        <v>7.1307944529677911E-2</v>
      </c>
      <c r="BM848" s="47">
        <f t="shared" si="182"/>
        <v>6.3355156834604798E-2</v>
      </c>
      <c r="BN848" s="47">
        <f t="shared" si="183"/>
        <v>6.4165208584350639E-2</v>
      </c>
      <c r="BO848" s="30">
        <f t="shared" si="184"/>
        <v>8.9816026605177762E-2</v>
      </c>
    </row>
    <row r="849" spans="1:67" x14ac:dyDescent="0.3">
      <c r="A849">
        <v>15</v>
      </c>
      <c r="B849" t="s">
        <v>3422</v>
      </c>
      <c r="C849">
        <v>20</v>
      </c>
      <c r="D849">
        <v>9</v>
      </c>
      <c r="E849" s="33">
        <v>0.08</v>
      </c>
      <c r="G849" s="1" t="s">
        <v>1899</v>
      </c>
      <c r="H849" s="6" t="s">
        <v>1900</v>
      </c>
      <c r="I849" s="2">
        <v>0.27097608644108268</v>
      </c>
      <c r="J849" s="2">
        <v>0.24302134646962234</v>
      </c>
      <c r="K849" s="2">
        <v>0.21869693943479049</v>
      </c>
      <c r="L849" s="2">
        <v>0.20090497737556562</v>
      </c>
      <c r="M849" s="3">
        <v>15.558990211231324</v>
      </c>
      <c r="N849" s="3">
        <v>13.253361553206993</v>
      </c>
      <c r="O849" s="3">
        <v>13.208649912331968</v>
      </c>
      <c r="P849" s="7">
        <v>20.241357589783416</v>
      </c>
      <c r="Q849" s="7">
        <v>17.443324937027707</v>
      </c>
      <c r="R849" s="2">
        <v>-0.14091981132075471</v>
      </c>
      <c r="S849" s="8">
        <v>-0.84902309058614567</v>
      </c>
      <c r="T849" s="2">
        <v>0.71205298013245033</v>
      </c>
      <c r="U849" s="4">
        <v>3.4482758620689655E-2</v>
      </c>
      <c r="V849" s="8">
        <v>4.5270376918877382</v>
      </c>
      <c r="W849" s="8">
        <v>-1.2857420128782659</v>
      </c>
      <c r="X849" s="8">
        <v>182700000</v>
      </c>
      <c r="Y849" s="8">
        <v>221000000</v>
      </c>
      <c r="Z849" s="8">
        <v>2000000</v>
      </c>
      <c r="AA849" s="5">
        <v>21199999.999999996</v>
      </c>
      <c r="AB849" s="2">
        <v>9.4339622641509455E-2</v>
      </c>
      <c r="AC849" s="42">
        <v>576.94868565000002</v>
      </c>
      <c r="AD849" s="42">
        <v>529.14868565000006</v>
      </c>
      <c r="AE849" s="60">
        <v>9.5514203185920596</v>
      </c>
      <c r="AF849" s="60">
        <v>11.917763190315316</v>
      </c>
      <c r="AG849" s="60">
        <v>3.6986873219637144</v>
      </c>
      <c r="AH849" s="60">
        <v>16.897434214843496</v>
      </c>
      <c r="AI849" s="60">
        <v>2.1463864793526786</v>
      </c>
      <c r="AJ849" s="1" t="s">
        <v>493</v>
      </c>
      <c r="AK849" s="1" t="s">
        <v>689</v>
      </c>
      <c r="AL849" s="1" t="s">
        <v>690</v>
      </c>
      <c r="AM849" s="1" t="s">
        <v>1706</v>
      </c>
      <c r="AN849" s="46">
        <v>0.1203634</v>
      </c>
      <c r="AO849" s="46">
        <v>1.108196E-2</v>
      </c>
      <c r="AP849" s="46">
        <v>-3.9685400000000003E-2</v>
      </c>
      <c r="AQ849" t="s">
        <v>4124</v>
      </c>
      <c r="AR849" t="s">
        <v>3443</v>
      </c>
      <c r="AS849" t="str">
        <f t="shared" si="175"/>
        <v>#N/A N/A</v>
      </c>
      <c r="AT849" s="63">
        <v>2.5436893944601411</v>
      </c>
      <c r="AU849" s="63">
        <f t="shared" si="176"/>
        <v>2.5436893944601411</v>
      </c>
      <c r="AV849" s="63">
        <f t="shared" si="173"/>
        <v>5.4493582700698111</v>
      </c>
      <c r="AW849" s="63">
        <f t="shared" si="172"/>
        <v>7.9930476645299517</v>
      </c>
      <c r="AX849" s="63">
        <v>42.216420593289314</v>
      </c>
      <c r="AY849" s="63">
        <f t="shared" si="177"/>
        <v>90.440444966989247</v>
      </c>
      <c r="AZ849" s="63">
        <v>132.65686556027856</v>
      </c>
      <c r="BA849" s="63">
        <f>_xll.BDP($G849,BA$1)</f>
        <v>44.003608874999998</v>
      </c>
      <c r="BB849" s="63">
        <f t="shared" si="174"/>
        <v>529.14868565000006</v>
      </c>
      <c r="BC849">
        <v>34.133000000000003</v>
      </c>
      <c r="BD849">
        <v>37.160000000000004</v>
      </c>
      <c r="BE849">
        <v>41.300000000000004</v>
      </c>
      <c r="BF849">
        <v>27.233000000000001</v>
      </c>
      <c r="BG849">
        <v>29.765000000000001</v>
      </c>
      <c r="BH849">
        <v>34.616999999999997</v>
      </c>
      <c r="BI849" s="47">
        <f t="shared" si="178"/>
        <v>6.4505498975342676E-2</v>
      </c>
      <c r="BJ849" s="47">
        <f t="shared" si="179"/>
        <v>7.0226008318159366E-2</v>
      </c>
      <c r="BK849" s="47">
        <f t="shared" si="180"/>
        <v>7.8049896220128687E-2</v>
      </c>
      <c r="BL849" s="47">
        <f t="shared" si="181"/>
        <v>5.1465685805393811E-2</v>
      </c>
      <c r="BM849" s="47">
        <f t="shared" si="182"/>
        <v>5.6250730290366348E-2</v>
      </c>
      <c r="BN849" s="47">
        <f t="shared" si="183"/>
        <v>6.542017572523473E-2</v>
      </c>
      <c r="BO849" s="30">
        <f t="shared" si="184"/>
        <v>7.8049896220128687E-2</v>
      </c>
    </row>
    <row r="850" spans="1:67" x14ac:dyDescent="0.3">
      <c r="A850">
        <v>15</v>
      </c>
      <c r="B850" t="s">
        <v>3422</v>
      </c>
      <c r="C850">
        <v>20</v>
      </c>
      <c r="D850">
        <v>2</v>
      </c>
      <c r="E850" s="33">
        <v>0.12</v>
      </c>
      <c r="G850" s="1" t="s">
        <v>2271</v>
      </c>
      <c r="H850" s="6" t="s">
        <v>2272</v>
      </c>
      <c r="I850" s="2">
        <v>0.16304207246516805</v>
      </c>
      <c r="J850" s="2">
        <v>0.26680053547523425</v>
      </c>
      <c r="K850" s="2">
        <v>0.13464653965421908</v>
      </c>
      <c r="L850" s="2">
        <v>0.20223236935565703</v>
      </c>
      <c r="M850" s="3">
        <v>5.3098834518449953</v>
      </c>
      <c r="N850" s="3">
        <v>-42.519213998981634</v>
      </c>
      <c r="O850" s="3">
        <v>11.187349479711001</v>
      </c>
      <c r="P850" s="7" t="e">
        <v>#N/A</v>
      </c>
      <c r="Q850" s="7" t="e">
        <v>#N/A</v>
      </c>
      <c r="R850" s="2">
        <v>1.9445987776807682E-2</v>
      </c>
      <c r="S850" s="8" t="e">
        <v>#N/A</v>
      </c>
      <c r="T850" s="2">
        <v>0.2551142302523518</v>
      </c>
      <c r="U850" s="4" t="e">
        <v>#N/A</v>
      </c>
      <c r="V850" s="8">
        <v>8.5567186284440595</v>
      </c>
      <c r="W850" s="8">
        <v>-9.6506178114692869</v>
      </c>
      <c r="X850" s="8">
        <v>7470000000</v>
      </c>
      <c r="Y850" s="8">
        <v>9855000000</v>
      </c>
      <c r="Z850" s="8" t="e">
        <v>#N/A</v>
      </c>
      <c r="AA850" s="5">
        <v>-293000000</v>
      </c>
      <c r="AB850" s="2">
        <v>0</v>
      </c>
      <c r="AC850" s="42">
        <v>21827.290736300001</v>
      </c>
      <c r="AD850" s="42">
        <v>23145.290736300001</v>
      </c>
      <c r="AE850" s="60" t="s">
        <v>3443</v>
      </c>
      <c r="AF850" s="60">
        <v>12.170329155474182</v>
      </c>
      <c r="AG850" s="60">
        <v>-1.3712143470566105</v>
      </c>
      <c r="AH850" s="60">
        <v>18.499672906316182</v>
      </c>
      <c r="AI850" s="60">
        <v>2.2529256360248398</v>
      </c>
      <c r="AJ850" s="1" t="s">
        <v>502</v>
      </c>
      <c r="AK850" s="1" t="s">
        <v>503</v>
      </c>
      <c r="AL850" s="1" t="s">
        <v>1364</v>
      </c>
      <c r="AM850" s="1" t="s">
        <v>2229</v>
      </c>
      <c r="AN850" s="46">
        <v>0.1646415</v>
      </c>
      <c r="AO850" s="46">
        <v>9.227283E-2</v>
      </c>
      <c r="AP850" s="46">
        <v>7.1412580000000003E-2</v>
      </c>
      <c r="AQ850" t="s">
        <v>4124</v>
      </c>
      <c r="AR850" t="s">
        <v>3443</v>
      </c>
      <c r="AS850" t="str">
        <f t="shared" si="175"/>
        <v>#N/A N/A</v>
      </c>
      <c r="AT850" s="63">
        <v>4.2293231962318707</v>
      </c>
      <c r="AU850" s="63">
        <f t="shared" si="176"/>
        <v>4.2293231962318707</v>
      </c>
      <c r="AV850" s="63">
        <f t="shared" si="173"/>
        <v>0</v>
      </c>
      <c r="AW850" s="63">
        <f t="shared" si="172"/>
        <v>4.2293231962318707</v>
      </c>
      <c r="AX850" s="63">
        <v>93.431167016072678</v>
      </c>
      <c r="AY850" s="63">
        <f t="shared" si="177"/>
        <v>0</v>
      </c>
      <c r="AZ850" s="63" t="s">
        <v>3443</v>
      </c>
      <c r="BA850" s="63" t="str">
        <f>_xll.BDP($G850,BA$1)</f>
        <v>#N/A N/A</v>
      </c>
      <c r="BB850" s="63">
        <f t="shared" si="174"/>
        <v>21827.290736300001</v>
      </c>
      <c r="BC850">
        <v>1284.278</v>
      </c>
      <c r="BD850">
        <v>1342.556</v>
      </c>
      <c r="BE850">
        <v>1403.6669999999999</v>
      </c>
      <c r="BF850">
        <v>1047.617</v>
      </c>
      <c r="BG850">
        <v>877.25800000000004</v>
      </c>
      <c r="BH850">
        <v>760</v>
      </c>
      <c r="BI850" s="47">
        <f t="shared" si="178"/>
        <v>5.8838177193662154E-2</v>
      </c>
      <c r="BJ850" s="47">
        <f t="shared" si="179"/>
        <v>6.150813750637657E-2</v>
      </c>
      <c r="BK850" s="47">
        <f t="shared" si="180"/>
        <v>6.430788946543986E-2</v>
      </c>
      <c r="BL850" s="47">
        <f t="shared" si="181"/>
        <v>4.7995741324769844E-2</v>
      </c>
      <c r="BM850" s="47">
        <f t="shared" si="182"/>
        <v>4.0190878959662689E-2</v>
      </c>
      <c r="BN850" s="47">
        <f t="shared" si="183"/>
        <v>3.4818796761435795E-2</v>
      </c>
      <c r="BO850" s="30">
        <f t="shared" si="184"/>
        <v>6.430788946543986E-2</v>
      </c>
    </row>
    <row r="851" spans="1:67" x14ac:dyDescent="0.3">
      <c r="A851">
        <v>15</v>
      </c>
      <c r="B851" t="s">
        <v>3422</v>
      </c>
      <c r="C851">
        <v>20</v>
      </c>
      <c r="D851">
        <v>10</v>
      </c>
      <c r="E851" t="s">
        <v>3181</v>
      </c>
      <c r="F851" t="s">
        <v>3182</v>
      </c>
      <c r="G851" s="1" t="s">
        <v>1881</v>
      </c>
      <c r="H851" s="6" t="s">
        <v>1882</v>
      </c>
      <c r="I851" s="2">
        <v>0.3122996822892084</v>
      </c>
      <c r="J851" s="2">
        <v>0.3216875411997363</v>
      </c>
      <c r="K851" s="2">
        <v>0.16044869891923472</v>
      </c>
      <c r="L851" s="2">
        <v>0.15313407076174787</v>
      </c>
      <c r="M851" s="3">
        <v>14.052178554747446</v>
      </c>
      <c r="N851" s="3">
        <v>10.653219352255343</v>
      </c>
      <c r="O851" s="3">
        <v>22.227710545813782</v>
      </c>
      <c r="P851" s="7">
        <v>22.802206552289825</v>
      </c>
      <c r="Q851" s="7">
        <v>21.639963618554532</v>
      </c>
      <c r="R851" s="2">
        <v>0.48029095947350192</v>
      </c>
      <c r="S851" s="8">
        <v>2.0863677399939813</v>
      </c>
      <c r="T851" s="2">
        <v>0.31847776249426868</v>
      </c>
      <c r="U851" s="4" t="e">
        <v>#N/A</v>
      </c>
      <c r="V851" s="8">
        <v>12.883453613256325</v>
      </c>
      <c r="W851" s="8">
        <v>11.490904650592171</v>
      </c>
      <c r="X851" s="8">
        <v>606800000</v>
      </c>
      <c r="Y851" s="8">
        <v>1274700000</v>
      </c>
      <c r="Z851" s="8">
        <v>4800000</v>
      </c>
      <c r="AA851" s="5">
        <v>187099999.99999997</v>
      </c>
      <c r="AB851" s="2">
        <v>2.5654730090860507E-2</v>
      </c>
      <c r="AC851" s="42" t="e">
        <v>#VALUE!</v>
      </c>
      <c r="AD851" s="42" t="s">
        <v>3443</v>
      </c>
      <c r="AE851" s="60" t="s">
        <v>3443</v>
      </c>
      <c r="AF851" s="60" t="s">
        <v>3443</v>
      </c>
      <c r="AG851" s="60" t="s">
        <v>3443</v>
      </c>
      <c r="AH851" s="60" t="s">
        <v>3443</v>
      </c>
      <c r="AI851" s="60" t="s">
        <v>3443</v>
      </c>
      <c r="AJ851" s="1" t="s">
        <v>498</v>
      </c>
      <c r="AK851" s="1" t="s">
        <v>735</v>
      </c>
      <c r="AL851" s="1" t="s">
        <v>780</v>
      </c>
      <c r="AM851" s="1" t="s">
        <v>1706</v>
      </c>
      <c r="AN851" s="46" t="e">
        <v>#VALUE!</v>
      </c>
      <c r="AO851" s="46" t="e">
        <v>#VALUE!</v>
      </c>
      <c r="AP851" s="46" t="e">
        <v>#VALUE!</v>
      </c>
      <c r="AQ851" t="s">
        <v>4305</v>
      </c>
      <c r="AR851" t="s">
        <v>3443</v>
      </c>
      <c r="AS851" t="str">
        <f t="shared" si="175"/>
        <v>20/11/1991</v>
      </c>
      <c r="AT851" s="63" t="s">
        <v>3443</v>
      </c>
      <c r="AU851" s="63">
        <f t="shared" si="176"/>
        <v>0</v>
      </c>
      <c r="AV851" s="63">
        <f t="shared" si="173"/>
        <v>0</v>
      </c>
      <c r="AW851" s="63">
        <f t="shared" si="172"/>
        <v>0</v>
      </c>
      <c r="AX851" s="63">
        <v>71.996189301085323</v>
      </c>
      <c r="AY851" s="63">
        <f t="shared" si="177"/>
        <v>0</v>
      </c>
      <c r="AZ851" s="63">
        <v>71.996189301085323</v>
      </c>
      <c r="BA851" s="63">
        <f>_xll.BDP($G851,BA$1)</f>
        <v>89.3</v>
      </c>
      <c r="BB851" s="63" t="e">
        <f t="shared" si="174"/>
        <v>#VALUE!</v>
      </c>
      <c r="BC851">
        <v>183.667</v>
      </c>
      <c r="BD851">
        <v>205.333</v>
      </c>
      <c r="BE851">
        <v>222.667</v>
      </c>
      <c r="BF851">
        <v>168.12200000000001</v>
      </c>
      <c r="BG851">
        <v>191.84</v>
      </c>
      <c r="BH851">
        <v>206.35599999999999</v>
      </c>
      <c r="BI851" s="47">
        <f t="shared" si="178"/>
        <v>0</v>
      </c>
      <c r="BJ851" s="47">
        <f t="shared" si="179"/>
        <v>0</v>
      </c>
      <c r="BK851" s="47">
        <f t="shared" si="180"/>
        <v>0</v>
      </c>
      <c r="BL851" s="47">
        <f t="shared" si="181"/>
        <v>0</v>
      </c>
      <c r="BM851" s="47">
        <f t="shared" si="182"/>
        <v>0</v>
      </c>
      <c r="BN851" s="47">
        <f t="shared" si="183"/>
        <v>0</v>
      </c>
      <c r="BO851" s="30">
        <f t="shared" si="184"/>
        <v>0</v>
      </c>
    </row>
    <row r="852" spans="1:67" x14ac:dyDescent="0.3">
      <c r="A852">
        <v>15</v>
      </c>
      <c r="B852" t="s">
        <v>3422</v>
      </c>
      <c r="C852">
        <v>20</v>
      </c>
      <c r="D852">
        <v>9</v>
      </c>
      <c r="E852" t="s">
        <v>2480</v>
      </c>
      <c r="F852" t="s">
        <v>3281</v>
      </c>
      <c r="G852" s="6" t="s">
        <v>2437</v>
      </c>
      <c r="H852" s="6" t="s">
        <v>2438</v>
      </c>
      <c r="I852" s="2">
        <v>0.16412806948092326</v>
      </c>
      <c r="J852" s="2">
        <v>0.18158762847281812</v>
      </c>
      <c r="K852" s="2">
        <v>0.1450474302738918</v>
      </c>
      <c r="L852" s="2">
        <v>0.14144399720765816</v>
      </c>
      <c r="M852" s="3">
        <v>13.798103328329244</v>
      </c>
      <c r="N852" s="3">
        <v>9.4181132915405197</v>
      </c>
      <c r="O852" s="3">
        <v>183.25637422204377</v>
      </c>
      <c r="P852" s="7">
        <v>28.676227067990531</v>
      </c>
      <c r="Q852" s="7">
        <v>27.259850995722502</v>
      </c>
      <c r="R852" s="2">
        <v>0.86194938694629075</v>
      </c>
      <c r="S852" s="8">
        <v>3.27188675302967</v>
      </c>
      <c r="T852" s="2">
        <v>5.3567553367674436E-2</v>
      </c>
      <c r="U852" s="4">
        <v>4.3704754086125827E-2</v>
      </c>
      <c r="V852" s="8">
        <v>72.111799860595511</v>
      </c>
      <c r="W852" s="8" t="e">
        <v>#N/A</v>
      </c>
      <c r="X852" s="8">
        <v>5244300000</v>
      </c>
      <c r="Y852" s="8">
        <v>6732700000</v>
      </c>
      <c r="Z852" s="8">
        <v>25200000</v>
      </c>
      <c r="AA852" s="5">
        <v>359300000.00000006</v>
      </c>
      <c r="AB852" s="2">
        <v>7.0136376287225147E-2</v>
      </c>
      <c r="AC852" s="42">
        <v>4869</v>
      </c>
      <c r="AD852" s="42">
        <v>26389.733347339999</v>
      </c>
      <c r="AE852" s="60">
        <v>12.638846762033781</v>
      </c>
      <c r="AF852" s="60">
        <v>25.391336833442903</v>
      </c>
      <c r="AG852" s="60">
        <v>1.6577344318103024</v>
      </c>
      <c r="AH852" s="60">
        <v>47.635514743334546</v>
      </c>
      <c r="AI852" s="60">
        <v>46.213559079354411</v>
      </c>
      <c r="AJ852" s="1" t="s">
        <v>498</v>
      </c>
      <c r="AK852" s="1" t="s">
        <v>516</v>
      </c>
      <c r="AL852" s="1" t="s">
        <v>733</v>
      </c>
      <c r="AM852" s="1" t="s">
        <v>2392</v>
      </c>
      <c r="AN852" s="46" t="e">
        <v>#VALUE!</v>
      </c>
      <c r="AO852" s="46" t="e">
        <v>#VALUE!</v>
      </c>
      <c r="AP852" s="46" t="e">
        <v>#VALUE!</v>
      </c>
      <c r="AQ852" t="s">
        <v>3856</v>
      </c>
      <c r="AR852" t="s">
        <v>3856</v>
      </c>
      <c r="AS852" t="str">
        <f t="shared" si="175"/>
        <v>27/01/2021</v>
      </c>
      <c r="AT852" s="63" t="s">
        <v>3443</v>
      </c>
      <c r="AU852" s="63">
        <f t="shared" si="176"/>
        <v>0</v>
      </c>
      <c r="AV852" s="63">
        <f t="shared" si="173"/>
        <v>0</v>
      </c>
      <c r="AW852" s="63">
        <f t="shared" si="172"/>
        <v>0</v>
      </c>
      <c r="AX852" s="63">
        <v>0</v>
      </c>
      <c r="AY852" s="63">
        <f t="shared" si="177"/>
        <v>0</v>
      </c>
      <c r="AZ852" s="63">
        <v>0</v>
      </c>
      <c r="BA852" s="63">
        <f>_xll.BDP($G852,BA$1)</f>
        <v>0</v>
      </c>
      <c r="BB852" s="63">
        <f t="shared" si="174"/>
        <v>4869</v>
      </c>
      <c r="BC852">
        <v>822.18200000000002</v>
      </c>
      <c r="BD852">
        <v>1206.9090000000001</v>
      </c>
      <c r="BE852">
        <v>1573.6670000000001</v>
      </c>
      <c r="BF852">
        <v>214.78800000000001</v>
      </c>
      <c r="BG852">
        <v>644.49800000000005</v>
      </c>
      <c r="BH852">
        <v>920.58400000000006</v>
      </c>
      <c r="BI852" s="47">
        <f t="shared" si="178"/>
        <v>0.16886054631341138</v>
      </c>
      <c r="BJ852" s="47">
        <f t="shared" si="179"/>
        <v>0.2478761552680222</v>
      </c>
      <c r="BK852" s="47">
        <f t="shared" si="180"/>
        <v>0.32320127336208671</v>
      </c>
      <c r="BL852" s="47">
        <f t="shared" si="181"/>
        <v>4.4113370301910045E-2</v>
      </c>
      <c r="BM852" s="47">
        <f t="shared" si="182"/>
        <v>0.13236763195728077</v>
      </c>
      <c r="BN852" s="47">
        <f t="shared" si="183"/>
        <v>0.18907044567673034</v>
      </c>
      <c r="BO852" s="30">
        <f t="shared" si="184"/>
        <v>0.32320127336208671</v>
      </c>
    </row>
    <row r="853" spans="1:67" x14ac:dyDescent="0.3">
      <c r="A853">
        <v>15</v>
      </c>
      <c r="B853" t="s">
        <v>3422</v>
      </c>
      <c r="C853">
        <v>21</v>
      </c>
      <c r="D853">
        <v>2</v>
      </c>
      <c r="E853" t="s">
        <v>2480</v>
      </c>
      <c r="F853" t="s">
        <v>2941</v>
      </c>
      <c r="G853" s="6" t="s">
        <v>1332</v>
      </c>
      <c r="H853" s="6" t="s">
        <v>1333</v>
      </c>
      <c r="I853" s="2">
        <v>1.1566019072106599</v>
      </c>
      <c r="J853" s="2">
        <v>0.55810727122595682</v>
      </c>
      <c r="K853" s="2">
        <v>1.0956355603253738</v>
      </c>
      <c r="L853" s="2">
        <v>0.42568931823023276</v>
      </c>
      <c r="M853" s="3">
        <v>15.662963911094982</v>
      </c>
      <c r="N853" s="3">
        <v>9.9752796715466125</v>
      </c>
      <c r="O853" s="3">
        <v>11.77654747246881</v>
      </c>
      <c r="P853" s="7">
        <v>24.193187098797996</v>
      </c>
      <c r="Q853" s="7">
        <v>14.045049662681647</v>
      </c>
      <c r="R853" s="2">
        <v>-0.41057671466462198</v>
      </c>
      <c r="S853" s="8">
        <v>-3.0767580508872405</v>
      </c>
      <c r="T853" s="2">
        <v>0.70897334920348998</v>
      </c>
      <c r="U853" s="4">
        <v>3.9044537870327793E-2</v>
      </c>
      <c r="V853" s="8">
        <v>20.051503884953711</v>
      </c>
      <c r="W853" s="8">
        <v>-1.8272920154321692</v>
      </c>
      <c r="X853" s="8">
        <v>329408000</v>
      </c>
      <c r="Y853" s="8">
        <v>431876000</v>
      </c>
      <c r="Z853" s="8">
        <v>15783000</v>
      </c>
      <c r="AA853" s="5">
        <v>93453000.000000015</v>
      </c>
      <c r="AB853" s="2">
        <v>0.16888703412410513</v>
      </c>
      <c r="AC853" s="42">
        <v>4180.2422790599994</v>
      </c>
      <c r="AD853" s="42">
        <v>3534.1642790599994</v>
      </c>
      <c r="AE853" s="60">
        <v>16.590762740869398</v>
      </c>
      <c r="AF853" s="60">
        <v>18.279246101798353</v>
      </c>
      <c r="AG853" s="60">
        <v>2.1694469891035575</v>
      </c>
      <c r="AH853" s="60">
        <v>31.433053902275379</v>
      </c>
      <c r="AI853" s="60">
        <v>3.5377046956227685</v>
      </c>
      <c r="AJ853" s="1" t="s">
        <v>493</v>
      </c>
      <c r="AK853" s="1" t="s">
        <v>513</v>
      </c>
      <c r="AL853" s="1" t="s">
        <v>1334</v>
      </c>
      <c r="AM853" s="1" t="s">
        <v>2466</v>
      </c>
      <c r="AN853" s="46" t="e">
        <v>#VALUE!</v>
      </c>
      <c r="AO853" s="46">
        <v>0.23490279999999999</v>
      </c>
      <c r="AP853" s="46">
        <v>-0.11860680000000001</v>
      </c>
      <c r="AQ853" t="s">
        <v>4306</v>
      </c>
      <c r="AR853" t="s">
        <v>3443</v>
      </c>
      <c r="AS853" t="str">
        <f t="shared" si="175"/>
        <v>21/04/2004</v>
      </c>
      <c r="AT853" s="63" t="s">
        <v>3443</v>
      </c>
      <c r="AU853" s="63">
        <f t="shared" si="176"/>
        <v>0</v>
      </c>
      <c r="AV853" s="63">
        <f t="shared" si="173"/>
        <v>-8.6119410303881307E-4</v>
      </c>
      <c r="AW853" s="63">
        <f t="shared" si="172"/>
        <v>-8.6119410303881307E-4</v>
      </c>
      <c r="AX853" s="63">
        <v>0</v>
      </c>
      <c r="AY853" s="63">
        <f t="shared" si="177"/>
        <v>-2.9358037578288098E-2</v>
      </c>
      <c r="AZ853" s="63">
        <v>-2.9358037578288098E-2</v>
      </c>
      <c r="BA853" s="63">
        <f>_xll.BDP($G853,BA$1)</f>
        <v>-3.5999999999999997E-2</v>
      </c>
      <c r="BB853" s="63">
        <f t="shared" si="174"/>
        <v>3534.1642790599994</v>
      </c>
      <c r="BC853">
        <v>145.875</v>
      </c>
      <c r="BD853">
        <v>178.68800000000002</v>
      </c>
      <c r="BE853">
        <v>216.46700000000001</v>
      </c>
      <c r="BF853">
        <v>52.125999999999998</v>
      </c>
      <c r="BG853">
        <v>175.57900000000001</v>
      </c>
      <c r="BH853">
        <v>192.958</v>
      </c>
      <c r="BI853" s="47">
        <f t="shared" si="178"/>
        <v>4.1275670422088913E-2</v>
      </c>
      <c r="BJ853" s="47">
        <f t="shared" si="179"/>
        <v>5.056018506517377E-2</v>
      </c>
      <c r="BK853" s="47">
        <f t="shared" si="180"/>
        <v>6.1249840954641449E-2</v>
      </c>
      <c r="BL853" s="47">
        <f t="shared" si="181"/>
        <v>1.4749172897493104E-2</v>
      </c>
      <c r="BM853" s="47">
        <f t="shared" si="182"/>
        <v>4.9680486286477803E-2</v>
      </c>
      <c r="BN853" s="47">
        <f t="shared" si="183"/>
        <v>5.4597914744167489E-2</v>
      </c>
      <c r="BO853" s="30">
        <f t="shared" si="184"/>
        <v>6.1249840954641449E-2</v>
      </c>
    </row>
    <row r="854" spans="1:67" x14ac:dyDescent="0.3">
      <c r="A854">
        <v>15</v>
      </c>
      <c r="B854" t="s">
        <v>3422</v>
      </c>
      <c r="C854">
        <v>21</v>
      </c>
      <c r="D854">
        <v>3</v>
      </c>
      <c r="E854" t="s">
        <v>2480</v>
      </c>
      <c r="F854" t="s">
        <v>3018</v>
      </c>
      <c r="G854" s="6" t="s">
        <v>226</v>
      </c>
      <c r="H854" s="6" t="s">
        <v>922</v>
      </c>
      <c r="I854" s="2">
        <v>0.41371933786251419</v>
      </c>
      <c r="J854" s="2">
        <v>0.51119321886546398</v>
      </c>
      <c r="K854" s="2">
        <v>0.35520410512630163</v>
      </c>
      <c r="L854" s="2">
        <v>0.44714828897338404</v>
      </c>
      <c r="M854" s="3">
        <v>46.804326450344149</v>
      </c>
      <c r="N854" s="3">
        <v>35.318162663295411</v>
      </c>
      <c r="O854" s="3" t="e">
        <v>#N/A</v>
      </c>
      <c r="P854" s="7">
        <v>19.037235121733708</v>
      </c>
      <c r="Q854" s="7">
        <v>18.979219832300402</v>
      </c>
      <c r="R854" s="2">
        <v>1.3368242287008207</v>
      </c>
      <c r="S854" s="8">
        <v>3.3378091872791518</v>
      </c>
      <c r="T854" s="2">
        <v>-0.47003236245954694</v>
      </c>
      <c r="U854" s="4">
        <v>6.7828058962993501E-2</v>
      </c>
      <c r="V854" s="8">
        <v>14.345920691280503</v>
      </c>
      <c r="W854" s="8" t="e">
        <v>#N/A</v>
      </c>
      <c r="X854" s="8">
        <v>460100000</v>
      </c>
      <c r="Y854" s="8">
        <v>526000000</v>
      </c>
      <c r="Z854" s="8">
        <v>13600000</v>
      </c>
      <c r="AA854" s="5">
        <v>-36500000</v>
      </c>
      <c r="AB854" s="2">
        <v>-0.37260273972602742</v>
      </c>
      <c r="AC854" s="42">
        <v>4750.3501108700002</v>
      </c>
      <c r="AD854" s="42">
        <v>5694.9501108700006</v>
      </c>
      <c r="AE854" s="60">
        <v>19.261031115789475</v>
      </c>
      <c r="AF854" s="60">
        <v>20.755117686059275</v>
      </c>
      <c r="AG854" s="60">
        <v>-0.75633807833100486</v>
      </c>
      <c r="AH854" s="60">
        <v>30.85526149325699</v>
      </c>
      <c r="AI854" s="60" t="s">
        <v>3443</v>
      </c>
      <c r="AJ854" s="1" t="s">
        <v>493</v>
      </c>
      <c r="AK854" s="1" t="s">
        <v>668</v>
      </c>
      <c r="AL854" s="1" t="s">
        <v>684</v>
      </c>
      <c r="AM854" s="1" t="s">
        <v>583</v>
      </c>
      <c r="AN854" s="46" t="e">
        <v>#VALUE!</v>
      </c>
      <c r="AO854" s="46" t="e">
        <v>#VALUE!</v>
      </c>
      <c r="AP854" s="46" t="e">
        <v>#VALUE!</v>
      </c>
      <c r="AQ854" t="s">
        <v>4307</v>
      </c>
      <c r="AR854" t="s">
        <v>3443</v>
      </c>
      <c r="AS854" t="str">
        <f t="shared" si="175"/>
        <v>24/02/2022</v>
      </c>
      <c r="AT854" s="63" t="s">
        <v>3443</v>
      </c>
      <c r="AU854" s="63">
        <f t="shared" si="176"/>
        <v>0</v>
      </c>
      <c r="AV854" s="63">
        <f t="shared" si="173"/>
        <v>-2.7791776001500055</v>
      </c>
      <c r="AW854" s="63">
        <f t="shared" si="172"/>
        <v>-2.7791776001500055</v>
      </c>
      <c r="AX854" s="63">
        <v>0</v>
      </c>
      <c r="AY854" s="63">
        <f t="shared" si="177"/>
        <v>-117.79503698774393</v>
      </c>
      <c r="AZ854" s="63">
        <v>-117.79503698774393</v>
      </c>
      <c r="BA854" s="63">
        <f>_xll.BDP($G854,BA$1)</f>
        <v>-132.02066621</v>
      </c>
      <c r="BB854" s="63">
        <f t="shared" si="174"/>
        <v>4750.3501108700002</v>
      </c>
      <c r="BC854">
        <v>170.68800000000002</v>
      </c>
      <c r="BD854">
        <v>204.93800000000002</v>
      </c>
      <c r="BE854">
        <v>243.9</v>
      </c>
      <c r="BF854">
        <v>177.46800000000002</v>
      </c>
      <c r="BG854">
        <v>210.374</v>
      </c>
      <c r="BH854">
        <v>256.60200000000003</v>
      </c>
      <c r="BI854" s="47">
        <f t="shared" si="178"/>
        <v>3.5931667354248853E-2</v>
      </c>
      <c r="BJ854" s="47">
        <f t="shared" si="179"/>
        <v>4.3141662238968481E-2</v>
      </c>
      <c r="BK854" s="47">
        <f t="shared" si="180"/>
        <v>5.1343584011185876E-2</v>
      </c>
      <c r="BL854" s="47">
        <f t="shared" si="181"/>
        <v>3.7358930575224013E-2</v>
      </c>
      <c r="BM854" s="47">
        <f t="shared" si="182"/>
        <v>4.4285998945343248E-2</v>
      </c>
      <c r="BN854" s="47">
        <f t="shared" si="183"/>
        <v>5.401749218711898E-2</v>
      </c>
      <c r="BO854" s="30">
        <f t="shared" si="184"/>
        <v>5.401749218711898E-2</v>
      </c>
    </row>
    <row r="855" spans="1:67" x14ac:dyDescent="0.3">
      <c r="A855">
        <v>15</v>
      </c>
      <c r="B855" t="s">
        <v>3422</v>
      </c>
      <c r="C855">
        <v>21</v>
      </c>
      <c r="D855">
        <v>3</v>
      </c>
      <c r="E855" s="33">
        <v>0.13</v>
      </c>
      <c r="F855" t="s">
        <v>3167</v>
      </c>
      <c r="G855" s="6" t="s">
        <v>410</v>
      </c>
      <c r="H855" s="6" t="s">
        <v>1152</v>
      </c>
      <c r="I855" s="2">
        <v>0.13912901520800774</v>
      </c>
      <c r="J855" s="2">
        <v>0.19584250702658668</v>
      </c>
      <c r="K855" s="2">
        <v>0.1010726727562988</v>
      </c>
      <c r="L855" s="2">
        <v>0.13647768864894175</v>
      </c>
      <c r="M855" s="3">
        <v>2.3383434415199038</v>
      </c>
      <c r="N855" s="3">
        <v>2.0504641329404949</v>
      </c>
      <c r="O855" s="3">
        <v>-4.0723304009508858</v>
      </c>
      <c r="P855" s="7">
        <v>20.885551951903832</v>
      </c>
      <c r="Q855" s="7">
        <v>27.192837518723909</v>
      </c>
      <c r="R855" s="2">
        <v>0.38617694989698303</v>
      </c>
      <c r="S855" s="8">
        <v>4.4614622819521133</v>
      </c>
      <c r="T855" s="2">
        <v>0.52778525463760495</v>
      </c>
      <c r="U855" s="4">
        <v>5.5597127517150964E-2</v>
      </c>
      <c r="V855" s="8">
        <v>35.675773721169307</v>
      </c>
      <c r="W855" s="8" t="e">
        <v>#N/A</v>
      </c>
      <c r="X855" s="8">
        <v>2955916000</v>
      </c>
      <c r="Y855" s="8">
        <v>4241675000</v>
      </c>
      <c r="Z855" s="8">
        <v>139975000</v>
      </c>
      <c r="AA855" s="5">
        <v>128478000.00000001</v>
      </c>
      <c r="AB855" s="2">
        <v>1.0894861377045095</v>
      </c>
      <c r="AC855" s="42">
        <v>5446.8836033199996</v>
      </c>
      <c r="AD855" s="42">
        <v>11815.968603319998</v>
      </c>
      <c r="AE855" s="60">
        <v>11.442387165479087</v>
      </c>
      <c r="AF855" s="60">
        <v>26.918255075022582</v>
      </c>
      <c r="AG855" s="60">
        <v>2.4528614389618251</v>
      </c>
      <c r="AH855" s="60">
        <v>656.45772426523945</v>
      </c>
      <c r="AI855" s="60">
        <v>1.1245450067808349</v>
      </c>
      <c r="AJ855" s="1" t="s">
        <v>498</v>
      </c>
      <c r="AK855" s="1" t="s">
        <v>599</v>
      </c>
      <c r="AL855" s="1" t="s">
        <v>1153</v>
      </c>
      <c r="AM855" s="1" t="s">
        <v>583</v>
      </c>
      <c r="AN855" s="46">
        <v>0.1023961</v>
      </c>
      <c r="AO855" s="46">
        <v>8.3286540000000006E-2</v>
      </c>
      <c r="AP855" s="46">
        <v>-3.4031739999999998E-2</v>
      </c>
      <c r="AQ855" t="s">
        <v>4124</v>
      </c>
      <c r="AR855" t="s">
        <v>3964</v>
      </c>
      <c r="AS855" t="str">
        <f t="shared" si="175"/>
        <v>01/01/1987</v>
      </c>
      <c r="AT855" s="63" t="s">
        <v>3443</v>
      </c>
      <c r="AU855" s="63">
        <f t="shared" si="176"/>
        <v>0</v>
      </c>
      <c r="AV855" s="63">
        <f t="shared" si="173"/>
        <v>-0.32785719873130953</v>
      </c>
      <c r="AW855" s="63">
        <f t="shared" si="172"/>
        <v>-0.32785719873130953</v>
      </c>
      <c r="AX855" s="63">
        <v>425.31542747917979</v>
      </c>
      <c r="AY855" s="63">
        <f t="shared" si="177"/>
        <v>-5.9605066625883865</v>
      </c>
      <c r="AZ855" s="63">
        <v>419.3549208165914</v>
      </c>
      <c r="BA855" s="63">
        <f>_xll.BDP($G855,BA$1)</f>
        <v>1256.4100000000001</v>
      </c>
      <c r="BB855" s="63">
        <f t="shared" si="174"/>
        <v>5446.8836033199996</v>
      </c>
      <c r="BC855">
        <v>520.08299999999997</v>
      </c>
      <c r="BD855">
        <v>360.154</v>
      </c>
      <c r="BE855">
        <v>597.375</v>
      </c>
      <c r="BF855">
        <v>398.77100000000002</v>
      </c>
      <c r="BG855">
        <v>451.154</v>
      </c>
      <c r="BH855">
        <v>272.471</v>
      </c>
      <c r="BI855" s="47">
        <f t="shared" si="178"/>
        <v>9.5482671904903116E-2</v>
      </c>
      <c r="BJ855" s="47">
        <f t="shared" si="179"/>
        <v>6.6121111855681647E-2</v>
      </c>
      <c r="BK855" s="47">
        <f t="shared" si="180"/>
        <v>0.10967280439697415</v>
      </c>
      <c r="BL855" s="47">
        <f t="shared" si="181"/>
        <v>7.321085395636874E-2</v>
      </c>
      <c r="BM855" s="47">
        <f t="shared" si="182"/>
        <v>8.2827912776585008E-2</v>
      </c>
      <c r="BN855" s="47">
        <f t="shared" si="183"/>
        <v>5.0023283007906157E-2</v>
      </c>
      <c r="BO855" s="30">
        <f t="shared" si="184"/>
        <v>0.10967280439697415</v>
      </c>
    </row>
    <row r="856" spans="1:67" x14ac:dyDescent="0.3">
      <c r="A856">
        <v>15</v>
      </c>
      <c r="B856" t="s">
        <v>3422</v>
      </c>
      <c r="C856">
        <v>21</v>
      </c>
      <c r="D856">
        <v>9</v>
      </c>
      <c r="E856" s="33">
        <v>0.16</v>
      </c>
      <c r="F856" t="s">
        <v>3380</v>
      </c>
      <c r="G856" s="6" t="s">
        <v>191</v>
      </c>
      <c r="H856" s="6" t="s">
        <v>877</v>
      </c>
      <c r="I856" s="2">
        <v>0.4783117814285644</v>
      </c>
      <c r="J856" s="2">
        <v>0.30917968750000002</v>
      </c>
      <c r="K856" s="2">
        <v>0.30515790622937761</v>
      </c>
      <c r="L856" s="2">
        <v>0.21694738717502432</v>
      </c>
      <c r="M856" s="3">
        <v>17.418765597262599</v>
      </c>
      <c r="N856" s="3">
        <v>14.932481272730435</v>
      </c>
      <c r="O856" s="3">
        <v>20.358009430938971</v>
      </c>
      <c r="P856" s="7">
        <v>41.594332420066095</v>
      </c>
      <c r="Q856" s="7">
        <v>42.233160149485009</v>
      </c>
      <c r="R856" s="2">
        <v>0.17368342085521379</v>
      </c>
      <c r="S856" s="8">
        <v>0.57301257301257302</v>
      </c>
      <c r="T856" s="2">
        <v>0.64839340850741378</v>
      </c>
      <c r="U856" s="4">
        <v>2.7670121676430823E-2</v>
      </c>
      <c r="V856" s="8">
        <v>7.2157612114322545</v>
      </c>
      <c r="W856" s="8">
        <v>8.0295247440068671</v>
      </c>
      <c r="X856" s="8">
        <v>5120000000</v>
      </c>
      <c r="Y856" s="8">
        <v>7296700000</v>
      </c>
      <c r="Z856" s="8">
        <v>179400000</v>
      </c>
      <c r="AA856" s="5">
        <v>1259400000</v>
      </c>
      <c r="AB856" s="2">
        <v>0.14244878513577894</v>
      </c>
      <c r="AC856" s="42">
        <v>16712.83672716</v>
      </c>
      <c r="AD856" s="42">
        <v>17870.436727159999</v>
      </c>
      <c r="AE856" s="60">
        <v>8.4648422826957734</v>
      </c>
      <c r="AF856" s="60">
        <v>12.377973967409256</v>
      </c>
      <c r="AG856" s="60">
        <v>7.5247530483438148</v>
      </c>
      <c r="AH856" s="60">
        <v>13.544224745401452</v>
      </c>
      <c r="AI856" s="60">
        <v>2.9099701975879491</v>
      </c>
      <c r="AJ856" s="1" t="s">
        <v>506</v>
      </c>
      <c r="AK856" s="1" t="s">
        <v>586</v>
      </c>
      <c r="AL856" s="1" t="s">
        <v>587</v>
      </c>
      <c r="AM856" s="1" t="s">
        <v>583</v>
      </c>
      <c r="AN856" s="46">
        <v>0.14835430000000002</v>
      </c>
      <c r="AO856" s="46">
        <v>0.1744079</v>
      </c>
      <c r="AP856" s="46">
        <v>2.816977E-2</v>
      </c>
      <c r="AQ856" t="s">
        <v>4124</v>
      </c>
      <c r="AR856" t="s">
        <v>3443</v>
      </c>
      <c r="AS856" t="str">
        <f t="shared" si="175"/>
        <v>#N/A N/A</v>
      </c>
      <c r="AT856" s="63">
        <v>2.3679939072600842</v>
      </c>
      <c r="AU856" s="63">
        <f t="shared" si="176"/>
        <v>2.3679939072600842</v>
      </c>
      <c r="AV856" s="63">
        <f t="shared" si="173"/>
        <v>5.6669550084267595</v>
      </c>
      <c r="AW856" s="63">
        <f t="shared" si="172"/>
        <v>8.0349489156868437</v>
      </c>
      <c r="AX856" s="63">
        <v>27.937565514215862</v>
      </c>
      <c r="AY856" s="63">
        <f t="shared" si="177"/>
        <v>66.85867152302913</v>
      </c>
      <c r="AZ856" s="63">
        <v>94.796237037244993</v>
      </c>
      <c r="BA856" s="63">
        <f>_xll.BDP($G856,BA$1)</f>
        <v>1265.9827507374998</v>
      </c>
      <c r="BB856" s="63">
        <f t="shared" si="174"/>
        <v>16712.83672716</v>
      </c>
      <c r="BC856">
        <v>1348.64</v>
      </c>
      <c r="BD856">
        <v>1466.24</v>
      </c>
      <c r="BE856">
        <v>1700.0830000000001</v>
      </c>
      <c r="BF856">
        <v>1887.5219999999999</v>
      </c>
      <c r="BG856">
        <v>1693.136</v>
      </c>
      <c r="BH856">
        <v>1857.71</v>
      </c>
      <c r="BI856" s="47">
        <f t="shared" si="178"/>
        <v>8.0694858809236603E-2</v>
      </c>
      <c r="BJ856" s="47">
        <f t="shared" si="179"/>
        <v>8.7731366250782317E-2</v>
      </c>
      <c r="BK856" s="47">
        <f t="shared" si="180"/>
        <v>0.10172318606076002</v>
      </c>
      <c r="BL856" s="47">
        <f t="shared" si="181"/>
        <v>0.11293845747518083</v>
      </c>
      <c r="BM856" s="47">
        <f t="shared" si="182"/>
        <v>0.10130751754718502</v>
      </c>
      <c r="BN856" s="47">
        <f t="shared" si="183"/>
        <v>0.11115467890505021</v>
      </c>
      <c r="BO856" s="30">
        <f t="shared" si="184"/>
        <v>0.11115467890505021</v>
      </c>
    </row>
    <row r="857" spans="1:67" x14ac:dyDescent="0.3">
      <c r="A857">
        <v>15</v>
      </c>
      <c r="B857" t="s">
        <v>3422</v>
      </c>
      <c r="C857">
        <v>21</v>
      </c>
      <c r="D857">
        <v>3</v>
      </c>
      <c r="E857" t="s">
        <v>2480</v>
      </c>
      <c r="G857" s="6" t="s">
        <v>2112</v>
      </c>
      <c r="H857" s="6" t="s">
        <v>2113</v>
      </c>
      <c r="I857" s="2">
        <v>0.32255706022910241</v>
      </c>
      <c r="J857" s="2">
        <v>0.36580251891310434</v>
      </c>
      <c r="K857" s="2">
        <v>0.29312955883048736</v>
      </c>
      <c r="L857" s="2">
        <v>0.24278974413796894</v>
      </c>
      <c r="M857" s="3">
        <v>10.488694337708587</v>
      </c>
      <c r="N857" s="3">
        <v>6.7917101387559757</v>
      </c>
      <c r="O857" s="3">
        <v>9.2665287409939232</v>
      </c>
      <c r="P857" s="7">
        <v>36.647915138038016</v>
      </c>
      <c r="Q857" s="7">
        <v>34.936939918825608</v>
      </c>
      <c r="R857" s="2">
        <v>-0.36106442390945714</v>
      </c>
      <c r="S857" s="8">
        <v>-2.256804735763061</v>
      </c>
      <c r="T857" s="2">
        <v>0.67687600581425522</v>
      </c>
      <c r="U857" s="4">
        <v>3.7528775232390919E-2</v>
      </c>
      <c r="V857" s="8">
        <v>15.159209489626443</v>
      </c>
      <c r="W857" s="8" t="e">
        <v>#N/A</v>
      </c>
      <c r="X857" s="8">
        <v>44008662.599999994</v>
      </c>
      <c r="Y857" s="8">
        <v>66306258.899999991</v>
      </c>
      <c r="Z857" s="8">
        <v>0</v>
      </c>
      <c r="AA857" s="5">
        <v>18524174.739230767</v>
      </c>
      <c r="AB857" s="2">
        <v>0</v>
      </c>
      <c r="AC857" s="42">
        <v>1649.538</v>
      </c>
      <c r="AD857" s="42">
        <v>141.09733683201134</v>
      </c>
      <c r="AE857" s="60">
        <v>5.4209369618283585</v>
      </c>
      <c r="AF857" s="60">
        <v>8.7236849683016366</v>
      </c>
      <c r="AG857" s="60">
        <v>9.5119357477877173</v>
      </c>
      <c r="AH857" s="60">
        <v>17.912706233684158</v>
      </c>
      <c r="AI857" s="60">
        <v>1.6109017317289298</v>
      </c>
      <c r="AJ857" s="1" t="s">
        <v>493</v>
      </c>
      <c r="AK857" s="1" t="s">
        <v>494</v>
      </c>
      <c r="AL857" s="1" t="s">
        <v>1009</v>
      </c>
      <c r="AM857" s="1" t="s">
        <v>2468</v>
      </c>
      <c r="AN857" s="46" t="e">
        <v>#VALUE!</v>
      </c>
      <c r="AO857" s="46" t="e">
        <v>#VALUE!</v>
      </c>
      <c r="AP857" s="46" t="e">
        <v>#VALUE!</v>
      </c>
      <c r="AQ857" t="s">
        <v>3965</v>
      </c>
      <c r="AR857" t="s">
        <v>3965</v>
      </c>
      <c r="AS857" t="str">
        <f t="shared" si="175"/>
        <v>15/10/2019</v>
      </c>
      <c r="AT857" s="63">
        <v>1.2607646120386107</v>
      </c>
      <c r="AU857" s="63">
        <f t="shared" si="176"/>
        <v>1.2607646120386107</v>
      </c>
      <c r="AV857" s="63">
        <f t="shared" si="173"/>
        <v>0</v>
      </c>
      <c r="AW857" s="63">
        <f t="shared" si="172"/>
        <v>1.2607646120386107</v>
      </c>
      <c r="AX857" s="63">
        <v>23.405027175892869</v>
      </c>
      <c r="AY857" s="63">
        <f t="shared" si="177"/>
        <v>0</v>
      </c>
      <c r="AZ857" s="63">
        <v>23.405027175892869</v>
      </c>
      <c r="BA857" s="63">
        <f>_xll.BDP($G857,BA$1)</f>
        <v>2.5370855583559191</v>
      </c>
      <c r="BB857" s="63">
        <f t="shared" si="174"/>
        <v>141.09733683201134</v>
      </c>
      <c r="BC857">
        <v>17.433</v>
      </c>
      <c r="BD857">
        <v>21.033000000000001</v>
      </c>
      <c r="BE857">
        <v>21.900000000000002</v>
      </c>
      <c r="BF857">
        <v>10.623000000000001</v>
      </c>
      <c r="BG857">
        <v>23.766000000000002</v>
      </c>
      <c r="BH857">
        <v>18.564</v>
      </c>
      <c r="BI857" s="47">
        <f t="shared" si="178"/>
        <v>0.123553005261577</v>
      </c>
      <c r="BJ857" s="47">
        <f t="shared" si="179"/>
        <v>0.14906730681275451</v>
      </c>
      <c r="BK857" s="47">
        <f t="shared" si="180"/>
        <v>0.15521200110299643</v>
      </c>
      <c r="BL857" s="47">
        <f t="shared" si="181"/>
        <v>7.5288451493932929E-2</v>
      </c>
      <c r="BM857" s="47">
        <f t="shared" si="182"/>
        <v>0.1684369140736901</v>
      </c>
      <c r="BN857" s="47">
        <f t="shared" si="183"/>
        <v>0.13156874833223861</v>
      </c>
      <c r="BO857" s="30">
        <f t="shared" si="184"/>
        <v>0.15521200110299643</v>
      </c>
    </row>
    <row r="858" spans="1:67" x14ac:dyDescent="0.3">
      <c r="A858">
        <v>15</v>
      </c>
      <c r="B858" t="s">
        <v>3422</v>
      </c>
      <c r="C858">
        <v>21</v>
      </c>
      <c r="D858">
        <v>15</v>
      </c>
      <c r="E858" s="33">
        <v>0.15</v>
      </c>
      <c r="F858" t="s">
        <v>3242</v>
      </c>
      <c r="G858" s="6" t="s">
        <v>2192</v>
      </c>
      <c r="H858" s="6" t="s">
        <v>2193</v>
      </c>
      <c r="I858" s="2">
        <v>0.32838937688421976</v>
      </c>
      <c r="J858" s="2">
        <v>0.16578733766233766</v>
      </c>
      <c r="K858" s="2">
        <v>0.13290053879409899</v>
      </c>
      <c r="L858" s="2">
        <v>8.8573287077189936E-2</v>
      </c>
      <c r="M858" s="3">
        <v>6.8697729988052609</v>
      </c>
      <c r="N858" s="3">
        <v>3.7781303249309595</v>
      </c>
      <c r="O858" s="3">
        <v>4.5043724656798085</v>
      </c>
      <c r="P858" s="7">
        <v>16.68738388576304</v>
      </c>
      <c r="Q858" s="7">
        <v>14.338385907414994</v>
      </c>
      <c r="R858" s="2">
        <v>0.36468539081210538</v>
      </c>
      <c r="S858" s="8">
        <v>3.3013057403301307</v>
      </c>
      <c r="T858" s="2">
        <v>0.38128615932354248</v>
      </c>
      <c r="U858" s="4" t="e">
        <v>#N/A</v>
      </c>
      <c r="V858" s="8">
        <v>11.101508295715906</v>
      </c>
      <c r="W858" s="8">
        <v>52.772018943784673</v>
      </c>
      <c r="X858" s="8">
        <v>985600000</v>
      </c>
      <c r="Y858" s="8">
        <v>1844800000</v>
      </c>
      <c r="Z858" s="8" t="e">
        <v>#N/A</v>
      </c>
      <c r="AA858" s="5">
        <v>32840879.132285252</v>
      </c>
      <c r="AB858" s="2">
        <v>0</v>
      </c>
      <c r="AC858" s="42">
        <v>329220.38013199996</v>
      </c>
      <c r="AD858" s="42">
        <v>3015.8763335755657</v>
      </c>
      <c r="AE858" s="60">
        <v>12.384092607155884</v>
      </c>
      <c r="AF858" s="60">
        <v>18.568559906690279</v>
      </c>
      <c r="AG858" s="60">
        <v>-6.3441331066937223E-2</v>
      </c>
      <c r="AH858" s="60">
        <v>47.050013860130683</v>
      </c>
      <c r="AI858" s="60">
        <v>2.1056245927394692</v>
      </c>
      <c r="AJ858" s="1" t="s">
        <v>498</v>
      </c>
      <c r="AK858" s="1" t="s">
        <v>499</v>
      </c>
      <c r="AL858" s="1" t="s">
        <v>500</v>
      </c>
      <c r="AM858" s="1" t="s">
        <v>2469</v>
      </c>
      <c r="AN858" s="46">
        <v>0.17891960000000001</v>
      </c>
      <c r="AO858" s="46">
        <v>0.13751969999999999</v>
      </c>
      <c r="AP858" s="46">
        <v>4.343354E-2</v>
      </c>
      <c r="AQ858" t="s">
        <v>4124</v>
      </c>
      <c r="AR858" t="s">
        <v>3443</v>
      </c>
      <c r="AS858" t="str">
        <f t="shared" si="175"/>
        <v>#N/A N/A</v>
      </c>
      <c r="AT858" s="63">
        <v>0.5445401613102403</v>
      </c>
      <c r="AU858" s="63">
        <f t="shared" si="176"/>
        <v>0.5445401613102403</v>
      </c>
      <c r="AV858" s="63">
        <f t="shared" si="173"/>
        <v>0</v>
      </c>
      <c r="AW858" s="63">
        <f t="shared" si="172"/>
        <v>0.5445401613102403</v>
      </c>
      <c r="AX858" s="63">
        <v>10.501121445179756</v>
      </c>
      <c r="AY858" s="63">
        <f t="shared" si="177"/>
        <v>0</v>
      </c>
      <c r="AZ858" s="63" t="s">
        <v>3443</v>
      </c>
      <c r="BA858" s="63" t="str">
        <f>_xll.BDP($G858,BA$1)</f>
        <v>#N/A N/A</v>
      </c>
      <c r="BB858" s="63">
        <f t="shared" si="174"/>
        <v>3015.8763335755657</v>
      </c>
      <c r="BC858">
        <v>103.617</v>
      </c>
      <c r="BD858">
        <v>150.483</v>
      </c>
      <c r="BE858">
        <v>184.167</v>
      </c>
      <c r="BF858">
        <v>110.51900000000001</v>
      </c>
      <c r="BG858">
        <v>158.67699999999999</v>
      </c>
      <c r="BH858">
        <v>164.84299999999999</v>
      </c>
      <c r="BI858" s="47">
        <f t="shared" si="178"/>
        <v>3.435717799381835E-2</v>
      </c>
      <c r="BJ858" s="47">
        <f t="shared" si="179"/>
        <v>4.9896939846200597E-2</v>
      </c>
      <c r="BK858" s="47">
        <f t="shared" si="180"/>
        <v>6.1065832822679141E-2</v>
      </c>
      <c r="BL858" s="47">
        <f t="shared" si="181"/>
        <v>3.6645733370960464E-2</v>
      </c>
      <c r="BM858" s="47">
        <f t="shared" si="182"/>
        <v>5.2613894752068811E-2</v>
      </c>
      <c r="BN858" s="47">
        <f t="shared" si="183"/>
        <v>5.4658408292413391E-2</v>
      </c>
      <c r="BO858" s="30">
        <f t="shared" si="184"/>
        <v>6.1065832822679141E-2</v>
      </c>
    </row>
    <row r="859" spans="1:67" x14ac:dyDescent="0.3">
      <c r="A859">
        <v>15</v>
      </c>
      <c r="B859" t="s">
        <v>3422</v>
      </c>
      <c r="C859">
        <v>21</v>
      </c>
      <c r="D859">
        <v>11</v>
      </c>
      <c r="E859" s="33" t="s">
        <v>2480</v>
      </c>
      <c r="F859" t="s">
        <v>2902</v>
      </c>
      <c r="G859" s="44" t="s">
        <v>2903</v>
      </c>
      <c r="H859" s="44" t="s">
        <v>2904</v>
      </c>
      <c r="I859" s="2">
        <v>0.63655644592578153</v>
      </c>
      <c r="J859" s="2">
        <v>0.40341779514528908</v>
      </c>
      <c r="K859" s="2">
        <v>0.36151541390186837</v>
      </c>
      <c r="L859" s="2">
        <v>0.28937808940179094</v>
      </c>
      <c r="M859" s="3">
        <v>12.128628158186682</v>
      </c>
      <c r="N859" s="3">
        <v>9.5577590145182132</v>
      </c>
      <c r="O859" s="3">
        <v>9.7132597296054506</v>
      </c>
      <c r="P859" s="7">
        <v>17.53809745510366</v>
      </c>
      <c r="Q859" s="7">
        <v>19.931605733277941</v>
      </c>
      <c r="R859" s="2">
        <v>-4.8931557757819792E-3</v>
      </c>
      <c r="S859" s="8">
        <v>-2.4237664102792256E-2</v>
      </c>
      <c r="T859" s="2">
        <v>1.0472836979904507</v>
      </c>
      <c r="U859" s="4" t="e">
        <v>#N/A</v>
      </c>
      <c r="V859" s="8">
        <v>12.334640490622427</v>
      </c>
      <c r="W859" s="8">
        <v>23.160335244285779</v>
      </c>
      <c r="X859" s="8">
        <v>732402000</v>
      </c>
      <c r="Y859" s="8">
        <v>1021031000</v>
      </c>
      <c r="Z859" s="8" t="e">
        <v>#N/A</v>
      </c>
      <c r="AA859" s="5">
        <v>120215999.99999997</v>
      </c>
      <c r="AB859" s="2">
        <v>0</v>
      </c>
      <c r="AC859" s="42">
        <v>2272.9072013999994</v>
      </c>
      <c r="AD859" s="42">
        <v>2265.0072013999998</v>
      </c>
      <c r="AE859" s="60">
        <v>6.7103570295580655</v>
      </c>
      <c r="AF859" s="60">
        <v>9.1404648966908777</v>
      </c>
      <c r="AG859" s="60">
        <v>4.7833082386932562</v>
      </c>
      <c r="AH859" s="60">
        <v>13.943662330018523</v>
      </c>
      <c r="AI859" s="60">
        <v>2.3569723960992164</v>
      </c>
      <c r="AJ859" s="1" t="s">
        <v>498</v>
      </c>
      <c r="AK859" s="1" t="s">
        <v>745</v>
      </c>
      <c r="AL859" s="1" t="s">
        <v>782</v>
      </c>
      <c r="AM859" s="1" t="s">
        <v>2739</v>
      </c>
      <c r="AN859" s="46" t="e">
        <v>#VALUE!</v>
      </c>
      <c r="AO859" s="46" t="e">
        <v>#VALUE!</v>
      </c>
      <c r="AP859" s="46">
        <v>0.22396489999999999</v>
      </c>
      <c r="AQ859" t="s">
        <v>3966</v>
      </c>
      <c r="AR859" t="s">
        <v>3966</v>
      </c>
      <c r="AS859" t="str">
        <f t="shared" si="175"/>
        <v>10/04/2017</v>
      </c>
      <c r="AT859" s="63">
        <v>4.2087542087542094</v>
      </c>
      <c r="AU859" s="63">
        <f t="shared" si="176"/>
        <v>4.2087542087542094</v>
      </c>
      <c r="AV859" s="63">
        <f t="shared" si="173"/>
        <v>0</v>
      </c>
      <c r="AW859" s="63">
        <f t="shared" si="172"/>
        <v>4.2087542087542094</v>
      </c>
      <c r="AX859" s="63">
        <v>49.767542189460094</v>
      </c>
      <c r="AY859" s="63">
        <f t="shared" si="177"/>
        <v>0</v>
      </c>
      <c r="AZ859" s="63">
        <v>49.767542189460094</v>
      </c>
      <c r="BA859" s="63">
        <f>_xll.BDP($G859,BA$1)</f>
        <v>105.7760775</v>
      </c>
      <c r="BB859" s="63">
        <f t="shared" si="174"/>
        <v>2265.0072013999998</v>
      </c>
      <c r="BC859">
        <v>216</v>
      </c>
      <c r="BD859">
        <v>241</v>
      </c>
      <c r="BE859">
        <v>265</v>
      </c>
      <c r="BF859" t="s">
        <v>3443</v>
      </c>
      <c r="BG859" t="s">
        <v>3443</v>
      </c>
      <c r="BH859" t="s">
        <v>3443</v>
      </c>
      <c r="BI859" s="47">
        <f t="shared" si="178"/>
        <v>9.5363935208016337E-2</v>
      </c>
      <c r="BJ859" s="47">
        <f t="shared" si="179"/>
        <v>0.10640142770894416</v>
      </c>
      <c r="BK859" s="47">
        <f t="shared" si="180"/>
        <v>0.11699742050983486</v>
      </c>
      <c r="BL859" s="47">
        <f t="shared" si="181"/>
        <v>0</v>
      </c>
      <c r="BM859" s="47">
        <f t="shared" si="182"/>
        <v>0</v>
      </c>
      <c r="BN859" s="47">
        <f t="shared" si="183"/>
        <v>0</v>
      </c>
      <c r="BO859" s="30">
        <f t="shared" si="184"/>
        <v>0.11699742050983486</v>
      </c>
    </row>
    <row r="860" spans="1:67" x14ac:dyDescent="0.3">
      <c r="A860">
        <v>15</v>
      </c>
      <c r="B860" t="s">
        <v>3422</v>
      </c>
      <c r="C860">
        <v>21</v>
      </c>
      <c r="D860">
        <v>7</v>
      </c>
      <c r="E860" s="33">
        <v>0.1</v>
      </c>
      <c r="F860" t="s">
        <v>2675</v>
      </c>
      <c r="G860" s="1" t="s">
        <v>1445</v>
      </c>
      <c r="H860" s="6" t="s">
        <v>1446</v>
      </c>
      <c r="I860" s="2">
        <v>0.28947807856537022</v>
      </c>
      <c r="J860" s="2">
        <v>0.16383458347471277</v>
      </c>
      <c r="K860" s="2">
        <v>0.11357648066450413</v>
      </c>
      <c r="L860" s="2">
        <v>6.0314937458825491E-2</v>
      </c>
      <c r="M860" s="3">
        <v>4.9791374757650928</v>
      </c>
      <c r="N860" s="3">
        <v>4.4091416754581694</v>
      </c>
      <c r="O860" s="3">
        <v>6.3582476740242715</v>
      </c>
      <c r="P860" s="7">
        <v>9.6093487139305989</v>
      </c>
      <c r="Q860" s="7">
        <v>7.7216028019287251</v>
      </c>
      <c r="R860" s="2">
        <v>0.4228441388132147</v>
      </c>
      <c r="S860" s="8">
        <v>5.074548969803983</v>
      </c>
      <c r="T860" s="2">
        <v>0.34439476546075221</v>
      </c>
      <c r="U860" s="4">
        <v>2.1222436544290544E-2</v>
      </c>
      <c r="V860" s="8">
        <v>22.586250630280936</v>
      </c>
      <c r="W860" s="8">
        <v>1.2561781404718531E-2</v>
      </c>
      <c r="X860" s="8">
        <v>125118382</v>
      </c>
      <c r="Y860" s="8">
        <v>339861382</v>
      </c>
      <c r="Z860" s="8">
        <v>0</v>
      </c>
      <c r="AA860" s="5">
        <v>18141929</v>
      </c>
      <c r="AB860" s="2">
        <v>0</v>
      </c>
      <c r="AC860" s="42">
        <v>216.63361070000002</v>
      </c>
      <c r="AD860" s="42">
        <v>362.81423870000003</v>
      </c>
      <c r="AE860" s="60">
        <v>11.917981577254213</v>
      </c>
      <c r="AF860" s="60">
        <v>17.537840398116607</v>
      </c>
      <c r="AG860" s="60">
        <v>7.1999807687687198</v>
      </c>
      <c r="AH860" s="60">
        <v>19.260531571096173</v>
      </c>
      <c r="AI860" s="60">
        <v>1.1001699884478695</v>
      </c>
      <c r="AJ860" s="1" t="s">
        <v>493</v>
      </c>
      <c r="AK860" s="1" t="s">
        <v>689</v>
      </c>
      <c r="AL860" s="1" t="s">
        <v>969</v>
      </c>
      <c r="AM860" s="1" t="s">
        <v>1380</v>
      </c>
      <c r="AN860" s="46" t="e">
        <v>#VALUE!</v>
      </c>
      <c r="AO860" s="46" t="e">
        <v>#VALUE!</v>
      </c>
      <c r="AP860" s="46">
        <v>0.1377727</v>
      </c>
      <c r="AQ860" t="s">
        <v>4308</v>
      </c>
      <c r="AR860" t="s">
        <v>3443</v>
      </c>
      <c r="AS860" t="str">
        <f t="shared" si="175"/>
        <v>29/01/2015</v>
      </c>
      <c r="AT860" s="63">
        <v>0.44444445106718272</v>
      </c>
      <c r="AU860" s="63">
        <f t="shared" si="176"/>
        <v>0.44444445106718272</v>
      </c>
      <c r="AV860" s="63">
        <f t="shared" si="173"/>
        <v>0</v>
      </c>
      <c r="AW860" s="63">
        <f t="shared" si="172"/>
        <v>0.44444445106718272</v>
      </c>
      <c r="AX860" s="63">
        <v>7.7646105636907379</v>
      </c>
      <c r="AY860" s="63">
        <f t="shared" si="177"/>
        <v>0</v>
      </c>
      <c r="AZ860" s="63" t="s">
        <v>3443</v>
      </c>
      <c r="BA860" s="63" t="str">
        <f>_xll.BDP($G860,BA$1)</f>
        <v>#N/A N/A</v>
      </c>
      <c r="BB860" s="63">
        <f t="shared" si="174"/>
        <v>216.63361070000002</v>
      </c>
      <c r="BC860">
        <v>18.167000000000002</v>
      </c>
      <c r="BD860">
        <v>22.025000000000002</v>
      </c>
      <c r="BE860">
        <v>25.175000000000001</v>
      </c>
      <c r="BF860">
        <v>19.667000000000002</v>
      </c>
      <c r="BG860">
        <v>20.333000000000002</v>
      </c>
      <c r="BH860">
        <v>23.55</v>
      </c>
      <c r="BI860" s="47">
        <f t="shared" si="178"/>
        <v>8.3860486566685835E-2</v>
      </c>
      <c r="BJ860" s="47">
        <f t="shared" si="179"/>
        <v>0.1016693574410335</v>
      </c>
      <c r="BK860" s="47">
        <f t="shared" si="180"/>
        <v>0.11621003739287257</v>
      </c>
      <c r="BL860" s="47">
        <f t="shared" si="181"/>
        <v>9.0784619877085401E-2</v>
      </c>
      <c r="BM860" s="47">
        <f t="shared" si="182"/>
        <v>9.3858935066902807E-2</v>
      </c>
      <c r="BN860" s="47">
        <f t="shared" si="183"/>
        <v>0.10870889297327305</v>
      </c>
      <c r="BO860" s="30">
        <f t="shared" si="184"/>
        <v>0.11621003739287257</v>
      </c>
    </row>
    <row r="861" spans="1:67" x14ac:dyDescent="0.3">
      <c r="A861">
        <v>15</v>
      </c>
      <c r="B861" t="s">
        <v>3422</v>
      </c>
      <c r="C861">
        <v>21</v>
      </c>
      <c r="D861">
        <v>3</v>
      </c>
      <c r="E861" s="33">
        <v>0.08</v>
      </c>
      <c r="F861" t="s">
        <v>3080</v>
      </c>
      <c r="G861" s="1" t="s">
        <v>481</v>
      </c>
      <c r="H861" s="6" t="s">
        <v>559</v>
      </c>
      <c r="I861" s="2">
        <v>0.1415655614903866</v>
      </c>
      <c r="J861" s="2">
        <v>0.1346436798490028</v>
      </c>
      <c r="K861" s="2">
        <v>0.10180226001399147</v>
      </c>
      <c r="L861" s="2">
        <v>9.5005891451446361E-2</v>
      </c>
      <c r="M861" s="3">
        <v>1.6311406112280324</v>
      </c>
      <c r="N861" s="3">
        <v>10.29978322013663</v>
      </c>
      <c r="O861" s="3">
        <v>8.010631960038495</v>
      </c>
      <c r="P861" s="7" t="e">
        <v>#N/A</v>
      </c>
      <c r="Q861" s="7" t="e">
        <v>#N/A</v>
      </c>
      <c r="R861" s="2">
        <v>9.3863791894426476E-3</v>
      </c>
      <c r="S861" s="8" t="e">
        <v>#N/A</v>
      </c>
      <c r="T861" s="2">
        <v>5.6485880944103214E-2</v>
      </c>
      <c r="U861" s="4">
        <v>4.6428113376939847E-2</v>
      </c>
      <c r="V861" s="8">
        <v>3.1827219956789516</v>
      </c>
      <c r="W861" s="8">
        <v>-4.9862777977724315</v>
      </c>
      <c r="X861" s="8">
        <v>35018000000</v>
      </c>
      <c r="Y861" s="8">
        <v>49628000000</v>
      </c>
      <c r="Z861" s="8">
        <v>161000000</v>
      </c>
      <c r="AA861" s="5">
        <v>5205000000</v>
      </c>
      <c r="AB861" s="2">
        <v>3.0931796349663785E-2</v>
      </c>
      <c r="AC861" s="42">
        <v>23131.388569269995</v>
      </c>
      <c r="AD861" s="42">
        <v>49550.388569269999</v>
      </c>
      <c r="AE861" s="60" t="s">
        <v>3443</v>
      </c>
      <c r="AF861" s="60">
        <v>10.770702335828249</v>
      </c>
      <c r="AG861" s="60">
        <v>22.491785891861703</v>
      </c>
      <c r="AH861" s="60">
        <v>13.003935385650145</v>
      </c>
      <c r="AI861" s="60">
        <v>1.0928754254892183</v>
      </c>
      <c r="AJ861" s="1" t="s">
        <v>502</v>
      </c>
      <c r="AK861" s="1" t="s">
        <v>503</v>
      </c>
      <c r="AL861" s="1" t="s">
        <v>550</v>
      </c>
      <c r="AM861" s="1" t="s">
        <v>496</v>
      </c>
      <c r="AN861" s="46">
        <v>6.9325280000000003E-2</v>
      </c>
      <c r="AO861" s="46">
        <v>7.2454379999999999E-2</v>
      </c>
      <c r="AP861" s="46">
        <v>9.4451950000000007E-2</v>
      </c>
      <c r="AQ861" t="s">
        <v>4124</v>
      </c>
      <c r="AR861" t="s">
        <v>3443</v>
      </c>
      <c r="AS861" t="str">
        <f t="shared" si="175"/>
        <v>#N/A N/A</v>
      </c>
      <c r="AT861" s="63">
        <v>6.0414266531431773</v>
      </c>
      <c r="AU861" s="63">
        <f t="shared" si="176"/>
        <v>6.0414266531431773</v>
      </c>
      <c r="AV861" s="63">
        <f t="shared" si="173"/>
        <v>-0.2138496903856095</v>
      </c>
      <c r="AW861" s="63">
        <f t="shared" si="172"/>
        <v>5.8275769627575675</v>
      </c>
      <c r="AX861" s="63">
        <v>69.920379146919458</v>
      </c>
      <c r="AY861" s="63">
        <f t="shared" si="177"/>
        <v>-2.4749868351763951</v>
      </c>
      <c r="AZ861" s="63">
        <v>67.445392311743063</v>
      </c>
      <c r="BA861" s="63">
        <f>_xll.BDP($G861,BA$1)</f>
        <v>1280.788</v>
      </c>
      <c r="BB861" s="63">
        <f t="shared" si="174"/>
        <v>23131.388569269995</v>
      </c>
      <c r="BC861">
        <v>2513.375</v>
      </c>
      <c r="BD861">
        <v>2891.75</v>
      </c>
      <c r="BE861">
        <v>2847</v>
      </c>
      <c r="BF861" t="s">
        <v>3443</v>
      </c>
      <c r="BG861" t="s">
        <v>3443</v>
      </c>
      <c r="BH861" t="s">
        <v>3443</v>
      </c>
      <c r="BI861" s="47">
        <f t="shared" si="178"/>
        <v>0.1086564687836775</v>
      </c>
      <c r="BJ861" s="47">
        <f t="shared" si="179"/>
        <v>0.12501411194318374</v>
      </c>
      <c r="BK861" s="47">
        <f t="shared" si="180"/>
        <v>0.12307951126558109</v>
      </c>
      <c r="BL861" s="47">
        <f t="shared" si="181"/>
        <v>0</v>
      </c>
      <c r="BM861" s="47">
        <f t="shared" si="182"/>
        <v>0</v>
      </c>
      <c r="BN861" s="47">
        <f t="shared" si="183"/>
        <v>0</v>
      </c>
      <c r="BO861" s="30">
        <f t="shared" si="184"/>
        <v>0.12307951126558109</v>
      </c>
    </row>
    <row r="862" spans="1:67" x14ac:dyDescent="0.3">
      <c r="A862">
        <v>15</v>
      </c>
      <c r="B862" t="s">
        <v>3422</v>
      </c>
      <c r="C862">
        <v>22</v>
      </c>
      <c r="D862">
        <v>2</v>
      </c>
      <c r="E862" s="33" t="s">
        <v>2480</v>
      </c>
      <c r="F862" t="s">
        <v>2832</v>
      </c>
      <c r="G862" s="44" t="s">
        <v>2833</v>
      </c>
      <c r="H862" s="44" t="s">
        <v>2834</v>
      </c>
      <c r="I862" s="2">
        <v>0.85357620623854447</v>
      </c>
      <c r="J862" s="2">
        <v>0.78907436370584083</v>
      </c>
      <c r="K862" s="2">
        <v>0.3666633290423803</v>
      </c>
      <c r="L862" s="2">
        <v>0.31534833445739574</v>
      </c>
      <c r="M862" s="3">
        <v>28.585319403211713</v>
      </c>
      <c r="N862" s="3">
        <v>21.30040997260992</v>
      </c>
      <c r="O862" s="3">
        <v>43.810137654804102</v>
      </c>
      <c r="P862" s="7">
        <v>11.433677114020245</v>
      </c>
      <c r="Q862" s="7">
        <v>14.183159682302175</v>
      </c>
      <c r="R862" s="2">
        <v>0.21167572677853935</v>
      </c>
      <c r="S862" s="8">
        <v>0.63320135746606332</v>
      </c>
      <c r="T862" s="2">
        <v>0.40900362033684873</v>
      </c>
      <c r="U862" s="4" t="e">
        <v>#N/A</v>
      </c>
      <c r="V862" s="8">
        <v>26.628573847193838</v>
      </c>
      <c r="W862" s="8" t="e">
        <v>#N/A</v>
      </c>
      <c r="X862" s="8">
        <v>703959000</v>
      </c>
      <c r="Y862" s="8">
        <v>1761468000</v>
      </c>
      <c r="Z862" s="8" t="e">
        <v>#N/A</v>
      </c>
      <c r="AA862" s="5">
        <v>739818000</v>
      </c>
      <c r="AB862" s="2">
        <v>0</v>
      </c>
      <c r="AC862" s="42">
        <v>15453.172986000003</v>
      </c>
      <c r="AD862" s="42">
        <v>15901.372986000004</v>
      </c>
      <c r="AE862" s="60">
        <v>22.307581853044091</v>
      </c>
      <c r="AF862" s="60">
        <v>25.207602773999685</v>
      </c>
      <c r="AG862" s="60">
        <v>15.429437494715783</v>
      </c>
      <c r="AH862" s="60">
        <v>13.901006455389446</v>
      </c>
      <c r="AI862" s="60">
        <v>11.926830111414018</v>
      </c>
      <c r="AJ862" s="1" t="s">
        <v>498</v>
      </c>
      <c r="AK862" s="1" t="s">
        <v>599</v>
      </c>
      <c r="AL862" s="1" t="s">
        <v>1228</v>
      </c>
      <c r="AM862" s="1" t="s">
        <v>2739</v>
      </c>
      <c r="AN862" s="46" t="e">
        <v>#VALUE!</v>
      </c>
      <c r="AO862" s="46" t="e">
        <v>#VALUE!</v>
      </c>
      <c r="AP862" s="46">
        <v>0.64384410000000003</v>
      </c>
      <c r="AQ862" t="s">
        <v>3967</v>
      </c>
      <c r="AR862" t="s">
        <v>3967</v>
      </c>
      <c r="AS862" t="str">
        <f t="shared" si="175"/>
        <v>05/06/2018</v>
      </c>
      <c r="AT862" s="63">
        <v>1.3261000890197201</v>
      </c>
      <c r="AU862" s="63">
        <f t="shared" si="176"/>
        <v>1.3261000890197201</v>
      </c>
      <c r="AV862" s="63">
        <f t="shared" si="173"/>
        <v>0</v>
      </c>
      <c r="AW862" s="63">
        <f t="shared" si="172"/>
        <v>1.3261000890197201</v>
      </c>
      <c r="AX862" s="63">
        <v>493.25263872333994</v>
      </c>
      <c r="AY862" s="63">
        <f t="shared" si="177"/>
        <v>0</v>
      </c>
      <c r="AZ862" s="63">
        <v>493.25263872333994</v>
      </c>
      <c r="BA862" s="63">
        <f>_xll.BDP($G862,BA$1)</f>
        <v>2056.681</v>
      </c>
      <c r="BB862" s="63">
        <f t="shared" si="174"/>
        <v>15453.172986000003</v>
      </c>
      <c r="BC862">
        <v>462</v>
      </c>
      <c r="BD862">
        <v>521.33299999999997</v>
      </c>
      <c r="BE862">
        <v>574.66700000000003</v>
      </c>
      <c r="BF862">
        <v>537.5</v>
      </c>
      <c r="BG862">
        <v>525.5</v>
      </c>
      <c r="BH862">
        <v>554</v>
      </c>
      <c r="BI862" s="47">
        <f t="shared" si="178"/>
        <v>2.9896772683419434E-2</v>
      </c>
      <c r="BJ862" s="47">
        <f t="shared" si="179"/>
        <v>3.3736307777846544E-2</v>
      </c>
      <c r="BK862" s="47">
        <f t="shared" si="180"/>
        <v>3.71876378087935E-2</v>
      </c>
      <c r="BL862" s="47">
        <f t="shared" si="181"/>
        <v>3.4782500686878666E-2</v>
      </c>
      <c r="BM862" s="47">
        <f t="shared" si="182"/>
        <v>3.4005961136659983E-2</v>
      </c>
      <c r="BN862" s="47">
        <f t="shared" si="183"/>
        <v>3.5850242568429364E-2</v>
      </c>
      <c r="BO862" s="30">
        <f t="shared" si="184"/>
        <v>3.71876378087935E-2</v>
      </c>
    </row>
    <row r="863" spans="1:67" x14ac:dyDescent="0.3">
      <c r="A863">
        <v>15</v>
      </c>
      <c r="B863" t="s">
        <v>3422</v>
      </c>
      <c r="C863">
        <v>22</v>
      </c>
      <c r="D863">
        <v>10</v>
      </c>
      <c r="E863" s="33">
        <v>0.1</v>
      </c>
      <c r="G863" s="6" t="s">
        <v>2359</v>
      </c>
      <c r="H863" s="6" t="s">
        <v>2360</v>
      </c>
      <c r="I863" s="2">
        <v>0.26251947461919262</v>
      </c>
      <c r="J863" s="2">
        <v>0.34659075356526975</v>
      </c>
      <c r="K863" s="2">
        <v>0.15787697697277503</v>
      </c>
      <c r="L863" s="2">
        <v>0.19233222954704257</v>
      </c>
      <c r="M863" s="3">
        <v>10.323992257847344</v>
      </c>
      <c r="N863" s="3">
        <v>8.5972122213535691</v>
      </c>
      <c r="O863" s="3">
        <v>12.36982719918309</v>
      </c>
      <c r="P863" s="7">
        <v>35.288885343728325</v>
      </c>
      <c r="Q863" s="7">
        <v>38.286254534228604</v>
      </c>
      <c r="R863" s="2">
        <v>0.2544465925567907</v>
      </c>
      <c r="S863" s="8">
        <v>1.2238753923050099</v>
      </c>
      <c r="T863" s="2">
        <v>0.46455395087356671</v>
      </c>
      <c r="U863" s="4">
        <v>2.9002876318312561E-2</v>
      </c>
      <c r="V863" s="8">
        <v>1.2018444255671246</v>
      </c>
      <c r="W863" s="8">
        <v>-0.95654165485464793</v>
      </c>
      <c r="X863" s="8">
        <v>36533000000</v>
      </c>
      <c r="Y863" s="8">
        <v>65834000000</v>
      </c>
      <c r="Z863" s="8">
        <v>820000000</v>
      </c>
      <c r="AA863" s="5">
        <v>14366000000</v>
      </c>
      <c r="AB863" s="2">
        <v>5.7079214812752334E-2</v>
      </c>
      <c r="AC863" s="42">
        <v>205246.29501023999</v>
      </c>
      <c r="AD863" s="42">
        <v>246778.12237984053</v>
      </c>
      <c r="AE863" s="60">
        <v>12.113005110696307</v>
      </c>
      <c r="AF863" s="60">
        <v>19.846046494468851</v>
      </c>
      <c r="AG863" s="60">
        <v>6.6674189742403565</v>
      </c>
      <c r="AH863" s="60">
        <v>30.482557860110088</v>
      </c>
      <c r="AI863" s="60">
        <v>4.028188915628518</v>
      </c>
      <c r="AJ863" s="1" t="s">
        <v>493</v>
      </c>
      <c r="AK863" s="1" t="s">
        <v>668</v>
      </c>
      <c r="AL863" s="1" t="s">
        <v>669</v>
      </c>
      <c r="AM863" s="1" t="s">
        <v>2471</v>
      </c>
      <c r="AN863" s="46">
        <v>6.813588000000001E-2</v>
      </c>
      <c r="AO863" s="46">
        <v>7.381857E-2</v>
      </c>
      <c r="AP863" s="46">
        <v>0.10254339999999999</v>
      </c>
      <c r="AQ863" t="s">
        <v>4124</v>
      </c>
      <c r="AR863" t="s">
        <v>3443</v>
      </c>
      <c r="AS863" t="str">
        <f t="shared" si="175"/>
        <v>#N/A N/A</v>
      </c>
      <c r="AT863" s="63">
        <v>3.557097075165494</v>
      </c>
      <c r="AU863" s="63">
        <f t="shared" si="176"/>
        <v>3.557097075165494</v>
      </c>
      <c r="AV863" s="63">
        <f t="shared" si="173"/>
        <v>0</v>
      </c>
      <c r="AW863" s="63">
        <f t="shared" si="172"/>
        <v>3.557097075165494</v>
      </c>
      <c r="AX863" s="63">
        <v>74.082433499286211</v>
      </c>
      <c r="AY863" s="63">
        <f t="shared" si="177"/>
        <v>0</v>
      </c>
      <c r="AZ863" s="63" t="s">
        <v>3443</v>
      </c>
      <c r="BA863" s="63" t="str">
        <f>_xll.BDP($G863,BA$1)</f>
        <v>#N/A N/A</v>
      </c>
      <c r="BB863" s="63">
        <f t="shared" si="174"/>
        <v>205246.29501023999</v>
      </c>
      <c r="BC863">
        <v>14066.166999999999</v>
      </c>
      <c r="BD863">
        <v>15118.105</v>
      </c>
      <c r="BE863">
        <v>16209.444</v>
      </c>
      <c r="BF863">
        <v>14105.969000000001</v>
      </c>
      <c r="BG863">
        <v>15237.034</v>
      </c>
      <c r="BH863">
        <v>15286.632</v>
      </c>
      <c r="BI863" s="47">
        <f t="shared" si="178"/>
        <v>6.8533110423738566E-2</v>
      </c>
      <c r="BJ863" s="47">
        <f t="shared" si="179"/>
        <v>7.3658357629528659E-2</v>
      </c>
      <c r="BK863" s="47">
        <f t="shared" si="180"/>
        <v>7.8975574195827944E-2</v>
      </c>
      <c r="BL863" s="47">
        <f t="shared" si="181"/>
        <v>6.872703353449687E-2</v>
      </c>
      <c r="BM863" s="47">
        <f t="shared" si="182"/>
        <v>7.4237802924724192E-2</v>
      </c>
      <c r="BN863" s="47">
        <f t="shared" si="183"/>
        <v>7.4479454059023717E-2</v>
      </c>
      <c r="BO863" s="30">
        <f t="shared" si="184"/>
        <v>7.8975574195827944E-2</v>
      </c>
    </row>
    <row r="864" spans="1:67" x14ac:dyDescent="0.3">
      <c r="A864">
        <v>15</v>
      </c>
      <c r="B864" t="s">
        <v>3422</v>
      </c>
      <c r="C864">
        <v>22</v>
      </c>
      <c r="D864">
        <v>2</v>
      </c>
      <c r="E864" s="33">
        <v>0.13</v>
      </c>
      <c r="F864" t="s">
        <v>3220</v>
      </c>
      <c r="G864" s="6" t="s">
        <v>189</v>
      </c>
      <c r="H864" s="6" t="s">
        <v>873</v>
      </c>
      <c r="I864" s="2">
        <v>0.48073252494508828</v>
      </c>
      <c r="J864" s="2">
        <v>0.35125279271975002</v>
      </c>
      <c r="K864" s="2">
        <v>0.34188127976899729</v>
      </c>
      <c r="L864" s="2">
        <v>0.25952309531378021</v>
      </c>
      <c r="M864" s="3">
        <v>24.933889211157286</v>
      </c>
      <c r="N864" s="3">
        <v>20.0859057414362</v>
      </c>
      <c r="O864" s="3">
        <v>37.499570935983648</v>
      </c>
      <c r="P864" s="7">
        <v>16.017564699518516</v>
      </c>
      <c r="Q864" s="7">
        <v>15.751345283434286</v>
      </c>
      <c r="R864" s="2">
        <v>0.3236129802149299</v>
      </c>
      <c r="S864" s="8">
        <v>1.3157602017034618</v>
      </c>
      <c r="T864" s="2">
        <v>0.39512786235419073</v>
      </c>
      <c r="U864" s="4">
        <v>3.6696564145121381E-2</v>
      </c>
      <c r="V864" s="8">
        <v>13.489563041314375</v>
      </c>
      <c r="W864" s="8">
        <v>15.588469631039615</v>
      </c>
      <c r="X864" s="8">
        <v>1650273000</v>
      </c>
      <c r="Y864" s="8">
        <v>2233570000</v>
      </c>
      <c r="Z864" s="8">
        <v>33248000</v>
      </c>
      <c r="AA864" s="5">
        <v>157462000</v>
      </c>
      <c r="AB864" s="2">
        <v>0.21114935667018075</v>
      </c>
      <c r="AC864" s="42">
        <v>10914.430736379998</v>
      </c>
      <c r="AD864" s="42">
        <v>11908.050736379999</v>
      </c>
      <c r="AE864" s="60">
        <v>14.946584197817295</v>
      </c>
      <c r="AF864" s="60">
        <v>18.099341193956501</v>
      </c>
      <c r="AG864" s="60">
        <v>1.5071415697542576</v>
      </c>
      <c r="AH864" s="60">
        <v>20.417667549790366</v>
      </c>
      <c r="AI864" s="60">
        <v>7.1891870315376973</v>
      </c>
      <c r="AJ864" s="1" t="s">
        <v>498</v>
      </c>
      <c r="AK864" s="1" t="s">
        <v>499</v>
      </c>
      <c r="AL864" s="1" t="s">
        <v>874</v>
      </c>
      <c r="AM864" s="1" t="s">
        <v>583</v>
      </c>
      <c r="AN864" s="46">
        <v>0.1742583</v>
      </c>
      <c r="AO864" s="46">
        <v>0.16662649999999998</v>
      </c>
      <c r="AP864" s="46">
        <v>0.12460140000000001</v>
      </c>
      <c r="AQ864" t="s">
        <v>4124</v>
      </c>
      <c r="AR864" t="s">
        <v>3443</v>
      </c>
      <c r="AS864" t="str">
        <f t="shared" si="175"/>
        <v>#N/A N/A</v>
      </c>
      <c r="AT864" s="63">
        <v>1.3719358562545292</v>
      </c>
      <c r="AU864" s="63">
        <f t="shared" si="176"/>
        <v>1.3719358562545292</v>
      </c>
      <c r="AV864" s="63">
        <f t="shared" si="173"/>
        <v>1.0892294855089719</v>
      </c>
      <c r="AW864" s="63">
        <f t="shared" si="172"/>
        <v>2.4611653417635013</v>
      </c>
      <c r="AX864" s="63">
        <v>28.299070722351281</v>
      </c>
      <c r="AY864" s="63">
        <f t="shared" si="177"/>
        <v>22.467655541448302</v>
      </c>
      <c r="AZ864" s="63">
        <v>50.766726263799583</v>
      </c>
      <c r="BA864" s="63">
        <f>_xll.BDP($G864,BA$1)</f>
        <v>225.51392074</v>
      </c>
      <c r="BB864" s="63">
        <f t="shared" si="174"/>
        <v>10914.430736379998</v>
      </c>
      <c r="BC864">
        <v>512.20000000000005</v>
      </c>
      <c r="BD864">
        <v>564.20000000000005</v>
      </c>
      <c r="BE864">
        <v>612.66700000000003</v>
      </c>
      <c r="BF864">
        <v>560.23300000000006</v>
      </c>
      <c r="BG864">
        <v>521.6</v>
      </c>
      <c r="BH864">
        <v>588.55000000000007</v>
      </c>
      <c r="BI864" s="47">
        <f t="shared" si="178"/>
        <v>4.6928695813033487E-2</v>
      </c>
      <c r="BJ864" s="47">
        <f t="shared" si="179"/>
        <v>5.1693030413341459E-2</v>
      </c>
      <c r="BK864" s="47">
        <f t="shared" si="180"/>
        <v>5.6133665126286196E-2</v>
      </c>
      <c r="BL864" s="47">
        <f t="shared" si="181"/>
        <v>5.1329566656429501E-2</v>
      </c>
      <c r="BM864" s="47">
        <f t="shared" si="182"/>
        <v>4.7789940913858388E-2</v>
      </c>
      <c r="BN864" s="47">
        <f t="shared" si="183"/>
        <v>5.3924021711754901E-2</v>
      </c>
      <c r="BO864" s="30">
        <f t="shared" si="184"/>
        <v>5.6133665126286196E-2</v>
      </c>
    </row>
    <row r="865" spans="1:67" x14ac:dyDescent="0.3">
      <c r="A865">
        <v>15</v>
      </c>
      <c r="B865" t="s">
        <v>3422</v>
      </c>
      <c r="C865">
        <v>22</v>
      </c>
      <c r="D865">
        <v>10</v>
      </c>
      <c r="E865" s="33">
        <v>0.15</v>
      </c>
      <c r="F865" t="s">
        <v>3375</v>
      </c>
      <c r="G865" s="6" t="s">
        <v>340</v>
      </c>
      <c r="H865" s="6" t="s">
        <v>1069</v>
      </c>
      <c r="I865" s="2">
        <v>0.25625466171114913</v>
      </c>
      <c r="J865" s="2">
        <v>0.52801179443976409</v>
      </c>
      <c r="K865" s="2">
        <v>0.1928939404347299</v>
      </c>
      <c r="L865" s="2">
        <v>0.40552026351391096</v>
      </c>
      <c r="M865" s="3">
        <v>25.40445584585785</v>
      </c>
      <c r="N865" s="3">
        <v>20.520858862992743</v>
      </c>
      <c r="O865" s="3">
        <v>32.04032779437717</v>
      </c>
      <c r="P865" s="7">
        <v>27.396872604959583</v>
      </c>
      <c r="Q865" s="7">
        <v>40.322115731065786</v>
      </c>
      <c r="R865" s="2">
        <v>0.10164817186608957</v>
      </c>
      <c r="S865" s="8">
        <v>0.37879738015607589</v>
      </c>
      <c r="T865" s="2">
        <v>0.52687322291291561</v>
      </c>
      <c r="U865" s="4">
        <v>2.6308151040979496E-2</v>
      </c>
      <c r="V865" s="8">
        <v>9.5800186088956938</v>
      </c>
      <c r="W865" s="8">
        <v>15.438525858221453</v>
      </c>
      <c r="X865" s="8">
        <v>5222800000</v>
      </c>
      <c r="Y865" s="8">
        <v>6800400000</v>
      </c>
      <c r="Z865" s="8">
        <v>106000000</v>
      </c>
      <c r="AA865" s="5">
        <v>1362999999.9999998</v>
      </c>
      <c r="AB865" s="2">
        <v>7.77696258253852E-2</v>
      </c>
      <c r="AC865" s="42">
        <v>38540.331259959996</v>
      </c>
      <c r="AD865" s="42">
        <v>39646.631259959999</v>
      </c>
      <c r="AE865" s="60">
        <v>11.909976299197629</v>
      </c>
      <c r="AF865" s="60">
        <v>14.479330216550194</v>
      </c>
      <c r="AG865" s="60">
        <v>3.5167711395308081</v>
      </c>
      <c r="AH865" s="60">
        <v>17.099011589665327</v>
      </c>
      <c r="AI865" s="60">
        <v>5.9975599298084576</v>
      </c>
      <c r="AJ865" s="1" t="s">
        <v>506</v>
      </c>
      <c r="AK865" s="1" t="s">
        <v>586</v>
      </c>
      <c r="AL865" s="1" t="s">
        <v>587</v>
      </c>
      <c r="AM865" s="1" t="s">
        <v>583</v>
      </c>
      <c r="AN865" s="46">
        <v>0.1868911</v>
      </c>
      <c r="AO865" s="46">
        <v>0.25579590000000002</v>
      </c>
      <c r="AP865" s="46">
        <v>0.27158550000000004</v>
      </c>
      <c r="AQ865" t="s">
        <v>3968</v>
      </c>
      <c r="AR865" t="s">
        <v>3968</v>
      </c>
      <c r="AS865" t="str">
        <f t="shared" si="175"/>
        <v>28/04/2000</v>
      </c>
      <c r="AT865" s="63" t="s">
        <v>3443</v>
      </c>
      <c r="AU865" s="63">
        <f t="shared" si="176"/>
        <v>0</v>
      </c>
      <c r="AV865" s="63">
        <f t="shared" si="173"/>
        <v>0.72715043575961968</v>
      </c>
      <c r="AW865" s="63">
        <f t="shared" si="172"/>
        <v>0.72715043575961968</v>
      </c>
      <c r="AX865" s="63">
        <v>0</v>
      </c>
      <c r="AY865" s="63">
        <f t="shared" si="177"/>
        <v>11.854596828673392</v>
      </c>
      <c r="AZ865" s="63">
        <v>11.854596828673392</v>
      </c>
      <c r="BA865" s="63">
        <f>_xll.BDP($G865,BA$1)</f>
        <v>280.24618670000001</v>
      </c>
      <c r="BB865" s="63">
        <f t="shared" si="174"/>
        <v>38540.331259959996</v>
      </c>
      <c r="BC865">
        <v>2124.828</v>
      </c>
      <c r="BD865">
        <v>2377.607</v>
      </c>
      <c r="BE865">
        <v>2720</v>
      </c>
      <c r="BF865">
        <v>1157.2570000000001</v>
      </c>
      <c r="BG865">
        <v>1748.0740000000001</v>
      </c>
      <c r="BH865">
        <v>2287.4990000000003</v>
      </c>
      <c r="BI865" s="47">
        <f t="shared" si="178"/>
        <v>5.5132582687671627E-2</v>
      </c>
      <c r="BJ865" s="47">
        <f t="shared" si="179"/>
        <v>6.1691400210410849E-2</v>
      </c>
      <c r="BK865" s="47">
        <f t="shared" si="180"/>
        <v>7.0575418297606593E-2</v>
      </c>
      <c r="BL865" s="47">
        <f t="shared" si="181"/>
        <v>3.0027167960600485E-2</v>
      </c>
      <c r="BM865" s="47">
        <f t="shared" si="182"/>
        <v>4.5357005060724397E-2</v>
      </c>
      <c r="BN865" s="47">
        <f t="shared" si="183"/>
        <v>5.9353381904542944E-2</v>
      </c>
      <c r="BO865" s="30">
        <f t="shared" si="184"/>
        <v>7.0575418297606593E-2</v>
      </c>
    </row>
    <row r="866" spans="1:67" x14ac:dyDescent="0.3">
      <c r="A866">
        <v>15</v>
      </c>
      <c r="B866" t="s">
        <v>3422</v>
      </c>
      <c r="C866">
        <v>22</v>
      </c>
      <c r="D866">
        <v>4</v>
      </c>
      <c r="E866" t="s">
        <v>2489</v>
      </c>
      <c r="G866" s="6" t="s">
        <v>1283</v>
      </c>
      <c r="H866" s="6" t="s">
        <v>1284</v>
      </c>
      <c r="I866" s="2">
        <v>0.46692014924228387</v>
      </c>
      <c r="J866" s="2">
        <v>0.27115384615384613</v>
      </c>
      <c r="K866" s="2">
        <v>0.10775133781709063</v>
      </c>
      <c r="L866" s="2">
        <v>8.4787280139366664E-2</v>
      </c>
      <c r="M866" s="3">
        <v>7.9267033012436467</v>
      </c>
      <c r="N866" s="3">
        <v>5.7080373948447312</v>
      </c>
      <c r="O866" s="3">
        <v>6.2773033832604002</v>
      </c>
      <c r="P866" s="7">
        <v>24.634241249347614</v>
      </c>
      <c r="Q866" s="7">
        <v>22.648652584063985</v>
      </c>
      <c r="R866" s="2">
        <v>0.4759028418217463</v>
      </c>
      <c r="S866" s="8">
        <v>1.8452885594524826</v>
      </c>
      <c r="T866" s="2">
        <v>0.6858242084947922</v>
      </c>
      <c r="U866" s="4" t="e">
        <v>#N/A</v>
      </c>
      <c r="V866" s="8">
        <v>5.1993135496647174</v>
      </c>
      <c r="W866" s="8">
        <v>-16.235731522083007</v>
      </c>
      <c r="X866" s="8">
        <v>106080000</v>
      </c>
      <c r="Y866" s="8">
        <v>339249000</v>
      </c>
      <c r="Z866" s="8" t="e">
        <v>#N/A</v>
      </c>
      <c r="AA866" s="5">
        <v>10284000</v>
      </c>
      <c r="AB866" s="2">
        <v>0</v>
      </c>
      <c r="AC866" s="42">
        <v>448.08006600000004</v>
      </c>
      <c r="AD866" s="42">
        <v>528.06206600000007</v>
      </c>
      <c r="AE866" s="60">
        <v>12.396696152311197</v>
      </c>
      <c r="AF866" s="60">
        <v>19.393369789562602</v>
      </c>
      <c r="AG866" s="60">
        <v>2.2951255799021442</v>
      </c>
      <c r="AH866" s="60">
        <v>26.606204478128362</v>
      </c>
      <c r="AI866" s="60">
        <v>1.65867114098548</v>
      </c>
      <c r="AJ866" s="1" t="s">
        <v>493</v>
      </c>
      <c r="AK866" s="1" t="s">
        <v>494</v>
      </c>
      <c r="AL866" s="1" t="s">
        <v>1009</v>
      </c>
      <c r="AM866" s="1" t="s">
        <v>2465</v>
      </c>
      <c r="AN866" s="46" t="e">
        <v>#VALUE!</v>
      </c>
      <c r="AO866" s="46" t="e">
        <v>#VALUE!</v>
      </c>
      <c r="AP866" s="46">
        <v>7.0429599999999995E-2</v>
      </c>
      <c r="AQ866" t="s">
        <v>3969</v>
      </c>
      <c r="AR866" t="s">
        <v>3969</v>
      </c>
      <c r="AS866" t="str">
        <f t="shared" si="175"/>
        <v>26/06/2014</v>
      </c>
      <c r="AT866" s="63">
        <v>5.4659130780593213</v>
      </c>
      <c r="AU866" s="63">
        <f t="shared" si="176"/>
        <v>5.4659130780593213</v>
      </c>
      <c r="AV866" s="63">
        <f t="shared" si="173"/>
        <v>0</v>
      </c>
      <c r="AW866" s="63">
        <f t="shared" si="172"/>
        <v>5.4659130780593213</v>
      </c>
      <c r="AX866" s="63">
        <v>91.764661902850264</v>
      </c>
      <c r="AY866" s="63">
        <f t="shared" si="177"/>
        <v>0</v>
      </c>
      <c r="AZ866" s="63">
        <v>91.764661902850264</v>
      </c>
      <c r="BA866" s="63">
        <f>_xll.BDP($G866,BA$1)</f>
        <v>17.143932960000001</v>
      </c>
      <c r="BB866" s="63">
        <f t="shared" si="174"/>
        <v>448.08006600000004</v>
      </c>
      <c r="BC866">
        <v>25.2</v>
      </c>
      <c r="BD866">
        <v>29.143000000000001</v>
      </c>
      <c r="BE866">
        <v>31.757000000000001</v>
      </c>
      <c r="BF866">
        <v>5.3</v>
      </c>
      <c r="BG866">
        <v>31.05</v>
      </c>
      <c r="BH866">
        <v>33.299999999999997</v>
      </c>
      <c r="BI866" s="47">
        <f t="shared" si="178"/>
        <v>5.6239948866638481E-2</v>
      </c>
      <c r="BJ866" s="47">
        <f t="shared" si="179"/>
        <v>6.5039715469065298E-2</v>
      </c>
      <c r="BK866" s="47">
        <f t="shared" si="180"/>
        <v>7.0873494291977715E-2</v>
      </c>
      <c r="BL866" s="47">
        <f t="shared" si="181"/>
        <v>1.1828243214015237E-2</v>
      </c>
      <c r="BM866" s="47">
        <f t="shared" si="182"/>
        <v>6.9295651282108128E-2</v>
      </c>
      <c r="BN866" s="47">
        <f t="shared" si="183"/>
        <v>7.431707528805799E-2</v>
      </c>
      <c r="BO866" s="30">
        <f t="shared" si="184"/>
        <v>7.431707528805799E-2</v>
      </c>
    </row>
    <row r="867" spans="1:67" x14ac:dyDescent="0.3">
      <c r="A867">
        <v>15</v>
      </c>
      <c r="B867" t="s">
        <v>3422</v>
      </c>
      <c r="C867">
        <v>22</v>
      </c>
      <c r="D867">
        <v>12</v>
      </c>
      <c r="E867" s="33" t="s">
        <v>2480</v>
      </c>
      <c r="F867" t="s">
        <v>2885</v>
      </c>
      <c r="G867" s="44" t="s">
        <v>2886</v>
      </c>
      <c r="H867" s="44" t="s">
        <v>2887</v>
      </c>
      <c r="I867" s="2">
        <v>0.32051001688760661</v>
      </c>
      <c r="J867" s="2">
        <v>0.2833082491220526</v>
      </c>
      <c r="K867" s="2">
        <v>0.15288305665090493</v>
      </c>
      <c r="L867" s="2">
        <v>0.15211451879786048</v>
      </c>
      <c r="M867" s="3">
        <v>11.411669803710675</v>
      </c>
      <c r="N867" s="3">
        <v>9.1551633267410839</v>
      </c>
      <c r="O867" s="3">
        <v>16.889855522759049</v>
      </c>
      <c r="P867" s="7">
        <v>12.048844338579192</v>
      </c>
      <c r="Q867" s="7">
        <v>12.73656582400884</v>
      </c>
      <c r="R867" s="2">
        <v>0.3912616785742325</v>
      </c>
      <c r="S867" s="8">
        <v>2.1147888818162528</v>
      </c>
      <c r="T867" s="2">
        <v>0.46349427256182424</v>
      </c>
      <c r="U867" s="4" t="e">
        <v>#N/A</v>
      </c>
      <c r="V867" s="8">
        <v>13.911376778895967</v>
      </c>
      <c r="W867" s="8">
        <v>14.879216600621925</v>
      </c>
      <c r="X867" s="8">
        <v>1395300000</v>
      </c>
      <c r="Y867" s="8">
        <v>2598700000</v>
      </c>
      <c r="Z867" s="8" t="e">
        <v>#N/A</v>
      </c>
      <c r="AA867" s="5">
        <v>213799999.99999994</v>
      </c>
      <c r="AB867" s="2">
        <v>0</v>
      </c>
      <c r="AC867" s="42">
        <v>3574.0559540000004</v>
      </c>
      <c r="AD867" s="42">
        <v>4590.1559539999998</v>
      </c>
      <c r="AE867" s="60">
        <v>9.5724780272536698</v>
      </c>
      <c r="AF867" s="60">
        <v>14.09281487345679</v>
      </c>
      <c r="AG867" s="60">
        <v>6.0405944719724669</v>
      </c>
      <c r="AH867" s="60">
        <v>12.970578950393637</v>
      </c>
      <c r="AI867" s="60">
        <v>2.0578703035990573</v>
      </c>
      <c r="AJ867" s="1" t="s">
        <v>498</v>
      </c>
      <c r="AK867" s="1" t="s">
        <v>745</v>
      </c>
      <c r="AL867" s="1" t="s">
        <v>782</v>
      </c>
      <c r="AM867" s="1" t="s">
        <v>2739</v>
      </c>
      <c r="AN867" s="46" t="e">
        <v>#VALUE!</v>
      </c>
      <c r="AO867" s="46" t="e">
        <v>#VALUE!</v>
      </c>
      <c r="AP867" s="46">
        <v>0.16290310000000002</v>
      </c>
      <c r="AQ867" t="s">
        <v>4309</v>
      </c>
      <c r="AR867" t="s">
        <v>3443</v>
      </c>
      <c r="AS867" t="str">
        <f t="shared" si="175"/>
        <v>30/11/2020</v>
      </c>
      <c r="AT867" s="63">
        <v>4.7489823609226596</v>
      </c>
      <c r="AU867" s="63">
        <f t="shared" si="176"/>
        <v>4.7489823609226596</v>
      </c>
      <c r="AV867" s="63">
        <f t="shared" si="173"/>
        <v>6.7643483658258844E-16</v>
      </c>
      <c r="AW867" s="63">
        <f t="shared" si="172"/>
        <v>4.7489823609226605</v>
      </c>
      <c r="AX867" s="63">
        <v>49.884404769186638</v>
      </c>
      <c r="AY867" s="63">
        <f t="shared" si="177"/>
        <v>7.1054273576010019E-15</v>
      </c>
      <c r="AZ867" s="63">
        <v>49.884404769186645</v>
      </c>
      <c r="BA867" s="63">
        <f>_xll.BDP($G867,BA$1)</f>
        <v>168</v>
      </c>
      <c r="BB867" s="63">
        <f t="shared" si="174"/>
        <v>3574.0559540000004</v>
      </c>
      <c r="BC867">
        <v>282.5</v>
      </c>
      <c r="BD867">
        <v>321.5</v>
      </c>
      <c r="BE867">
        <v>370</v>
      </c>
      <c r="BF867">
        <v>318</v>
      </c>
      <c r="BG867">
        <v>328.5</v>
      </c>
      <c r="BH867">
        <v>330</v>
      </c>
      <c r="BI867" s="47">
        <f t="shared" si="178"/>
        <v>7.9041851508741087E-2</v>
      </c>
      <c r="BJ867" s="47">
        <f t="shared" si="179"/>
        <v>8.9953823929416851E-2</v>
      </c>
      <c r="BK867" s="47">
        <f t="shared" si="180"/>
        <v>0.10352384091410337</v>
      </c>
      <c r="BL867" s="47">
        <f t="shared" si="181"/>
        <v>8.8974544353202359E-2</v>
      </c>
      <c r="BM867" s="47">
        <f t="shared" si="182"/>
        <v>9.1912383081845836E-2</v>
      </c>
      <c r="BN867" s="47">
        <f t="shared" si="183"/>
        <v>9.2332074328794894E-2</v>
      </c>
      <c r="BO867" s="30">
        <f t="shared" si="184"/>
        <v>0.10352384091410337</v>
      </c>
    </row>
    <row r="868" spans="1:67" x14ac:dyDescent="0.3">
      <c r="A868">
        <v>15</v>
      </c>
      <c r="B868" t="s">
        <v>3422</v>
      </c>
      <c r="C868">
        <v>22</v>
      </c>
      <c r="D868">
        <v>3</v>
      </c>
      <c r="E868" t="s">
        <v>2549</v>
      </c>
      <c r="F868" t="s">
        <v>3082</v>
      </c>
      <c r="G868" s="1" t="s">
        <v>1935</v>
      </c>
      <c r="H868" s="6" t="s">
        <v>1936</v>
      </c>
      <c r="I868" s="2">
        <v>0.20472923730708756</v>
      </c>
      <c r="J868" s="2">
        <v>1.4039392080692428E-2</v>
      </c>
      <c r="K868" s="2">
        <v>0.18675526441770668</v>
      </c>
      <c r="L868" s="2">
        <v>1.2245140581346965E-2</v>
      </c>
      <c r="M868" s="3">
        <v>-0.29983369548064437</v>
      </c>
      <c r="N868" s="3">
        <v>-1.058230859806504</v>
      </c>
      <c r="O868" s="3">
        <v>-2.1671946225759098</v>
      </c>
      <c r="P868" s="7" t="e">
        <v>#N/A</v>
      </c>
      <c r="Q868" s="7" t="e">
        <v>#N/A</v>
      </c>
      <c r="R868" s="2">
        <v>-7.349255491670352E-2</v>
      </c>
      <c r="S868" s="8" t="e">
        <v>#N/A</v>
      </c>
      <c r="T868" s="2">
        <v>0.27296339740981018</v>
      </c>
      <c r="U868" s="4">
        <v>4.6127281697089295E-2</v>
      </c>
      <c r="V868" s="8">
        <v>-1.9153838757055202</v>
      </c>
      <c r="W868" s="8" t="e">
        <v>#N/A</v>
      </c>
      <c r="X868" s="8">
        <v>1467300000</v>
      </c>
      <c r="Y868" s="8">
        <v>1682300000</v>
      </c>
      <c r="Z868" s="8">
        <v>8199999.9999999991</v>
      </c>
      <c r="AA868" s="5">
        <v>788500000</v>
      </c>
      <c r="AB868" s="2">
        <v>1.0399492707672795E-2</v>
      </c>
      <c r="AC868" s="42">
        <v>2167.0689294424997</v>
      </c>
      <c r="AD868" s="42">
        <v>1568.8689294424996</v>
      </c>
      <c r="AE868" s="60" t="s">
        <v>3443</v>
      </c>
      <c r="AF868" s="60">
        <v>76.540643610898044</v>
      </c>
      <c r="AG868" s="60">
        <v>36.477275006604664</v>
      </c>
      <c r="AH868" s="60" t="s">
        <v>3443</v>
      </c>
      <c r="AI868" s="60">
        <v>0.94411961378462617</v>
      </c>
      <c r="AJ868" s="1" t="s">
        <v>502</v>
      </c>
      <c r="AK868" s="1" t="s">
        <v>503</v>
      </c>
      <c r="AL868" s="1" t="s">
        <v>1364</v>
      </c>
      <c r="AM868" s="1" t="s">
        <v>1706</v>
      </c>
      <c r="AN868" s="46" t="e">
        <v>#VALUE!</v>
      </c>
      <c r="AO868" s="46">
        <v>5.0062420000000003E-2</v>
      </c>
      <c r="AP868" s="46">
        <v>-8.2340669999999991E-2</v>
      </c>
      <c r="AQ868" t="s">
        <v>3970</v>
      </c>
      <c r="AR868" t="s">
        <v>3970</v>
      </c>
      <c r="AS868" t="str">
        <f t="shared" si="175"/>
        <v>11/10/2012</v>
      </c>
      <c r="AT868" s="63">
        <v>4.5852186453288502</v>
      </c>
      <c r="AU868" s="63">
        <f t="shared" si="176"/>
        <v>4.5852186453288502</v>
      </c>
      <c r="AV868" s="63">
        <f t="shared" si="173"/>
        <v>0</v>
      </c>
      <c r="AW868" s="63">
        <f t="shared" si="172"/>
        <v>4.5852186453288502</v>
      </c>
      <c r="AX868" s="63" t="s">
        <v>3443</v>
      </c>
      <c r="AY868" s="63">
        <f t="shared" si="177"/>
        <v>0</v>
      </c>
      <c r="AZ868" s="63" t="s">
        <v>3443</v>
      </c>
      <c r="BA868" s="63">
        <f>_xll.BDP($G868,BA$1)</f>
        <v>99</v>
      </c>
      <c r="BB868" s="63">
        <f t="shared" si="174"/>
        <v>1568.8689294424996</v>
      </c>
      <c r="BC868">
        <v>194.333</v>
      </c>
      <c r="BD868">
        <v>307.93299999999999</v>
      </c>
      <c r="BE868">
        <v>356.66700000000003</v>
      </c>
      <c r="BF868" t="s">
        <v>3443</v>
      </c>
      <c r="BG868" t="s">
        <v>3443</v>
      </c>
      <c r="BH868" t="s">
        <v>3443</v>
      </c>
      <c r="BI868" s="47">
        <f t="shared" si="178"/>
        <v>0.12386821891428278</v>
      </c>
      <c r="BJ868" s="47">
        <f t="shared" si="179"/>
        <v>0.19627707211298048</v>
      </c>
      <c r="BK868" s="47">
        <f t="shared" si="180"/>
        <v>0.22734021517447114</v>
      </c>
      <c r="BL868" s="47">
        <f t="shared" si="181"/>
        <v>0</v>
      </c>
      <c r="BM868" s="47">
        <f t="shared" si="182"/>
        <v>0</v>
      </c>
      <c r="BN868" s="47">
        <f t="shared" si="183"/>
        <v>0</v>
      </c>
      <c r="BO868" s="30">
        <f t="shared" si="184"/>
        <v>0.22734021517447114</v>
      </c>
    </row>
    <row r="869" spans="1:67" x14ac:dyDescent="0.3">
      <c r="A869">
        <v>15</v>
      </c>
      <c r="B869" t="s">
        <v>3422</v>
      </c>
      <c r="C869">
        <v>22</v>
      </c>
      <c r="D869">
        <v>10</v>
      </c>
      <c r="E869" s="33">
        <v>0.08</v>
      </c>
      <c r="F869" t="s">
        <v>2672</v>
      </c>
      <c r="G869" s="1" t="s">
        <v>1953</v>
      </c>
      <c r="H869" s="6" t="s">
        <v>1954</v>
      </c>
      <c r="I869" s="2">
        <v>0.22836006462329861</v>
      </c>
      <c r="J869" s="2">
        <v>0.22735062264366504</v>
      </c>
      <c r="K869" s="2">
        <v>0.1843482279062241</v>
      </c>
      <c r="L869" s="2">
        <v>0.18432752871433863</v>
      </c>
      <c r="M869" s="3">
        <v>17.01213973077876</v>
      </c>
      <c r="N869" s="3">
        <v>13.666694640555383</v>
      </c>
      <c r="O869" s="3">
        <v>35.358459160622999</v>
      </c>
      <c r="P869" s="7">
        <v>17.33529504213881</v>
      </c>
      <c r="Q869" s="7">
        <v>16.46171908793178</v>
      </c>
      <c r="R869" s="2">
        <v>0.40611568218101435</v>
      </c>
      <c r="S869" s="8">
        <v>2.4024700326916091</v>
      </c>
      <c r="T869" s="2">
        <v>0.21305035735719352</v>
      </c>
      <c r="U869" s="4" t="e">
        <v>#N/A</v>
      </c>
      <c r="V869" s="8">
        <v>2.6107543222216409</v>
      </c>
      <c r="W869" s="8">
        <v>7.0050903260533204</v>
      </c>
      <c r="X869" s="8">
        <v>875300000</v>
      </c>
      <c r="Y869" s="8">
        <v>1079600000</v>
      </c>
      <c r="Z869" s="8">
        <v>7100000</v>
      </c>
      <c r="AA869" s="5">
        <v>141500000</v>
      </c>
      <c r="AB869" s="2">
        <v>5.0176678445229682E-2</v>
      </c>
      <c r="AC869" s="42">
        <v>2286.8527270049999</v>
      </c>
      <c r="AD869" s="42">
        <v>2948.252727005</v>
      </c>
      <c r="AE869" s="60">
        <v>10.36925381092378</v>
      </c>
      <c r="AF869" s="60">
        <v>13.705322933936863</v>
      </c>
      <c r="AG869" s="60">
        <v>6.0064983906780434</v>
      </c>
      <c r="AH869" s="60">
        <v>15.697864771832332</v>
      </c>
      <c r="AI869" s="60">
        <v>5.8214659066837395</v>
      </c>
      <c r="AJ869" s="1" t="s">
        <v>493</v>
      </c>
      <c r="AK869" s="1" t="s">
        <v>689</v>
      </c>
      <c r="AL869" s="1" t="s">
        <v>690</v>
      </c>
      <c r="AM869" s="1" t="s">
        <v>1706</v>
      </c>
      <c r="AN869" s="46" t="e">
        <v>#VALUE!</v>
      </c>
      <c r="AO869" s="46">
        <v>8.69032E-2</v>
      </c>
      <c r="AP869" s="46">
        <v>4.9800860000000002E-2</v>
      </c>
      <c r="AQ869" t="s">
        <v>3971</v>
      </c>
      <c r="AR869" t="s">
        <v>3971</v>
      </c>
      <c r="AS869" t="str">
        <f t="shared" si="175"/>
        <v>09/12/2005</v>
      </c>
      <c r="AT869" s="63">
        <v>3.3145433617283282</v>
      </c>
      <c r="AU869" s="63">
        <f t="shared" si="176"/>
        <v>3.3145433617283282</v>
      </c>
      <c r="AV869" s="63">
        <f t="shared" si="173"/>
        <v>0.25996418523359421</v>
      </c>
      <c r="AW869" s="63">
        <f t="shared" si="172"/>
        <v>3.5745075469619225</v>
      </c>
      <c r="AX869" s="63">
        <v>52.698709106835103</v>
      </c>
      <c r="AY869" s="63">
        <f t="shared" si="177"/>
        <v>4.1332320868105938</v>
      </c>
      <c r="AZ869" s="63">
        <v>56.831941193645697</v>
      </c>
      <c r="BA869" s="63">
        <f>_xll.BDP($G869,BA$1)</f>
        <v>82.5</v>
      </c>
      <c r="BB869" s="63">
        <f t="shared" si="174"/>
        <v>2286.8527270049999</v>
      </c>
      <c r="BC869">
        <v>147.941</v>
      </c>
      <c r="BD869">
        <v>156.941</v>
      </c>
      <c r="BE869">
        <v>169.43800000000002</v>
      </c>
      <c r="BF869">
        <v>112.459</v>
      </c>
      <c r="BG869">
        <v>137.91300000000001</v>
      </c>
      <c r="BH869">
        <v>145.09299999999999</v>
      </c>
      <c r="BI869" s="47">
        <f t="shared" si="178"/>
        <v>6.4691966497445796E-2</v>
      </c>
      <c r="BJ869" s="47">
        <f t="shared" si="179"/>
        <v>6.8627506330737525E-2</v>
      </c>
      <c r="BK869" s="47">
        <f t="shared" si="180"/>
        <v>7.4092222030364946E-2</v>
      </c>
      <c r="BL869" s="47">
        <f t="shared" si="181"/>
        <v>4.9176319345794986E-2</v>
      </c>
      <c r="BM869" s="47">
        <f t="shared" si="182"/>
        <v>6.030690055875141E-2</v>
      </c>
      <c r="BN869" s="47">
        <f t="shared" si="183"/>
        <v>6.3446586781310807E-2</v>
      </c>
      <c r="BO869" s="30">
        <f t="shared" si="184"/>
        <v>7.4092222030364946E-2</v>
      </c>
    </row>
    <row r="870" spans="1:67" x14ac:dyDescent="0.3">
      <c r="A870">
        <v>15</v>
      </c>
      <c r="B870" t="s">
        <v>3422</v>
      </c>
      <c r="C870">
        <v>22</v>
      </c>
      <c r="D870">
        <v>4</v>
      </c>
      <c r="E870" s="33">
        <v>0.12</v>
      </c>
      <c r="G870" s="1" t="s">
        <v>464</v>
      </c>
      <c r="H870" s="6" t="s">
        <v>512</v>
      </c>
      <c r="I870" s="2">
        <v>0.18935660349863198</v>
      </c>
      <c r="J870" s="2">
        <v>0.1915145449310286</v>
      </c>
      <c r="K870" s="2">
        <v>0.17913383833336854</v>
      </c>
      <c r="L870" s="2">
        <v>0.18177463499049029</v>
      </c>
      <c r="M870" s="3">
        <v>16.22633901696631</v>
      </c>
      <c r="N870" s="3">
        <v>12.441608260627909</v>
      </c>
      <c r="O870" s="3">
        <v>18.979287538568286</v>
      </c>
      <c r="P870" s="7" t="e">
        <v>#N/A</v>
      </c>
      <c r="Q870" s="7">
        <v>11.842431867253779</v>
      </c>
      <c r="R870" s="2">
        <v>0.28303241744771529</v>
      </c>
      <c r="S870" s="8">
        <v>1.37597961017291</v>
      </c>
      <c r="T870" s="2">
        <v>0.47649796634129582</v>
      </c>
      <c r="U870" s="4">
        <v>3.5906504351502763E-2</v>
      </c>
      <c r="V870" s="8">
        <v>4.0977157149999828</v>
      </c>
      <c r="W870" s="8">
        <v>8.7937415590147125</v>
      </c>
      <c r="X870" s="8">
        <v>941187000</v>
      </c>
      <c r="Y870" s="8">
        <v>991618000</v>
      </c>
      <c r="Z870" s="8">
        <v>14228000</v>
      </c>
      <c r="AA870" s="5">
        <v>68962000</v>
      </c>
      <c r="AB870" s="2">
        <v>0.20631652214262927</v>
      </c>
      <c r="AC870" s="42">
        <v>1638.04128775</v>
      </c>
      <c r="AD870" s="42">
        <v>2033.4592877499999</v>
      </c>
      <c r="AE870" s="60">
        <v>7.4973535739673611</v>
      </c>
      <c r="AF870" s="60">
        <v>11.843398071721595</v>
      </c>
      <c r="AG870" s="60">
        <v>4.1846000196656785</v>
      </c>
      <c r="AH870" s="60">
        <v>14.566812188581313</v>
      </c>
      <c r="AI870" s="60">
        <v>2.593269885192413</v>
      </c>
      <c r="AJ870" s="1" t="s">
        <v>493</v>
      </c>
      <c r="AK870" s="1" t="s">
        <v>513</v>
      </c>
      <c r="AL870" s="1" t="s">
        <v>514</v>
      </c>
      <c r="AM870" s="1" t="s">
        <v>496</v>
      </c>
      <c r="AN870" s="46">
        <v>0.14332530000000002</v>
      </c>
      <c r="AO870" s="46">
        <v>9.1185069999999993E-2</v>
      </c>
      <c r="AP870" s="46">
        <v>0.11376260000000001</v>
      </c>
      <c r="AQ870" t="s">
        <v>4124</v>
      </c>
      <c r="AR870" t="s">
        <v>3443</v>
      </c>
      <c r="AS870" t="str">
        <f t="shared" si="175"/>
        <v>#N/A N/A</v>
      </c>
      <c r="AT870" s="63">
        <v>4.3816661312381484</v>
      </c>
      <c r="AU870" s="63">
        <f t="shared" si="176"/>
        <v>4.3816661312381484</v>
      </c>
      <c r="AV870" s="63">
        <f t="shared" si="173"/>
        <v>-0.11581926491316824</v>
      </c>
      <c r="AW870" s="63">
        <f t="shared" si="172"/>
        <v>4.2658468663249804</v>
      </c>
      <c r="AX870" s="63">
        <v>58.784132434866535</v>
      </c>
      <c r="AY870" s="63">
        <f t="shared" si="177"/>
        <v>-1.5538233181725118</v>
      </c>
      <c r="AZ870" s="63">
        <v>57.230309116694023</v>
      </c>
      <c r="BA870" s="63">
        <f>_xll.BDP($G870,BA$1)</f>
        <v>69.907000000000011</v>
      </c>
      <c r="BB870" s="63">
        <f t="shared" si="174"/>
        <v>1638.04128775</v>
      </c>
      <c r="BC870">
        <v>126.667</v>
      </c>
      <c r="BD870">
        <v>138</v>
      </c>
      <c r="BE870">
        <v>148</v>
      </c>
      <c r="BF870">
        <v>102.9</v>
      </c>
      <c r="BG870">
        <v>133.35</v>
      </c>
      <c r="BH870" t="s">
        <v>3443</v>
      </c>
      <c r="BI870" s="47">
        <f t="shared" si="178"/>
        <v>7.732833167715128E-2</v>
      </c>
      <c r="BJ870" s="47">
        <f t="shared" si="179"/>
        <v>8.4246960703631385E-2</v>
      </c>
      <c r="BK870" s="47">
        <f t="shared" si="180"/>
        <v>9.0351812928532213E-2</v>
      </c>
      <c r="BL870" s="47">
        <f t="shared" si="181"/>
        <v>6.2818929394229492E-2</v>
      </c>
      <c r="BM870" s="47">
        <f t="shared" si="182"/>
        <v>8.1408204419052499E-2</v>
      </c>
      <c r="BN870" s="47">
        <f t="shared" si="183"/>
        <v>0</v>
      </c>
      <c r="BO870" s="30">
        <f t="shared" si="184"/>
        <v>9.0351812928532213E-2</v>
      </c>
    </row>
    <row r="871" spans="1:67" x14ac:dyDescent="0.3">
      <c r="A871">
        <v>15</v>
      </c>
      <c r="B871" t="s">
        <v>3422</v>
      </c>
      <c r="C871">
        <v>23</v>
      </c>
      <c r="D871">
        <v>8</v>
      </c>
      <c r="E871" s="33">
        <v>0.09</v>
      </c>
      <c r="F871" t="s">
        <v>2673</v>
      </c>
      <c r="G871" s="1" t="s">
        <v>1478</v>
      </c>
      <c r="H871" s="6" t="s">
        <v>1479</v>
      </c>
      <c r="I871" s="2" t="e">
        <v>#N/A</v>
      </c>
      <c r="J871" s="2" t="e">
        <v>#N/A</v>
      </c>
      <c r="K871" s="2" t="e">
        <v>#N/A</v>
      </c>
      <c r="L871" s="2" t="e">
        <v>#N/A</v>
      </c>
      <c r="M871" s="3" t="e">
        <v>#N/A</v>
      </c>
      <c r="N871" s="3" t="e">
        <v>#N/A</v>
      </c>
      <c r="O871" s="3">
        <v>10.992237935559359</v>
      </c>
      <c r="P871" s="7" t="e">
        <v>#N/A</v>
      </c>
      <c r="Q871" s="7" t="e">
        <v>#N/A</v>
      </c>
      <c r="R871" s="2" t="e">
        <v>#N/A</v>
      </c>
      <c r="S871" s="8">
        <v>2.4820267031838363</v>
      </c>
      <c r="T871" s="2" t="e">
        <v>#N/A</v>
      </c>
      <c r="U871" s="4" t="e">
        <v>#N/A</v>
      </c>
      <c r="V871" s="8">
        <v>7.6298641798502995</v>
      </c>
      <c r="W871" s="8">
        <v>23.256885644311296</v>
      </c>
      <c r="X871" s="8" t="e">
        <v>#N/A</v>
      </c>
      <c r="Y871" s="8" t="e">
        <v>#N/A</v>
      </c>
      <c r="Z871" s="8" t="e">
        <v>#N/A</v>
      </c>
      <c r="AA871" s="5">
        <v>-12750000</v>
      </c>
      <c r="AB871" s="2">
        <v>0</v>
      </c>
      <c r="AC871" s="42">
        <v>772.96192999999982</v>
      </c>
      <c r="AD871" s="42">
        <v>977.73192999999992</v>
      </c>
      <c r="AE871" s="60">
        <v>9.6820371525356173</v>
      </c>
      <c r="AF871" s="60">
        <v>10.295434569339973</v>
      </c>
      <c r="AG871" s="60">
        <v>10.925608270423123</v>
      </c>
      <c r="AH871" s="60">
        <v>13.0328174425571</v>
      </c>
      <c r="AI871" s="60">
        <v>1.4628777635794932</v>
      </c>
      <c r="AJ871" s="1" t="s">
        <v>493</v>
      </c>
      <c r="AK871" s="1" t="s">
        <v>689</v>
      </c>
      <c r="AL871" s="1" t="s">
        <v>969</v>
      </c>
      <c r="AM871" s="1" t="s">
        <v>1480</v>
      </c>
      <c r="AN871" s="46">
        <v>9.4633260000000011E-2</v>
      </c>
      <c r="AO871" s="46">
        <v>8.6378970000000013E-2</v>
      </c>
      <c r="AP871" s="46">
        <v>9.1018509999999997E-2</v>
      </c>
      <c r="AQ871" t="s">
        <v>3972</v>
      </c>
      <c r="AR871" t="s">
        <v>3972</v>
      </c>
      <c r="AS871" t="str">
        <f t="shared" si="175"/>
        <v>14/06/1999</v>
      </c>
      <c r="AT871" s="63">
        <v>0.93023259510365575</v>
      </c>
      <c r="AU871" s="63">
        <f t="shared" si="176"/>
        <v>0.93023259510365575</v>
      </c>
      <c r="AV871" s="63">
        <f t="shared" si="173"/>
        <v>0</v>
      </c>
      <c r="AW871" s="63">
        <f t="shared" si="172"/>
        <v>0.93023259510365575</v>
      </c>
      <c r="AX871" s="63">
        <v>23.673688990051879</v>
      </c>
      <c r="AY871" s="63">
        <f t="shared" si="177"/>
        <v>0</v>
      </c>
      <c r="AZ871" s="63">
        <v>23.673688990051879</v>
      </c>
      <c r="BA871" s="63">
        <f>_xll.BDP($G871,BA$1)</f>
        <v>11.891722</v>
      </c>
      <c r="BB871" s="63">
        <f t="shared" si="174"/>
        <v>772.96192999999982</v>
      </c>
      <c r="BC871">
        <v>55.233000000000004</v>
      </c>
      <c r="BD871">
        <v>58.067</v>
      </c>
      <c r="BE871">
        <v>62.65</v>
      </c>
      <c r="BF871">
        <v>-38.65</v>
      </c>
      <c r="BG871">
        <v>33.85</v>
      </c>
      <c r="BH871">
        <v>34</v>
      </c>
      <c r="BI871" s="47">
        <f t="shared" si="178"/>
        <v>7.145630057097381E-2</v>
      </c>
      <c r="BJ871" s="47">
        <f t="shared" si="179"/>
        <v>7.5122716587089883E-2</v>
      </c>
      <c r="BK871" s="47">
        <f t="shared" si="180"/>
        <v>8.1051857237005212E-2</v>
      </c>
      <c r="BL871" s="47">
        <f t="shared" si="181"/>
        <v>-5.000246260511175E-2</v>
      </c>
      <c r="BM871" s="47">
        <f t="shared" si="182"/>
        <v>4.3792583678733066E-2</v>
      </c>
      <c r="BN871" s="47">
        <f t="shared" si="183"/>
        <v>4.3986642395182393E-2</v>
      </c>
      <c r="BO871" s="30">
        <f t="shared" si="184"/>
        <v>8.1051857237005212E-2</v>
      </c>
    </row>
    <row r="872" spans="1:67" x14ac:dyDescent="0.3">
      <c r="A872">
        <v>15</v>
      </c>
      <c r="B872" t="s">
        <v>3422</v>
      </c>
      <c r="C872">
        <v>23</v>
      </c>
      <c r="D872">
        <v>3</v>
      </c>
      <c r="E872" s="33">
        <v>0.11</v>
      </c>
      <c r="F872" t="s">
        <v>3219</v>
      </c>
      <c r="G872" s="6" t="s">
        <v>320</v>
      </c>
      <c r="H872" s="6" t="s">
        <v>1044</v>
      </c>
      <c r="I872" s="2">
        <v>0.27709293020711306</v>
      </c>
      <c r="J872" s="2">
        <v>0.38689135440963474</v>
      </c>
      <c r="K872" s="2">
        <v>0.18940847724030546</v>
      </c>
      <c r="L872" s="2">
        <v>0.27961976050148912</v>
      </c>
      <c r="M872" s="3">
        <v>23.032345763412483</v>
      </c>
      <c r="N872" s="3">
        <v>17.713932530795972</v>
      </c>
      <c r="O872" s="3">
        <v>24.858149215497917</v>
      </c>
      <c r="P872" s="7">
        <v>10.739994844400247</v>
      </c>
      <c r="Q872" s="7">
        <v>12.984573879150449</v>
      </c>
      <c r="R872" s="2">
        <v>0.16336638880399618</v>
      </c>
      <c r="S872" s="8">
        <v>0.90301159200792214</v>
      </c>
      <c r="T872" s="2">
        <v>0.38226534462984202</v>
      </c>
      <c r="U872" s="4" t="e">
        <v>#N/A</v>
      </c>
      <c r="V872" s="8">
        <v>9.2003271749925979</v>
      </c>
      <c r="W872" s="8">
        <v>36.307677008988961</v>
      </c>
      <c r="X872" s="8">
        <v>3416800000</v>
      </c>
      <c r="Y872" s="8">
        <v>4727600000</v>
      </c>
      <c r="Z872" s="8">
        <v>51600000</v>
      </c>
      <c r="AA872" s="5">
        <v>410300000</v>
      </c>
      <c r="AB872" s="2">
        <v>0.12576163782598099</v>
      </c>
      <c r="AC872" s="42">
        <v>9200.806493</v>
      </c>
      <c r="AD872" s="42">
        <v>10751.206493</v>
      </c>
      <c r="AE872" s="60">
        <v>6.0314320620591326</v>
      </c>
      <c r="AF872" s="60">
        <v>7.1054876786979539</v>
      </c>
      <c r="AG872" s="60">
        <v>4.5333978452450481</v>
      </c>
      <c r="AH872" s="60">
        <v>9.0249010758659214</v>
      </c>
      <c r="AI872" s="60">
        <v>2.2118622268852923</v>
      </c>
      <c r="AJ872" s="1" t="s">
        <v>498</v>
      </c>
      <c r="AK872" s="1" t="s">
        <v>499</v>
      </c>
      <c r="AL872" s="1" t="s">
        <v>874</v>
      </c>
      <c r="AM872" s="1" t="s">
        <v>583</v>
      </c>
      <c r="AN872" s="46">
        <v>0.1058992</v>
      </c>
      <c r="AO872" s="46">
        <v>9.1800400000000004E-2</v>
      </c>
      <c r="AP872" s="46">
        <v>0.14939910000000001</v>
      </c>
      <c r="AQ872" t="s">
        <v>4310</v>
      </c>
      <c r="AR872" t="s">
        <v>3973</v>
      </c>
      <c r="AS872" t="str">
        <f t="shared" si="175"/>
        <v>06/04/1994</v>
      </c>
      <c r="AT872" s="63">
        <v>0.94918580036118072</v>
      </c>
      <c r="AU872" s="63">
        <f t="shared" si="176"/>
        <v>0.94918580036118072</v>
      </c>
      <c r="AV872" s="63">
        <f t="shared" si="173"/>
        <v>1.5588530454840877E-16</v>
      </c>
      <c r="AW872" s="63">
        <f t="shared" si="172"/>
        <v>0.94918580036118083</v>
      </c>
      <c r="AX872" s="63">
        <v>43.264955429062482</v>
      </c>
      <c r="AY872" s="63">
        <f t="shared" si="177"/>
        <v>7.1054273576010019E-15</v>
      </c>
      <c r="AZ872" s="63">
        <v>43.264955429062489</v>
      </c>
      <c r="BA872" s="63">
        <f>_xll.BDP($G872,BA$1)</f>
        <v>402.84</v>
      </c>
      <c r="BB872" s="63">
        <f t="shared" si="174"/>
        <v>9200.806493</v>
      </c>
      <c r="BC872">
        <v>1087.412</v>
      </c>
      <c r="BD872">
        <v>1105.3530000000001</v>
      </c>
      <c r="BE872">
        <v>1088.4169999999999</v>
      </c>
      <c r="BF872">
        <v>900.649</v>
      </c>
      <c r="BG872">
        <v>828.84800000000007</v>
      </c>
      <c r="BH872">
        <v>915.30700000000002</v>
      </c>
      <c r="BI872" s="47">
        <f t="shared" si="178"/>
        <v>0.11818659601495871</v>
      </c>
      <c r="BJ872" s="47">
        <f t="shared" si="179"/>
        <v>0.12013653377461593</v>
      </c>
      <c r="BK872" s="47">
        <f t="shared" si="180"/>
        <v>0.11829582557008135</v>
      </c>
      <c r="BL872" s="47">
        <f t="shared" si="181"/>
        <v>9.7888049344936917E-2</v>
      </c>
      <c r="BM872" s="47">
        <f t="shared" si="182"/>
        <v>9.0084276919701556E-2</v>
      </c>
      <c r="BN872" s="47">
        <f t="shared" si="183"/>
        <v>9.9481170557860141E-2</v>
      </c>
      <c r="BO872" s="30">
        <f t="shared" si="184"/>
        <v>0.11829582557008135</v>
      </c>
    </row>
    <row r="873" spans="1:67" x14ac:dyDescent="0.3">
      <c r="A873">
        <v>15</v>
      </c>
      <c r="B873" t="s">
        <v>3422</v>
      </c>
      <c r="C873">
        <v>23</v>
      </c>
      <c r="D873">
        <v>11</v>
      </c>
      <c r="E873" s="33">
        <v>0.15</v>
      </c>
      <c r="F873" t="s">
        <v>3377</v>
      </c>
      <c r="G873" s="1" t="s">
        <v>1679</v>
      </c>
      <c r="H873" s="6" t="s">
        <v>1680</v>
      </c>
      <c r="I873" s="2">
        <v>0.37064158284916149</v>
      </c>
      <c r="J873" s="2">
        <v>0.56455300541659248</v>
      </c>
      <c r="K873" s="2">
        <v>0.37064158284916149</v>
      </c>
      <c r="L873" s="2">
        <v>0.56455300541659248</v>
      </c>
      <c r="M873" s="3">
        <v>53.635543819635011</v>
      </c>
      <c r="N873" s="3">
        <v>45.206177487956886</v>
      </c>
      <c r="O873" s="3">
        <v>43.360259449357095</v>
      </c>
      <c r="P873" s="7">
        <v>28.442605531766834</v>
      </c>
      <c r="Q873" s="7">
        <v>32.4932400293782</v>
      </c>
      <c r="R873" s="2">
        <v>-0.21485622728664183</v>
      </c>
      <c r="S873" s="8">
        <v>-0.44257160134002277</v>
      </c>
      <c r="T873" s="2">
        <v>0.83084355036020019</v>
      </c>
      <c r="U873" s="4" t="e">
        <v>#N/A</v>
      </c>
      <c r="V873" s="8">
        <v>11.792990313024434</v>
      </c>
      <c r="W873" s="8">
        <v>11.793011517966434</v>
      </c>
      <c r="X873" s="8">
        <v>401252077</v>
      </c>
      <c r="Y873" s="8">
        <v>401252077</v>
      </c>
      <c r="Z873" s="8" t="e">
        <v>#N/A</v>
      </c>
      <c r="AA873" s="5">
        <v>167432379.12671101</v>
      </c>
      <c r="AB873" s="2">
        <v>0</v>
      </c>
      <c r="AC873" s="42">
        <v>3577.420000000001</v>
      </c>
      <c r="AD873" s="42">
        <v>3496.589257000001</v>
      </c>
      <c r="AE873" s="60">
        <v>12.802641374725306</v>
      </c>
      <c r="AF873" s="60">
        <v>15.355312559813232</v>
      </c>
      <c r="AG873" s="60">
        <v>4.1619090620245434</v>
      </c>
      <c r="AH873" s="60">
        <v>17.834007788283625</v>
      </c>
      <c r="AI873" s="60">
        <v>7.3830466274539548</v>
      </c>
      <c r="AJ873" s="1" t="s">
        <v>506</v>
      </c>
      <c r="AK873" s="1" t="s">
        <v>586</v>
      </c>
      <c r="AL873" s="1" t="s">
        <v>587</v>
      </c>
      <c r="AM873" s="1" t="s">
        <v>1673</v>
      </c>
      <c r="AN873" s="46">
        <v>0.17798890000000001</v>
      </c>
      <c r="AO873" s="46">
        <v>0.2233646</v>
      </c>
      <c r="AP873" s="46">
        <v>3.1647050000000003E-2</v>
      </c>
      <c r="AQ873" t="s">
        <v>4311</v>
      </c>
      <c r="AR873" t="s">
        <v>3443</v>
      </c>
      <c r="AS873" t="str">
        <f t="shared" si="175"/>
        <v>17/05/2002</v>
      </c>
      <c r="AT873" s="63">
        <v>3.9727582292849042</v>
      </c>
      <c r="AU873" s="63">
        <f t="shared" si="176"/>
        <v>3.9727582292849042</v>
      </c>
      <c r="AV873" s="63">
        <f t="shared" si="173"/>
        <v>0</v>
      </c>
      <c r="AW873" s="63">
        <f t="shared" si="172"/>
        <v>3.9727582292849042</v>
      </c>
      <c r="AX873" s="63">
        <v>71.721069921733346</v>
      </c>
      <c r="AY873" s="63">
        <f t="shared" si="177"/>
        <v>0</v>
      </c>
      <c r="AZ873" s="63">
        <v>71.721069921733346</v>
      </c>
      <c r="BA873" s="63">
        <f>_xll.BDP($G873,BA$1)</f>
        <v>141.4</v>
      </c>
      <c r="BB873" s="63">
        <f t="shared" si="174"/>
        <v>3496.589257000001</v>
      </c>
      <c r="BC873">
        <v>206.88900000000001</v>
      </c>
      <c r="BD873">
        <v>212.11100000000002</v>
      </c>
      <c r="BE873">
        <v>230.333</v>
      </c>
      <c r="BF873">
        <v>48.84</v>
      </c>
      <c r="BG873">
        <v>203.47499999999999</v>
      </c>
      <c r="BH873">
        <v>251.08700000000002</v>
      </c>
      <c r="BI873" s="47">
        <f t="shared" si="178"/>
        <v>5.9168802737072514E-2</v>
      </c>
      <c r="BJ873" s="47">
        <f t="shared" si="179"/>
        <v>6.0662258106342959E-2</v>
      </c>
      <c r="BK873" s="47">
        <f t="shared" si="180"/>
        <v>6.5873622284597644E-2</v>
      </c>
      <c r="BL873" s="47">
        <f t="shared" si="181"/>
        <v>1.3967897402368524E-2</v>
      </c>
      <c r="BM873" s="47">
        <f t="shared" si="182"/>
        <v>5.8192422685236188E-2</v>
      </c>
      <c r="BN873" s="47">
        <f t="shared" si="183"/>
        <v>7.1809120701648355E-2</v>
      </c>
      <c r="BO873" s="30">
        <f t="shared" si="184"/>
        <v>7.1809120701648355E-2</v>
      </c>
    </row>
    <row r="874" spans="1:67" x14ac:dyDescent="0.3">
      <c r="A874">
        <v>15</v>
      </c>
      <c r="B874" t="s">
        <v>3422</v>
      </c>
      <c r="C874">
        <v>23</v>
      </c>
      <c r="D874">
        <v>11</v>
      </c>
      <c r="E874" s="33">
        <v>0.1</v>
      </c>
      <c r="G874" s="6" t="s">
        <v>2128</v>
      </c>
      <c r="H874" s="6" t="s">
        <v>2129</v>
      </c>
      <c r="I874" s="2">
        <v>0.25113900221058422</v>
      </c>
      <c r="J874" s="2">
        <v>0.29012990025516122</v>
      </c>
      <c r="K874" s="2">
        <v>0.11396726694345949</v>
      </c>
      <c r="L874" s="2">
        <v>0.14030118623629378</v>
      </c>
      <c r="M874" s="3">
        <v>11.455443713508231</v>
      </c>
      <c r="N874" s="3">
        <v>8.9633339633339624</v>
      </c>
      <c r="O874" s="3">
        <v>13.214314828401402</v>
      </c>
      <c r="P874" s="7">
        <v>29.037868636002276</v>
      </c>
      <c r="Q874" s="7">
        <v>30.591039942425333</v>
      </c>
      <c r="R874" s="2">
        <v>0.32990837696335079</v>
      </c>
      <c r="S874" s="8">
        <v>1.635891611228298</v>
      </c>
      <c r="T874" s="2">
        <v>0.53930135493554288</v>
      </c>
      <c r="U874" s="4" t="e">
        <v>#N/A</v>
      </c>
      <c r="V874" s="8">
        <v>9.6004037399477493</v>
      </c>
      <c r="W874" s="8">
        <v>5.9676275888933761</v>
      </c>
      <c r="X874" s="8">
        <v>17244000000</v>
      </c>
      <c r="Y874" s="8">
        <v>35659000000</v>
      </c>
      <c r="Z874" s="8" t="e">
        <v>#N/A</v>
      </c>
      <c r="AA874" s="5">
        <v>2599000000</v>
      </c>
      <c r="AB874" s="2">
        <v>0</v>
      </c>
      <c r="AC874" s="42">
        <v>73651.372533200003</v>
      </c>
      <c r="AD874" s="42">
        <v>83814.372533200003</v>
      </c>
      <c r="AE874" s="60">
        <v>12.415995303318946</v>
      </c>
      <c r="AF874" s="60">
        <v>17.052958389820112</v>
      </c>
      <c r="AG874" s="60">
        <v>4.4544033129466722</v>
      </c>
      <c r="AH874" s="60">
        <v>14.306585282998265</v>
      </c>
      <c r="AI874" s="60">
        <v>2.8016395442655551</v>
      </c>
      <c r="AJ874" s="1" t="s">
        <v>493</v>
      </c>
      <c r="AK874" s="1" t="s">
        <v>668</v>
      </c>
      <c r="AL874" s="1" t="s">
        <v>669</v>
      </c>
      <c r="AM874" s="1" t="s">
        <v>2468</v>
      </c>
      <c r="AN874" s="46">
        <v>0.14778079999999999</v>
      </c>
      <c r="AO874" s="46">
        <v>0.11725960000000001</v>
      </c>
      <c r="AP874" s="46">
        <v>0.14724690000000001</v>
      </c>
      <c r="AQ874" t="s">
        <v>4124</v>
      </c>
      <c r="AR874" t="s">
        <v>3974</v>
      </c>
      <c r="AS874" t="str">
        <f t="shared" si="175"/>
        <v>20/10/1995</v>
      </c>
      <c r="AT874" s="63">
        <v>1.3044767552230747</v>
      </c>
      <c r="AU874" s="63">
        <f t="shared" si="176"/>
        <v>1.3044767552230747</v>
      </c>
      <c r="AV874" s="63">
        <f t="shared" si="173"/>
        <v>-1.3569670620376364</v>
      </c>
      <c r="AW874" s="63">
        <f t="shared" si="172"/>
        <v>-5.2490306814561682E-2</v>
      </c>
      <c r="AX874" s="63">
        <v>25.94064805561349</v>
      </c>
      <c r="AY874" s="63">
        <f t="shared" si="177"/>
        <v>-26.984463186818999</v>
      </c>
      <c r="AZ874" s="63">
        <v>-1.0438151312055095</v>
      </c>
      <c r="BA874" s="63">
        <f>_xll.BDP($G874,BA$1)</f>
        <v>-38.488668399999938</v>
      </c>
      <c r="BB874" s="63">
        <f t="shared" si="174"/>
        <v>73651.372533200003</v>
      </c>
      <c r="BC874">
        <v>3988.6320000000001</v>
      </c>
      <c r="BD874">
        <v>4429.3680000000004</v>
      </c>
      <c r="BE874">
        <v>4823.8820000000005</v>
      </c>
      <c r="BF874">
        <v>3252.6550000000002</v>
      </c>
      <c r="BG874">
        <v>3439.172</v>
      </c>
      <c r="BH874">
        <v>3583.6379999999999</v>
      </c>
      <c r="BI874" s="47">
        <f t="shared" si="178"/>
        <v>5.41555691742477E-2</v>
      </c>
      <c r="BJ874" s="47">
        <f t="shared" si="179"/>
        <v>6.0139653174872791E-2</v>
      </c>
      <c r="BK874" s="47">
        <f t="shared" si="180"/>
        <v>6.549615891849847E-2</v>
      </c>
      <c r="BL874" s="47">
        <f t="shared" si="181"/>
        <v>4.4162856551434843E-2</v>
      </c>
      <c r="BM874" s="47">
        <f t="shared" si="182"/>
        <v>4.6695287293522146E-2</v>
      </c>
      <c r="BN874" s="47">
        <f t="shared" si="183"/>
        <v>4.8656771445563962E-2</v>
      </c>
      <c r="BO874" s="30">
        <f t="shared" si="184"/>
        <v>6.549615891849847E-2</v>
      </c>
    </row>
    <row r="875" spans="1:67" x14ac:dyDescent="0.3">
      <c r="A875">
        <v>15</v>
      </c>
      <c r="B875" t="s">
        <v>3422</v>
      </c>
      <c r="C875">
        <v>23</v>
      </c>
      <c r="D875">
        <v>13</v>
      </c>
      <c r="E875" s="33" t="s">
        <v>2549</v>
      </c>
      <c r="F875" t="s">
        <v>3122</v>
      </c>
      <c r="G875" s="1" t="s">
        <v>1870</v>
      </c>
      <c r="H875" s="6" t="s">
        <v>1871</v>
      </c>
      <c r="I875" s="2">
        <v>0.29611764737206797</v>
      </c>
      <c r="J875" s="2">
        <v>0.31464811783960722</v>
      </c>
      <c r="K875" s="2">
        <v>0.29095012065342329</v>
      </c>
      <c r="L875" s="2">
        <v>0.31464811783960722</v>
      </c>
      <c r="M875" s="3">
        <v>27.865502507895222</v>
      </c>
      <c r="N875" s="3">
        <v>25.039504796765303</v>
      </c>
      <c r="O875" s="3">
        <v>25.829123654733145</v>
      </c>
      <c r="P875" s="7">
        <v>20.117367090446425</v>
      </c>
      <c r="Q875" s="7">
        <v>20.504939626783756</v>
      </c>
      <c r="R875" s="2">
        <v>6.0110663983903419E-2</v>
      </c>
      <c r="S875" s="8">
        <v>0.26120218579234972</v>
      </c>
      <c r="T875" s="2">
        <v>0.55457746478873238</v>
      </c>
      <c r="U875" s="4">
        <v>9.4501718213058417E-2</v>
      </c>
      <c r="V875" s="8">
        <v>8.2224547668714543</v>
      </c>
      <c r="W875" s="8">
        <v>2.7504629557973281</v>
      </c>
      <c r="X875" s="8">
        <v>244400000</v>
      </c>
      <c r="Y875" s="8">
        <v>244400000</v>
      </c>
      <c r="Z875" s="8">
        <v>3400000</v>
      </c>
      <c r="AA875" s="5">
        <v>33499999.999999993</v>
      </c>
      <c r="AB875" s="2">
        <v>0.10149253731343286</v>
      </c>
      <c r="AC875" s="42">
        <v>400.49597809799997</v>
      </c>
      <c r="AD875" s="42">
        <v>424.39597809799994</v>
      </c>
      <c r="AE875" s="60">
        <v>4.4891723422055669</v>
      </c>
      <c r="AF875" s="60">
        <v>5.4523887745383606</v>
      </c>
      <c r="AG875" s="60">
        <v>8.4307626138872021</v>
      </c>
      <c r="AH875" s="60">
        <v>6.861304277486127</v>
      </c>
      <c r="AI875" s="60">
        <v>1.7931460465135785</v>
      </c>
      <c r="AJ875" s="1" t="s">
        <v>498</v>
      </c>
      <c r="AK875" s="1" t="s">
        <v>745</v>
      </c>
      <c r="AL875" s="1" t="s">
        <v>782</v>
      </c>
      <c r="AM875" s="1" t="s">
        <v>1706</v>
      </c>
      <c r="AN875" s="46" t="e">
        <v>#VALUE!</v>
      </c>
      <c r="AO875" s="46" t="e">
        <v>#VALUE!</v>
      </c>
      <c r="AP875" s="46">
        <v>-7.2298470000000004E-2</v>
      </c>
      <c r="AQ875" t="s">
        <v>3975</v>
      </c>
      <c r="AR875" t="s">
        <v>3975</v>
      </c>
      <c r="AS875" t="str">
        <f t="shared" si="175"/>
        <v>21/04/2016</v>
      </c>
      <c r="AT875" s="63">
        <v>7.9117329436303203</v>
      </c>
      <c r="AU875" s="63">
        <f t="shared" si="176"/>
        <v>7.9117329436303203</v>
      </c>
      <c r="AV875" s="63">
        <f t="shared" si="173"/>
        <v>-1.0843364498744416E-15</v>
      </c>
      <c r="AW875" s="63">
        <f t="shared" si="172"/>
        <v>7.9117329436303194</v>
      </c>
      <c r="AX875" s="63">
        <v>51.843912201063993</v>
      </c>
      <c r="AY875" s="63">
        <f t="shared" si="177"/>
        <v>-7.1054273576010019E-15</v>
      </c>
      <c r="AZ875" s="63">
        <v>51.843912201063986</v>
      </c>
      <c r="BA875" s="63">
        <f>_xll.BDP($G875,BA$1)</f>
        <v>31.282098182999999</v>
      </c>
      <c r="BB875" s="63">
        <f t="shared" si="174"/>
        <v>400.49597809799997</v>
      </c>
      <c r="BC875">
        <v>41.078000000000003</v>
      </c>
      <c r="BD875">
        <v>44.011000000000003</v>
      </c>
      <c r="BE875">
        <v>50.800000000000004</v>
      </c>
      <c r="BF875">
        <v>-0.55000000000000004</v>
      </c>
      <c r="BG875">
        <v>39.896000000000001</v>
      </c>
      <c r="BH875">
        <v>45.553000000000004</v>
      </c>
      <c r="BI875" s="47">
        <f t="shared" si="178"/>
        <v>0.10256782151741949</v>
      </c>
      <c r="BJ875" s="47">
        <f t="shared" si="179"/>
        <v>0.10989124087840568</v>
      </c>
      <c r="BK875" s="47">
        <f t="shared" si="180"/>
        <v>0.12684272197003044</v>
      </c>
      <c r="BL875" s="47">
        <f t="shared" si="181"/>
        <v>-1.3732971866834002E-3</v>
      </c>
      <c r="BM875" s="47">
        <f t="shared" si="182"/>
        <v>9.9616481018038064E-2</v>
      </c>
      <c r="BN875" s="47">
        <f t="shared" si="183"/>
        <v>0.11374146680907078</v>
      </c>
      <c r="BO875" s="30">
        <f t="shared" si="184"/>
        <v>0.12684272197003044</v>
      </c>
    </row>
    <row r="876" spans="1:67" x14ac:dyDescent="0.3">
      <c r="A876">
        <v>15</v>
      </c>
      <c r="B876" t="s">
        <v>3422</v>
      </c>
      <c r="C876">
        <v>23</v>
      </c>
      <c r="D876">
        <v>5</v>
      </c>
      <c r="E876" s="33">
        <v>0.15</v>
      </c>
      <c r="F876" t="s">
        <v>2951</v>
      </c>
      <c r="G876" s="6" t="s">
        <v>469</v>
      </c>
      <c r="H876" s="6" t="s">
        <v>527</v>
      </c>
      <c r="I876" s="2">
        <v>0.18101402669349115</v>
      </c>
      <c r="J876" s="2">
        <v>0.17722473604826547</v>
      </c>
      <c r="K876" s="2">
        <v>0.11759796793924308</v>
      </c>
      <c r="L876" s="2">
        <v>0.12268337248760115</v>
      </c>
      <c r="M876" s="3">
        <v>11.74285774172588</v>
      </c>
      <c r="N876" s="3">
        <v>7.7241323298444104</v>
      </c>
      <c r="O876" s="3">
        <v>13.552251984806619</v>
      </c>
      <c r="P876" s="7">
        <v>8.7682197838296361</v>
      </c>
      <c r="Q876" s="7">
        <v>9.6315825696573114</v>
      </c>
      <c r="R876" s="2">
        <v>0.41312149605229986</v>
      </c>
      <c r="S876" s="8">
        <v>2.2231965758429904</v>
      </c>
      <c r="T876" s="2">
        <v>0.4893467004516911</v>
      </c>
      <c r="U876" s="4" t="e">
        <v>#N/A</v>
      </c>
      <c r="V876" s="8">
        <v>8.1672567036398913</v>
      </c>
      <c r="W876" s="8">
        <v>-13.175862192941191</v>
      </c>
      <c r="X876" s="8">
        <v>7425600000</v>
      </c>
      <c r="Y876" s="8">
        <v>10726800000</v>
      </c>
      <c r="Z876" s="8">
        <v>10600000</v>
      </c>
      <c r="AA876" s="5">
        <v>975300000</v>
      </c>
      <c r="AB876" s="2">
        <v>1.0868450733107762E-2</v>
      </c>
      <c r="AC876" s="42">
        <v>16490.390950739999</v>
      </c>
      <c r="AD876" s="42">
        <v>20764.390950739999</v>
      </c>
      <c r="AE876" s="60">
        <v>10.977226180822496</v>
      </c>
      <c r="AF876" s="60">
        <v>15.085512486473922</v>
      </c>
      <c r="AG876" s="60">
        <v>5.8054636839226328</v>
      </c>
      <c r="AH876" s="60">
        <v>18.26900836503842</v>
      </c>
      <c r="AI876" s="60">
        <v>2.4830800484070972</v>
      </c>
      <c r="AJ876" s="1" t="s">
        <v>493</v>
      </c>
      <c r="AK876" s="1" t="s">
        <v>513</v>
      </c>
      <c r="AL876" s="1" t="s">
        <v>514</v>
      </c>
      <c r="AM876" s="1" t="s">
        <v>496</v>
      </c>
      <c r="AN876" s="46">
        <v>0.1436103</v>
      </c>
      <c r="AO876" s="46">
        <v>0.1367902</v>
      </c>
      <c r="AP876" s="46">
        <v>0.12581510000000001</v>
      </c>
      <c r="AQ876" t="s">
        <v>4124</v>
      </c>
      <c r="AR876" t="s">
        <v>3976</v>
      </c>
      <c r="AS876" t="str">
        <f t="shared" si="175"/>
        <v>01/11/1986</v>
      </c>
      <c r="AT876" s="63">
        <v>1.707592489623162</v>
      </c>
      <c r="AU876" s="63">
        <f t="shared" si="176"/>
        <v>1.707592489623162</v>
      </c>
      <c r="AV876" s="63">
        <f t="shared" si="173"/>
        <v>0</v>
      </c>
      <c r="AW876" s="63">
        <f t="shared" si="172"/>
        <v>1.707592489623162</v>
      </c>
      <c r="AX876" s="63">
        <v>30.020659182642639</v>
      </c>
      <c r="AY876" s="63">
        <f t="shared" si="177"/>
        <v>0</v>
      </c>
      <c r="AZ876" s="63" t="s">
        <v>3443</v>
      </c>
      <c r="BA876" s="63" t="str">
        <f>_xll.BDP($G876,BA$1)</f>
        <v>#N/A N/A</v>
      </c>
      <c r="BB876" s="63">
        <f t="shared" si="174"/>
        <v>16490.390950739999</v>
      </c>
      <c r="BC876">
        <v>1001.333</v>
      </c>
      <c r="BD876">
        <v>1039.4290000000001</v>
      </c>
      <c r="BE876">
        <v>1094.75</v>
      </c>
      <c r="BF876">
        <v>562.55000000000007</v>
      </c>
      <c r="BG876">
        <v>586.25</v>
      </c>
      <c r="BH876">
        <v>896.9</v>
      </c>
      <c r="BI876" s="47">
        <f t="shared" si="178"/>
        <v>6.0722211073780855E-2</v>
      </c>
      <c r="BJ876" s="47">
        <f t="shared" si="179"/>
        <v>6.3032404938426045E-2</v>
      </c>
      <c r="BK876" s="47">
        <f t="shared" si="180"/>
        <v>6.6387146506728126E-2</v>
      </c>
      <c r="BL876" s="47">
        <f t="shared" si="181"/>
        <v>3.4113806135976171E-2</v>
      </c>
      <c r="BM876" s="47">
        <f t="shared" si="182"/>
        <v>3.5551006750006268E-2</v>
      </c>
      <c r="BN876" s="47">
        <f t="shared" si="183"/>
        <v>5.4389250241502131E-2</v>
      </c>
      <c r="BO876" s="30">
        <f t="shared" si="184"/>
        <v>6.6387146506728126E-2</v>
      </c>
    </row>
    <row r="877" spans="1:67" x14ac:dyDescent="0.3">
      <c r="A877">
        <v>15</v>
      </c>
      <c r="B877" t="s">
        <v>3422</v>
      </c>
      <c r="C877">
        <v>23</v>
      </c>
      <c r="D877">
        <v>4</v>
      </c>
      <c r="E877" t="s">
        <v>2549</v>
      </c>
      <c r="F877" t="s">
        <v>3079</v>
      </c>
      <c r="G877" s="6" t="s">
        <v>477</v>
      </c>
      <c r="H877" s="6" t="s">
        <v>549</v>
      </c>
      <c r="I877" s="2">
        <v>0.15130176485651489</v>
      </c>
      <c r="J877" s="2">
        <v>0.15137343927355279</v>
      </c>
      <c r="K877" s="2">
        <v>0.13807662409796589</v>
      </c>
      <c r="L877" s="2">
        <v>0.13874516223002123</v>
      </c>
      <c r="M877" s="3">
        <v>1.7874015234942624</v>
      </c>
      <c r="N877" s="3">
        <v>3.4404835254537933</v>
      </c>
      <c r="O877" s="3">
        <v>11.95602281917335</v>
      </c>
      <c r="P877" s="7" t="e">
        <v>#N/A</v>
      </c>
      <c r="Q877" s="7" t="e">
        <v>#N/A</v>
      </c>
      <c r="R877" s="2">
        <v>1.9371387722109827E-2</v>
      </c>
      <c r="S877" s="8">
        <v>9.219735927727589</v>
      </c>
      <c r="T877" s="2">
        <v>5.6547681186653397E-2</v>
      </c>
      <c r="U877" s="4">
        <v>4.1686699284482029E-2</v>
      </c>
      <c r="V877" s="8">
        <v>-4.0500687510679629</v>
      </c>
      <c r="W877" s="8">
        <v>23.894643292926567</v>
      </c>
      <c r="X877" s="8">
        <v>66075000000</v>
      </c>
      <c r="Y877" s="8">
        <v>72089000000</v>
      </c>
      <c r="Z877" s="8">
        <v>4000000</v>
      </c>
      <c r="AA877" s="5">
        <v>18165000000</v>
      </c>
      <c r="AB877" s="2">
        <v>2.202036884117809E-4</v>
      </c>
      <c r="AC877" s="42">
        <v>47845.358303039997</v>
      </c>
      <c r="AD877" s="42">
        <v>72600.358303040004</v>
      </c>
      <c r="AE877" s="60" t="s">
        <v>3443</v>
      </c>
      <c r="AF877" s="60">
        <v>2.7880691836294118</v>
      </c>
      <c r="AG877" s="60">
        <v>37.337668196225863</v>
      </c>
      <c r="AH877" s="60">
        <v>2.6666684060129584</v>
      </c>
      <c r="AI877" s="60">
        <v>1.167751477623431</v>
      </c>
      <c r="AJ877" s="1" t="s">
        <v>502</v>
      </c>
      <c r="AK877" s="1" t="s">
        <v>503</v>
      </c>
      <c r="AL877" s="1" t="s">
        <v>550</v>
      </c>
      <c r="AM877" s="1" t="s">
        <v>496</v>
      </c>
      <c r="AN877" s="46">
        <v>5.1224559999999995E-2</v>
      </c>
      <c r="AO877" s="46">
        <v>8.7237750000000003E-2</v>
      </c>
      <c r="AP877" s="46">
        <v>5.70704E-2</v>
      </c>
      <c r="AQ877" t="s">
        <v>3977</v>
      </c>
      <c r="AR877" t="s">
        <v>3977</v>
      </c>
      <c r="AS877" t="str">
        <f t="shared" si="175"/>
        <v>24/09/1999</v>
      </c>
      <c r="AT877" s="63">
        <v>5.676516478020889</v>
      </c>
      <c r="AU877" s="63">
        <f t="shared" si="176"/>
        <v>5.676516478020889</v>
      </c>
      <c r="AV877" s="63">
        <f t="shared" si="173"/>
        <v>4.2037394212482582</v>
      </c>
      <c r="AW877" s="63">
        <f t="shared" si="172"/>
        <v>9.880255899269148</v>
      </c>
      <c r="AX877" s="63">
        <v>36.084676217929619</v>
      </c>
      <c r="AY877" s="63">
        <f t="shared" si="177"/>
        <v>26.722476100902114</v>
      </c>
      <c r="AZ877" s="63">
        <v>62.807152318831733</v>
      </c>
      <c r="BA877" s="63">
        <f>_xll.BDP($G877,BA$1)</f>
        <v>4374</v>
      </c>
      <c r="BB877" s="63">
        <f t="shared" si="174"/>
        <v>47845.358303039997</v>
      </c>
      <c r="BC877">
        <v>6324.6670000000004</v>
      </c>
      <c r="BD877">
        <v>6739.308</v>
      </c>
      <c r="BE877">
        <v>7240.8330000000005</v>
      </c>
      <c r="BF877">
        <v>3639.0349999999999</v>
      </c>
      <c r="BG877">
        <v>3926.982</v>
      </c>
      <c r="BH877">
        <v>4165.8559999999998</v>
      </c>
      <c r="BI877" s="47">
        <f t="shared" si="178"/>
        <v>0.13218977188844971</v>
      </c>
      <c r="BJ877" s="47">
        <f t="shared" si="179"/>
        <v>0.14085604620859946</v>
      </c>
      <c r="BK877" s="47">
        <f t="shared" si="180"/>
        <v>0.15133825425945097</v>
      </c>
      <c r="BL877" s="47">
        <f t="shared" si="181"/>
        <v>7.6058266236638944E-2</v>
      </c>
      <c r="BM877" s="47">
        <f t="shared" si="182"/>
        <v>8.2076551190765928E-2</v>
      </c>
      <c r="BN877" s="47">
        <f t="shared" si="183"/>
        <v>8.7069177612059179E-2</v>
      </c>
      <c r="BO877" s="30">
        <f t="shared" si="184"/>
        <v>0.15133825425945097</v>
      </c>
    </row>
    <row r="878" spans="1:67" x14ac:dyDescent="0.3">
      <c r="A878">
        <v>15</v>
      </c>
      <c r="B878" t="s">
        <v>3422</v>
      </c>
      <c r="C878">
        <v>24</v>
      </c>
      <c r="D878">
        <v>11</v>
      </c>
      <c r="F878" t="s">
        <v>2666</v>
      </c>
      <c r="G878" s="6" t="s">
        <v>2190</v>
      </c>
      <c r="H878" s="6" t="s">
        <v>2191</v>
      </c>
      <c r="I878" s="2" t="e">
        <v>#N/A</v>
      </c>
      <c r="J878" s="2" t="e">
        <v>#N/A</v>
      </c>
      <c r="K878" s="2" t="e">
        <v>#N/A</v>
      </c>
      <c r="L878" s="2" t="e">
        <v>#N/A</v>
      </c>
      <c r="M878" s="3" t="e">
        <v>#N/A</v>
      </c>
      <c r="N878" s="3" t="e">
        <v>#N/A</v>
      </c>
      <c r="O878" s="3" t="e">
        <v>#N/A</v>
      </c>
      <c r="P878" s="7" t="e">
        <v>#N/A</v>
      </c>
      <c r="Q878" s="7" t="e">
        <v>#N/A</v>
      </c>
      <c r="R878" s="2" t="e">
        <v>#N/A</v>
      </c>
      <c r="S878" s="8" t="e">
        <v>#N/A</v>
      </c>
      <c r="T878" s="2" t="e">
        <v>#N/A</v>
      </c>
      <c r="U878" s="4" t="e">
        <v>#N/A</v>
      </c>
      <c r="V878" s="8">
        <v>20.373805241043804</v>
      </c>
      <c r="W878" s="8">
        <v>78.464312047480234</v>
      </c>
      <c r="X878" s="8" t="e">
        <v>#N/A</v>
      </c>
      <c r="Y878" s="8" t="e">
        <v>#N/A</v>
      </c>
      <c r="Z878" s="8" t="e">
        <v>#N/A</v>
      </c>
      <c r="AA878" s="5" t="e">
        <v>#N/A</v>
      </c>
      <c r="AB878" s="2">
        <v>0</v>
      </c>
      <c r="AC878" s="42">
        <v>35367.761192400001</v>
      </c>
      <c r="AD878" s="42">
        <v>42852.730192399998</v>
      </c>
      <c r="AE878" s="60" t="s">
        <v>3443</v>
      </c>
      <c r="AF878" s="60" t="s">
        <v>3443</v>
      </c>
      <c r="AG878" s="60" t="s">
        <v>3443</v>
      </c>
      <c r="AH878" s="60">
        <v>11.393332532909303</v>
      </c>
      <c r="AI878" s="60">
        <v>3.9021620461943187</v>
      </c>
      <c r="AJ878" s="1" t="s">
        <v>493</v>
      </c>
      <c r="AK878" s="1" t="s">
        <v>689</v>
      </c>
      <c r="AL878" s="1" t="s">
        <v>690</v>
      </c>
      <c r="AM878" s="1" t="s">
        <v>2469</v>
      </c>
      <c r="AN878" s="46" t="e">
        <v>#VALUE!</v>
      </c>
      <c r="AO878" s="46" t="e">
        <v>#VALUE!</v>
      </c>
      <c r="AP878" s="46" t="e">
        <v>#VALUE!</v>
      </c>
      <c r="AQ878" t="s">
        <v>4312</v>
      </c>
      <c r="AR878" t="s">
        <v>3443</v>
      </c>
      <c r="AS878" t="str">
        <f t="shared" si="175"/>
        <v>09/06/2022</v>
      </c>
      <c r="AT878" s="63" t="s">
        <v>3443</v>
      </c>
      <c r="AU878" s="63">
        <f t="shared" si="176"/>
        <v>0</v>
      </c>
      <c r="AV878" s="63">
        <f t="shared" si="173"/>
        <v>0</v>
      </c>
      <c r="AW878" s="63">
        <f t="shared" si="172"/>
        <v>0</v>
      </c>
      <c r="AX878" s="63">
        <v>0</v>
      </c>
      <c r="AY878" s="63">
        <f t="shared" si="177"/>
        <v>0</v>
      </c>
      <c r="AZ878" s="63">
        <v>0</v>
      </c>
      <c r="BA878" s="63">
        <f>_xll.BDP($G878,BA$1)</f>
        <v>0</v>
      </c>
      <c r="BB878" s="63">
        <f t="shared" si="174"/>
        <v>35367.761192400001</v>
      </c>
      <c r="BC878" t="s">
        <v>3443</v>
      </c>
      <c r="BD878" t="s">
        <v>3443</v>
      </c>
      <c r="BE878" t="s">
        <v>3443</v>
      </c>
      <c r="BF878" t="s">
        <v>3443</v>
      </c>
      <c r="BG878" t="s">
        <v>3443</v>
      </c>
      <c r="BH878" t="s">
        <v>3443</v>
      </c>
      <c r="BI878" s="47">
        <f t="shared" si="178"/>
        <v>0</v>
      </c>
      <c r="BJ878" s="47">
        <f t="shared" si="179"/>
        <v>0</v>
      </c>
      <c r="BK878" s="47">
        <f t="shared" si="180"/>
        <v>0</v>
      </c>
      <c r="BL878" s="47">
        <f t="shared" si="181"/>
        <v>0</v>
      </c>
      <c r="BM878" s="47">
        <f t="shared" si="182"/>
        <v>0</v>
      </c>
      <c r="BN878" s="47">
        <f t="shared" si="183"/>
        <v>0</v>
      </c>
      <c r="BO878" s="30">
        <f t="shared" si="184"/>
        <v>0</v>
      </c>
    </row>
    <row r="879" spans="1:67" x14ac:dyDescent="0.3">
      <c r="A879">
        <v>15</v>
      </c>
      <c r="B879" t="s">
        <v>3422</v>
      </c>
      <c r="C879">
        <v>24</v>
      </c>
      <c r="D879">
        <v>5</v>
      </c>
      <c r="E879" s="33">
        <v>0.13</v>
      </c>
      <c r="F879" t="s">
        <v>3145</v>
      </c>
      <c r="G879" s="6" t="s">
        <v>205</v>
      </c>
      <c r="H879" s="6" t="s">
        <v>892</v>
      </c>
      <c r="I879" s="2">
        <v>0.45145453424040694</v>
      </c>
      <c r="J879" s="2">
        <v>0.29754512287957319</v>
      </c>
      <c r="K879" s="2">
        <v>0.30076691770244957</v>
      </c>
      <c r="L879" s="2">
        <v>0.22085696859356999</v>
      </c>
      <c r="M879" s="3">
        <v>15.462139833031955</v>
      </c>
      <c r="N879" s="3">
        <v>12.815821048817092</v>
      </c>
      <c r="O879" s="3">
        <v>19.413292891268711</v>
      </c>
      <c r="P879" s="7">
        <v>19.126680562233965</v>
      </c>
      <c r="Q879" s="7">
        <v>17.561565864067948</v>
      </c>
      <c r="R879" s="2">
        <v>8.1013268355871991E-3</v>
      </c>
      <c r="S879" s="8">
        <v>4.4535882851264613E-2</v>
      </c>
      <c r="T879" s="2">
        <v>0.54558294141338104</v>
      </c>
      <c r="U879" s="4">
        <v>2.1938446207182188E-2</v>
      </c>
      <c r="V879" s="8">
        <v>23.304513124812196</v>
      </c>
      <c r="W879" s="8">
        <v>7.1451080318647886</v>
      </c>
      <c r="X879" s="8">
        <v>810509000</v>
      </c>
      <c r="Y879" s="8">
        <v>1091942000</v>
      </c>
      <c r="Z879" s="8">
        <v>27378000</v>
      </c>
      <c r="AA879" s="5">
        <v>141557000</v>
      </c>
      <c r="AB879" s="2">
        <v>0.19340618973275783</v>
      </c>
      <c r="AC879" s="42">
        <v>4010.4806532499992</v>
      </c>
      <c r="AD879" s="42">
        <v>4024.4646532499992</v>
      </c>
      <c r="AE879" s="60">
        <v>12.369553544380441</v>
      </c>
      <c r="AF879" s="60">
        <v>16.841852605410796</v>
      </c>
      <c r="AG879" s="60">
        <v>3.5766221630044703</v>
      </c>
      <c r="AH879" s="60">
        <v>19.413519734978745</v>
      </c>
      <c r="AI879" s="60">
        <v>3.6216990948830734</v>
      </c>
      <c r="AJ879" s="1" t="s">
        <v>498</v>
      </c>
      <c r="AK879" s="1" t="s">
        <v>599</v>
      </c>
      <c r="AL879" s="1" t="s">
        <v>655</v>
      </c>
      <c r="AM879" s="1" t="s">
        <v>583</v>
      </c>
      <c r="AN879" s="46">
        <v>0.1050556</v>
      </c>
      <c r="AO879" s="46">
        <v>0.18363180000000001</v>
      </c>
      <c r="AP879" s="46">
        <v>8.6494459999999995E-2</v>
      </c>
      <c r="AQ879" t="s">
        <v>4124</v>
      </c>
      <c r="AR879" t="s">
        <v>3539</v>
      </c>
      <c r="AS879" t="str">
        <f t="shared" si="175"/>
        <v>16/11/1995</v>
      </c>
      <c r="AT879" s="63">
        <v>0.37753657948132563</v>
      </c>
      <c r="AU879" s="63">
        <f t="shared" si="176"/>
        <v>0.37753657948132563</v>
      </c>
      <c r="AV879" s="63">
        <f t="shared" si="173"/>
        <v>0.67104121362978864</v>
      </c>
      <c r="AW879" s="63">
        <f t="shared" si="172"/>
        <v>1.0485777931111142</v>
      </c>
      <c r="AX879" s="63">
        <v>7.1498181625051895</v>
      </c>
      <c r="AY879" s="63">
        <f t="shared" si="177"/>
        <v>12.708232573360766</v>
      </c>
      <c r="AZ879" s="63">
        <v>19.858050735865955</v>
      </c>
      <c r="BA879" s="63">
        <f>_xll.BDP($G879,BA$1)</f>
        <v>41.620200000000004</v>
      </c>
      <c r="BB879" s="63">
        <f t="shared" si="174"/>
        <v>4010.4806532499992</v>
      </c>
      <c r="BC879">
        <v>174.714</v>
      </c>
      <c r="BD879">
        <v>220.286</v>
      </c>
      <c r="BE879">
        <v>191.88</v>
      </c>
      <c r="BF879">
        <v>125.027</v>
      </c>
      <c r="BG879">
        <v>171.46100000000001</v>
      </c>
      <c r="BH879">
        <v>282.39</v>
      </c>
      <c r="BI879" s="47">
        <f t="shared" si="178"/>
        <v>4.3564354277190159E-2</v>
      </c>
      <c r="BJ879" s="47">
        <f t="shared" si="179"/>
        <v>5.4927580768027243E-2</v>
      </c>
      <c r="BK879" s="47">
        <f t="shared" si="180"/>
        <v>4.7844639231585606E-2</v>
      </c>
      <c r="BL879" s="47">
        <f t="shared" si="181"/>
        <v>3.1175066235185813E-2</v>
      </c>
      <c r="BM879" s="47">
        <f t="shared" si="182"/>
        <v>4.2753229556425375E-2</v>
      </c>
      <c r="BN879" s="47">
        <f t="shared" si="183"/>
        <v>7.0413006423845417E-2</v>
      </c>
      <c r="BO879" s="30">
        <f t="shared" si="184"/>
        <v>7.0413006423845417E-2</v>
      </c>
    </row>
    <row r="880" spans="1:67" x14ac:dyDescent="0.3">
      <c r="A880">
        <v>15</v>
      </c>
      <c r="B880" t="s">
        <v>3422</v>
      </c>
      <c r="C880">
        <v>24</v>
      </c>
      <c r="D880">
        <v>3</v>
      </c>
      <c r="E880" t="s">
        <v>2480</v>
      </c>
      <c r="F880" t="s">
        <v>3226</v>
      </c>
      <c r="G880" s="6" t="s">
        <v>227</v>
      </c>
      <c r="H880" s="6" t="s">
        <v>923</v>
      </c>
      <c r="I880" s="2">
        <v>0.41057386232761017</v>
      </c>
      <c r="J880" s="2">
        <v>0.43161608798577261</v>
      </c>
      <c r="K880" s="2">
        <v>0.40111927806472264</v>
      </c>
      <c r="L880" s="2">
        <v>0.42374406445010643</v>
      </c>
      <c r="M880" s="3">
        <v>31.476872684848072</v>
      </c>
      <c r="N880" s="3">
        <v>26.672775770712757</v>
      </c>
      <c r="O880" s="3">
        <v>21.544337234949285</v>
      </c>
      <c r="P880" s="7">
        <v>33.739697427361612</v>
      </c>
      <c r="Q880" s="7">
        <v>32.266705792968594</v>
      </c>
      <c r="R880" s="2">
        <v>7.7470592472127772E-2</v>
      </c>
      <c r="S880" s="8">
        <v>0.44042964961659986</v>
      </c>
      <c r="T880" s="2">
        <v>0.60899565668399036</v>
      </c>
      <c r="U880" s="4" t="e">
        <v>#N/A</v>
      </c>
      <c r="V880" s="8">
        <v>26.407712026259428</v>
      </c>
      <c r="W880" s="8">
        <v>13.458508964660766</v>
      </c>
      <c r="X880" s="8">
        <v>421159000</v>
      </c>
      <c r="Y880" s="8">
        <v>428983000</v>
      </c>
      <c r="Z880" s="8">
        <v>11056000</v>
      </c>
      <c r="AA880" s="5">
        <v>124570000</v>
      </c>
      <c r="AB880" s="2">
        <v>8.8753311391185682E-2</v>
      </c>
      <c r="AC880" s="42">
        <v>2981.6746390799999</v>
      </c>
      <c r="AD880" s="42">
        <v>3272.43863908</v>
      </c>
      <c r="AE880" s="60">
        <v>14.690726670952458</v>
      </c>
      <c r="AF880" s="60">
        <v>17.541967469357353</v>
      </c>
      <c r="AG880" s="60">
        <v>5.017542649726372</v>
      </c>
      <c r="AH880" s="60">
        <v>19.163989785204102</v>
      </c>
      <c r="AI880" s="60">
        <v>3.5203036942169939</v>
      </c>
      <c r="AJ880" s="1" t="s">
        <v>498</v>
      </c>
      <c r="AK880" s="1" t="s">
        <v>499</v>
      </c>
      <c r="AL880" s="1" t="s">
        <v>815</v>
      </c>
      <c r="AM880" s="1" t="s">
        <v>583</v>
      </c>
      <c r="AN880" s="46" t="e">
        <v>#VALUE!</v>
      </c>
      <c r="AO880" s="46" t="e">
        <v>#VALUE!</v>
      </c>
      <c r="AP880" s="46">
        <v>-4.3736560000000001E-3</v>
      </c>
      <c r="AQ880" t="s">
        <v>3978</v>
      </c>
      <c r="AR880" t="s">
        <v>3978</v>
      </c>
      <c r="AS880" t="str">
        <f t="shared" si="175"/>
        <v>08/02/2018</v>
      </c>
      <c r="AT880" s="63">
        <v>1.0937111548988672</v>
      </c>
      <c r="AU880" s="63">
        <f t="shared" si="176"/>
        <v>1.0937111548988672</v>
      </c>
      <c r="AV880" s="63">
        <f t="shared" si="173"/>
        <v>0.17413398385331047</v>
      </c>
      <c r="AW880" s="63">
        <f t="shared" si="172"/>
        <v>1.2678451387521776</v>
      </c>
      <c r="AX880" s="63">
        <v>26.426506675943418</v>
      </c>
      <c r="AY880" s="63">
        <f t="shared" si="177"/>
        <v>4.207466355441575</v>
      </c>
      <c r="AZ880" s="63">
        <v>30.633973031384993</v>
      </c>
      <c r="BA880" s="63">
        <f>_xll.BDP($G880,BA$1)</f>
        <v>30.7679936</v>
      </c>
      <c r="BB880" s="63">
        <f t="shared" si="174"/>
        <v>2981.6746390799999</v>
      </c>
      <c r="BC880">
        <v>197.4</v>
      </c>
      <c r="BD880">
        <v>234.70000000000002</v>
      </c>
      <c r="BE880">
        <v>289.25</v>
      </c>
      <c r="BF880">
        <v>195.44900000000001</v>
      </c>
      <c r="BG880">
        <v>254.874</v>
      </c>
      <c r="BH880">
        <v>263.67700000000002</v>
      </c>
      <c r="BI880" s="47">
        <f t="shared" si="178"/>
        <v>6.6204406548163175E-2</v>
      </c>
      <c r="BJ880" s="47">
        <f t="shared" si="179"/>
        <v>7.8714155100576985E-2</v>
      </c>
      <c r="BK880" s="47">
        <f t="shared" si="180"/>
        <v>9.7009243130983774E-2</v>
      </c>
      <c r="BL880" s="47">
        <f t="shared" si="181"/>
        <v>6.5550076268652196E-2</v>
      </c>
      <c r="BM880" s="47">
        <f t="shared" si="182"/>
        <v>8.5480151542839611E-2</v>
      </c>
      <c r="BN880" s="47">
        <f t="shared" si="183"/>
        <v>8.843251927760902E-2</v>
      </c>
      <c r="BO880" s="30">
        <f t="shared" si="184"/>
        <v>9.7009243130983774E-2</v>
      </c>
    </row>
    <row r="881" spans="1:67" x14ac:dyDescent="0.3">
      <c r="A881">
        <v>15</v>
      </c>
      <c r="B881" t="s">
        <v>3422</v>
      </c>
      <c r="C881">
        <v>24</v>
      </c>
      <c r="D881">
        <v>12</v>
      </c>
      <c r="E881" s="33">
        <v>0.13</v>
      </c>
      <c r="F881" t="s">
        <v>3373</v>
      </c>
      <c r="G881" s="6" t="s">
        <v>192</v>
      </c>
      <c r="H881" s="6" t="s">
        <v>878</v>
      </c>
      <c r="I881" s="2">
        <v>0.46938965034229641</v>
      </c>
      <c r="J881" s="2">
        <v>0.81476144732628886</v>
      </c>
      <c r="K881" s="2">
        <v>0.2185910329155476</v>
      </c>
      <c r="L881" s="2">
        <v>0.35557574063722752</v>
      </c>
      <c r="M881" s="3">
        <v>13.561937419631375</v>
      </c>
      <c r="N881" s="3">
        <v>8.5456831586398767</v>
      </c>
      <c r="O881" s="3">
        <v>14.515087945780216</v>
      </c>
      <c r="P881" s="7">
        <v>23.075457456069252</v>
      </c>
      <c r="Q881" s="7">
        <v>38.460654135770532</v>
      </c>
      <c r="R881" s="2">
        <v>5.1835853131749446E-2</v>
      </c>
      <c r="S881" s="8">
        <v>0.2029702970297029</v>
      </c>
      <c r="T881" s="2">
        <v>0.48664677496592623</v>
      </c>
      <c r="U881" s="4" t="e">
        <v>#N/A</v>
      </c>
      <c r="V881" s="8">
        <v>-4.0729580088354388E-2</v>
      </c>
      <c r="W881" s="8" t="e">
        <v>#N/A</v>
      </c>
      <c r="X881" s="8">
        <v>624600000</v>
      </c>
      <c r="Y881" s="8">
        <v>1431200000</v>
      </c>
      <c r="Z881" s="8">
        <v>119100000</v>
      </c>
      <c r="AA881" s="5">
        <v>358100000</v>
      </c>
      <c r="AB881" s="2">
        <v>0.33258866238480872</v>
      </c>
      <c r="AC881" s="42">
        <v>3259.5399915599996</v>
      </c>
      <c r="AD881" s="42">
        <v>3357.9399915599997</v>
      </c>
      <c r="AE881" s="60">
        <v>5.3758977597801492</v>
      </c>
      <c r="AF881" s="60">
        <v>7.3513921878879778</v>
      </c>
      <c r="AG881" s="60">
        <v>11.072524614251973</v>
      </c>
      <c r="AH881" s="60">
        <v>10.175754725791009</v>
      </c>
      <c r="AI881" s="60">
        <v>2.4420441911218549</v>
      </c>
      <c r="AJ881" s="1" t="s">
        <v>506</v>
      </c>
      <c r="AK881" s="1" t="s">
        <v>586</v>
      </c>
      <c r="AL881" s="1" t="s">
        <v>587</v>
      </c>
      <c r="AM881" s="1" t="s">
        <v>583</v>
      </c>
      <c r="AN881" s="46">
        <v>0.12778110000000001</v>
      </c>
      <c r="AO881" s="46">
        <v>7.6216480000000003E-2</v>
      </c>
      <c r="AP881" s="46">
        <v>0.1539141</v>
      </c>
      <c r="AQ881" t="s">
        <v>4313</v>
      </c>
      <c r="AR881" t="s">
        <v>3979</v>
      </c>
      <c r="AS881" t="str">
        <f t="shared" si="175"/>
        <v>29/01/2002</v>
      </c>
      <c r="AT881" s="63" t="s">
        <v>3443</v>
      </c>
      <c r="AU881" s="63">
        <f t="shared" si="176"/>
        <v>0</v>
      </c>
      <c r="AV881" s="63">
        <f t="shared" si="173"/>
        <v>-0.46632347016320402</v>
      </c>
      <c r="AW881" s="63">
        <f t="shared" si="172"/>
        <v>-0.46632347016320402</v>
      </c>
      <c r="AX881" s="63">
        <v>0</v>
      </c>
      <c r="AY881" s="63">
        <f t="shared" si="177"/>
        <v>-3.7090975517771727</v>
      </c>
      <c r="AZ881" s="63">
        <v>-3.7090975517771727</v>
      </c>
      <c r="BA881" s="63">
        <f>_xll.BDP($G881,BA$1)</f>
        <v>-15.2</v>
      </c>
      <c r="BB881" s="63">
        <f t="shared" si="174"/>
        <v>3259.5399915599996</v>
      </c>
      <c r="BC881">
        <v>324.22199999999998</v>
      </c>
      <c r="BD881">
        <v>174.73</v>
      </c>
      <c r="BE881">
        <v>343.42900000000003</v>
      </c>
      <c r="BF881">
        <v>437.74</v>
      </c>
      <c r="BG881">
        <v>19.679000000000002</v>
      </c>
      <c r="BH881">
        <v>131.32300000000001</v>
      </c>
      <c r="BI881" s="47">
        <f t="shared" si="178"/>
        <v>9.9468636936351551E-2</v>
      </c>
      <c r="BJ881" s="47">
        <f t="shared" si="179"/>
        <v>5.3605723645800428E-2</v>
      </c>
      <c r="BK881" s="47">
        <f t="shared" si="180"/>
        <v>0.10536118620702568</v>
      </c>
      <c r="BL881" s="47">
        <f t="shared" si="181"/>
        <v>0.13429502357186907</v>
      </c>
      <c r="BM881" s="47">
        <f t="shared" si="182"/>
        <v>6.0373549798300617E-3</v>
      </c>
      <c r="BN881" s="47">
        <f t="shared" si="183"/>
        <v>4.0288813863317403E-2</v>
      </c>
      <c r="BO881" s="30">
        <f t="shared" si="184"/>
        <v>0.10536118620702568</v>
      </c>
    </row>
    <row r="882" spans="1:67" x14ac:dyDescent="0.3">
      <c r="A882">
        <v>15</v>
      </c>
      <c r="B882" t="s">
        <v>3422</v>
      </c>
      <c r="C882">
        <v>24</v>
      </c>
      <c r="D882">
        <v>12</v>
      </c>
      <c r="E882" s="33">
        <v>0.09</v>
      </c>
      <c r="F882" t="s">
        <v>3028</v>
      </c>
      <c r="G882" s="1" t="s">
        <v>1564</v>
      </c>
      <c r="H882" s="6" t="s">
        <v>1565</v>
      </c>
      <c r="I882" s="2">
        <v>0.26391224545095654</v>
      </c>
      <c r="J882" s="2">
        <v>0.34932785660941001</v>
      </c>
      <c r="K882" s="2">
        <v>0.10439296884916413</v>
      </c>
      <c r="L882" s="2">
        <v>0.13685570780709025</v>
      </c>
      <c r="M882" s="3">
        <v>11.628807927145344</v>
      </c>
      <c r="N882" s="3">
        <v>9.4374501703381526</v>
      </c>
      <c r="O882" s="3">
        <v>11.669745234029206</v>
      </c>
      <c r="P882" s="7">
        <v>31.49195602026931</v>
      </c>
      <c r="Q882" s="7">
        <v>32.523298596576261</v>
      </c>
      <c r="R882" s="2">
        <v>8.9496290511518944E-2</v>
      </c>
      <c r="S882" s="8">
        <v>0.48449830890642615</v>
      </c>
      <c r="T882" s="2">
        <v>0.59304619560928651</v>
      </c>
      <c r="U882" s="4">
        <v>1.9092966245521405E-2</v>
      </c>
      <c r="V882" s="8">
        <v>4.7947664210726382</v>
      </c>
      <c r="W882" s="8">
        <v>6.0168515272684964E-2</v>
      </c>
      <c r="X882" s="8">
        <v>32136000000</v>
      </c>
      <c r="Y882" s="8">
        <v>82028000000</v>
      </c>
      <c r="Z882" s="8">
        <v>245000000</v>
      </c>
      <c r="AA882" s="5">
        <v>8325000000</v>
      </c>
      <c r="AB882" s="2">
        <v>2.942942942942943E-2</v>
      </c>
      <c r="AC882" s="42">
        <v>119991.71986658999</v>
      </c>
      <c r="AD882" s="42">
        <v>127235.71986658999</v>
      </c>
      <c r="AE882" s="60">
        <v>8.6234132843408755</v>
      </c>
      <c r="AF882" s="60">
        <v>11.339642517676822</v>
      </c>
      <c r="AG882" s="60">
        <v>6.9877285410351426</v>
      </c>
      <c r="AH882" s="60">
        <v>14.224566409683657</v>
      </c>
      <c r="AI882" s="60">
        <v>1.5932647928474912</v>
      </c>
      <c r="AJ882" s="1" t="s">
        <v>493</v>
      </c>
      <c r="AK882" s="1" t="s">
        <v>668</v>
      </c>
      <c r="AL882" s="1" t="s">
        <v>669</v>
      </c>
      <c r="AM882" s="1" t="s">
        <v>1480</v>
      </c>
      <c r="AN882" s="46">
        <v>6.7226900000000006E-2</v>
      </c>
      <c r="AO882" s="46">
        <v>5.2891700000000007E-2</v>
      </c>
      <c r="AP882" s="46">
        <v>0.1179809</v>
      </c>
      <c r="AQ882" t="s">
        <v>3679</v>
      </c>
      <c r="AR882" t="s">
        <v>3443</v>
      </c>
      <c r="AS882" t="str">
        <f t="shared" si="175"/>
        <v>25/05/1999</v>
      </c>
      <c r="AT882" s="63">
        <v>3.7426408145285333</v>
      </c>
      <c r="AU882" s="63">
        <f t="shared" si="176"/>
        <v>3.7426408145285333</v>
      </c>
      <c r="AV882" s="63">
        <f t="shared" si="173"/>
        <v>0.53209920898052898</v>
      </c>
      <c r="AW882" s="63">
        <f t="shared" si="172"/>
        <v>4.2747400235090627</v>
      </c>
      <c r="AX882" s="63">
        <v>50.110559317967919</v>
      </c>
      <c r="AY882" s="63">
        <f t="shared" si="177"/>
        <v>7.1243248540326434</v>
      </c>
      <c r="AZ882" s="63">
        <v>57.234884172000562</v>
      </c>
      <c r="BA882" s="63">
        <f>_xll.BDP($G882,BA$1)</f>
        <v>5093.3832059200004</v>
      </c>
      <c r="BB882" s="63">
        <f t="shared" si="174"/>
        <v>119991.71986658999</v>
      </c>
      <c r="BC882">
        <v>10246.764999999999</v>
      </c>
      <c r="BD882">
        <v>11082.556</v>
      </c>
      <c r="BE882">
        <v>12453.882</v>
      </c>
      <c r="BF882">
        <v>8250.6409999999996</v>
      </c>
      <c r="BG882">
        <v>9599.1530000000002</v>
      </c>
      <c r="BH882">
        <v>10848.585999999999</v>
      </c>
      <c r="BI882" s="47">
        <f t="shared" si="178"/>
        <v>8.5395600724721896E-2</v>
      </c>
      <c r="BJ882" s="47">
        <f t="shared" si="179"/>
        <v>9.2361006345453522E-2</v>
      </c>
      <c r="BK882" s="47">
        <f t="shared" si="180"/>
        <v>0.10378951159168782</v>
      </c>
      <c r="BL882" s="47">
        <f t="shared" si="181"/>
        <v>6.876008618905774E-2</v>
      </c>
      <c r="BM882" s="47">
        <f t="shared" si="182"/>
        <v>7.9998461649458771E-2</v>
      </c>
      <c r="BN882" s="47">
        <f t="shared" si="183"/>
        <v>9.0411121801252187E-2</v>
      </c>
      <c r="BO882" s="30">
        <f t="shared" si="184"/>
        <v>0.10378951159168782</v>
      </c>
    </row>
    <row r="883" spans="1:67" x14ac:dyDescent="0.3">
      <c r="A883">
        <v>15</v>
      </c>
      <c r="B883" t="s">
        <v>3422</v>
      </c>
      <c r="C883">
        <v>24</v>
      </c>
      <c r="D883">
        <v>8</v>
      </c>
      <c r="E883" t="s">
        <v>2549</v>
      </c>
      <c r="F883" t="s">
        <v>3087</v>
      </c>
      <c r="G883" s="6" t="s">
        <v>2046</v>
      </c>
      <c r="H883" s="6" t="s">
        <v>2047</v>
      </c>
      <c r="I883" s="2">
        <v>0.24911910836723936</v>
      </c>
      <c r="J883" s="2">
        <v>0.24245611272927656</v>
      </c>
      <c r="K883" s="2">
        <v>0.24911910836723936</v>
      </c>
      <c r="L883" s="2">
        <v>0.24245611272927656</v>
      </c>
      <c r="M883" s="3">
        <v>5.2194660177401087</v>
      </c>
      <c r="N883" s="3">
        <v>1.216652699551328</v>
      </c>
      <c r="O883" s="3">
        <v>14.337388429013483</v>
      </c>
      <c r="P883" s="7" t="e">
        <v>#N/A</v>
      </c>
      <c r="Q883" s="7" t="e">
        <v>#N/A</v>
      </c>
      <c r="R883" s="2">
        <v>-7.341253273102144E-2</v>
      </c>
      <c r="S883" s="8" t="e">
        <v>#N/A</v>
      </c>
      <c r="T883" s="2">
        <v>0.2890112702657382</v>
      </c>
      <c r="U883" s="4" t="e">
        <v>#N/A</v>
      </c>
      <c r="V883" s="8">
        <v>-0.4210611297149881</v>
      </c>
      <c r="W883" s="8">
        <v>12.195514544619957</v>
      </c>
      <c r="X883" s="8">
        <v>317575000</v>
      </c>
      <c r="Y883" s="8">
        <v>317575000</v>
      </c>
      <c r="Z883" s="8">
        <v>2681000</v>
      </c>
      <c r="AA883" s="5">
        <v>86199000</v>
      </c>
      <c r="AB883" s="2">
        <v>3.1102448984326965E-2</v>
      </c>
      <c r="AC883" s="42">
        <v>505.04281159999994</v>
      </c>
      <c r="AD883" s="42">
        <v>399.82981159999997</v>
      </c>
      <c r="AE883" s="60" t="s">
        <v>3443</v>
      </c>
      <c r="AF883" s="60">
        <v>5.3249711206784589</v>
      </c>
      <c r="AG883" s="60">
        <v>19.208174493668952</v>
      </c>
      <c r="AH883" s="60">
        <v>6.9959808329643289</v>
      </c>
      <c r="AI883" s="60">
        <v>1.4637288384207436</v>
      </c>
      <c r="AJ883" s="1" t="s">
        <v>502</v>
      </c>
      <c r="AK883" s="1" t="s">
        <v>503</v>
      </c>
      <c r="AL883" s="1" t="s">
        <v>504</v>
      </c>
      <c r="AM883" s="1" t="s">
        <v>2467</v>
      </c>
      <c r="AN883" s="46">
        <v>8.1674209999999997E-2</v>
      </c>
      <c r="AO883" s="46">
        <v>2.1065170000000001E-2</v>
      </c>
      <c r="AP883" s="46">
        <v>8.0944580000000002E-2</v>
      </c>
      <c r="AQ883" t="s">
        <v>4124</v>
      </c>
      <c r="AR883" t="s">
        <v>3443</v>
      </c>
      <c r="AS883" t="str">
        <f t="shared" si="175"/>
        <v>#N/A N/A</v>
      </c>
      <c r="AT883" s="63">
        <v>7.9051383399209492</v>
      </c>
      <c r="AU883" s="63">
        <f t="shared" si="176"/>
        <v>7.9051383399209492</v>
      </c>
      <c r="AV883" s="63">
        <f t="shared" si="173"/>
        <v>0</v>
      </c>
      <c r="AW883" s="63">
        <f t="shared" si="172"/>
        <v>7.9051383399209492</v>
      </c>
      <c r="AX883" s="63">
        <v>54.921024406429162</v>
      </c>
      <c r="AY883" s="63">
        <f t="shared" si="177"/>
        <v>0</v>
      </c>
      <c r="AZ883" s="63">
        <v>54.921024406429162</v>
      </c>
      <c r="BA883" s="63">
        <f>_xll.BDP($G883,BA$1)</f>
        <v>35.588000000000001</v>
      </c>
      <c r="BB883" s="63">
        <f t="shared" si="174"/>
        <v>399.82981159999997</v>
      </c>
      <c r="BC883">
        <v>42</v>
      </c>
      <c r="BD883">
        <v>48</v>
      </c>
      <c r="BE883">
        <v>54.75</v>
      </c>
      <c r="BF883" t="s">
        <v>3443</v>
      </c>
      <c r="BG883" t="s">
        <v>3443</v>
      </c>
      <c r="BH883" t="s">
        <v>3443</v>
      </c>
      <c r="BI883" s="47">
        <f t="shared" si="178"/>
        <v>0.10504469347077572</v>
      </c>
      <c r="BJ883" s="47">
        <f t="shared" si="179"/>
        <v>0.1200510782523151</v>
      </c>
      <c r="BK883" s="47">
        <f t="shared" si="180"/>
        <v>0.13693326113154691</v>
      </c>
      <c r="BL883" s="47">
        <f t="shared" si="181"/>
        <v>0</v>
      </c>
      <c r="BM883" s="47">
        <f t="shared" si="182"/>
        <v>0</v>
      </c>
      <c r="BN883" s="47">
        <f t="shared" si="183"/>
        <v>0</v>
      </c>
      <c r="BO883" s="30">
        <f t="shared" si="184"/>
        <v>0.13693326113154691</v>
      </c>
    </row>
    <row r="884" spans="1:67" x14ac:dyDescent="0.3">
      <c r="A884">
        <v>15</v>
      </c>
      <c r="B884" t="s">
        <v>3422</v>
      </c>
      <c r="C884">
        <v>24</v>
      </c>
      <c r="D884">
        <v>14</v>
      </c>
      <c r="E884" s="33" t="s">
        <v>2549</v>
      </c>
      <c r="F884" t="s">
        <v>3114</v>
      </c>
      <c r="G884" s="1" t="s">
        <v>1568</v>
      </c>
      <c r="H884" s="6" t="s">
        <v>1569</v>
      </c>
      <c r="I884" s="2">
        <v>0.23245824572718762</v>
      </c>
      <c r="J884" s="2">
        <v>0.27849740932642486</v>
      </c>
      <c r="K884" s="2">
        <v>0.14409666839107274</v>
      </c>
      <c r="L884" s="2">
        <v>0.16440451156566621</v>
      </c>
      <c r="M884" s="3">
        <v>12.000159258915181</v>
      </c>
      <c r="N884" s="3">
        <v>8.4841772919696155</v>
      </c>
      <c r="O884" s="3">
        <v>13.830424169852161</v>
      </c>
      <c r="P884" s="7">
        <v>15.944540559630685</v>
      </c>
      <c r="Q884" s="7">
        <v>14.848526280836769</v>
      </c>
      <c r="R884" s="2">
        <v>0.1936075636774148</v>
      </c>
      <c r="S884" s="8">
        <v>1.1822490305902629</v>
      </c>
      <c r="T884" s="2">
        <v>0.41811582425916899</v>
      </c>
      <c r="U884" s="4">
        <v>2.1996380342475291E-2</v>
      </c>
      <c r="V884" s="8">
        <v>5.1179158584832871</v>
      </c>
      <c r="W884" s="8">
        <v>15.596406813782405</v>
      </c>
      <c r="X884" s="8">
        <v>18528000000</v>
      </c>
      <c r="Y884" s="8">
        <v>31386000000</v>
      </c>
      <c r="Z884" s="8">
        <v>43000000</v>
      </c>
      <c r="AA884" s="5">
        <v>3822000000</v>
      </c>
      <c r="AB884" s="2">
        <v>1.1250654107796965E-2</v>
      </c>
      <c r="AC884" s="42">
        <v>29501.284014239998</v>
      </c>
      <c r="AD884" s="42">
        <v>38176.284014239995</v>
      </c>
      <c r="AE884" s="60">
        <v>4.9896884091554856</v>
      </c>
      <c r="AF884" s="60">
        <v>7.3510874586046517</v>
      </c>
      <c r="AG884" s="60">
        <v>13.25757923934029</v>
      </c>
      <c r="AH884" s="60">
        <v>9.6260866195238712</v>
      </c>
      <c r="AI884" s="60">
        <v>1.2654022262576863</v>
      </c>
      <c r="AJ884" s="1" t="s">
        <v>498</v>
      </c>
      <c r="AK884" s="1" t="s">
        <v>745</v>
      </c>
      <c r="AL884" s="1" t="s">
        <v>782</v>
      </c>
      <c r="AM884" s="1" t="s">
        <v>1480</v>
      </c>
      <c r="AN884" s="46">
        <v>6.027797E-2</v>
      </c>
      <c r="AO884" s="46">
        <v>7.365141E-2</v>
      </c>
      <c r="AP884" s="46">
        <v>6.437967E-2</v>
      </c>
      <c r="AQ884" t="s">
        <v>4124</v>
      </c>
      <c r="AR884" t="s">
        <v>3443</v>
      </c>
      <c r="AS884" t="str">
        <f t="shared" si="175"/>
        <v>#N/A N/A</v>
      </c>
      <c r="AT884" s="63">
        <v>3.5599857600569598</v>
      </c>
      <c r="AU884" s="63">
        <f t="shared" si="176"/>
        <v>3.5599857600569598</v>
      </c>
      <c r="AV884" s="63">
        <f t="shared" si="173"/>
        <v>0</v>
      </c>
      <c r="AW884" s="63">
        <f t="shared" si="172"/>
        <v>3.5599857600569598</v>
      </c>
      <c r="AX884" s="63">
        <v>29.413896571255389</v>
      </c>
      <c r="AY884" s="63">
        <f t="shared" si="177"/>
        <v>0</v>
      </c>
      <c r="AZ884" s="63" t="s">
        <v>3443</v>
      </c>
      <c r="BA884" s="63" t="str">
        <f>_xll.BDP($G884,BA$1)</f>
        <v>#N/A N/A</v>
      </c>
      <c r="BB884" s="63">
        <f t="shared" si="174"/>
        <v>29501.284014239998</v>
      </c>
      <c r="BC884">
        <v>2951.2310000000002</v>
      </c>
      <c r="BD884">
        <v>3110.7690000000002</v>
      </c>
      <c r="BE884">
        <v>3434.8180000000002</v>
      </c>
      <c r="BF884">
        <v>2951.8</v>
      </c>
      <c r="BG884">
        <v>3161.98</v>
      </c>
      <c r="BH884">
        <v>3370.4</v>
      </c>
      <c r="BI884" s="47">
        <f t="shared" si="178"/>
        <v>0.1000373745961521</v>
      </c>
      <c r="BJ884" s="47">
        <f t="shared" si="179"/>
        <v>0.10544520701195449</v>
      </c>
      <c r="BK884" s="47">
        <f t="shared" si="180"/>
        <v>0.11642944077763005</v>
      </c>
      <c r="BL884" s="47">
        <f t="shared" si="181"/>
        <v>0.10005666189224827</v>
      </c>
      <c r="BM884" s="47">
        <f t="shared" si="182"/>
        <v>0.10718109755743992</v>
      </c>
      <c r="BN884" s="47">
        <f t="shared" si="183"/>
        <v>0.11424587480236925</v>
      </c>
      <c r="BO884" s="30">
        <f t="shared" si="184"/>
        <v>0.11642944077763005</v>
      </c>
    </row>
    <row r="885" spans="1:67" x14ac:dyDescent="0.3">
      <c r="A885">
        <v>15</v>
      </c>
      <c r="B885" t="s">
        <v>3422</v>
      </c>
      <c r="C885">
        <v>24</v>
      </c>
      <c r="D885">
        <v>6</v>
      </c>
      <c r="E885" s="33">
        <v>0.1</v>
      </c>
      <c r="G885" s="1" t="s">
        <v>1655</v>
      </c>
      <c r="H885" s="6" t="s">
        <v>1656</v>
      </c>
      <c r="I885" s="2">
        <v>0.17185489139010707</v>
      </c>
      <c r="J885" s="2">
        <v>0.17197305278700628</v>
      </c>
      <c r="K885" s="2">
        <v>0.12363663592647997</v>
      </c>
      <c r="L885" s="2">
        <v>0.12594620167612869</v>
      </c>
      <c r="M885" s="3">
        <v>10.693018771621391</v>
      </c>
      <c r="N885" s="3">
        <v>8.4433320011774207</v>
      </c>
      <c r="O885" s="3">
        <v>17.067644118627122</v>
      </c>
      <c r="P885" s="7">
        <v>8.4694880658617571</v>
      </c>
      <c r="Q885" s="7">
        <v>8.2313988779545664</v>
      </c>
      <c r="R885" s="2">
        <v>0.35808584884941069</v>
      </c>
      <c r="S885" s="8">
        <v>2.018987341772152</v>
      </c>
      <c r="T885" s="2">
        <v>0.31984850035827617</v>
      </c>
      <c r="U885" s="4">
        <v>3.3400809716599193E-2</v>
      </c>
      <c r="V885" s="8">
        <v>7.5676107977239173</v>
      </c>
      <c r="W885" s="8">
        <v>11.537001609275531</v>
      </c>
      <c r="X885" s="8">
        <v>21672000000</v>
      </c>
      <c r="Y885" s="8">
        <v>29592000000</v>
      </c>
      <c r="Z885" s="8">
        <v>66000000</v>
      </c>
      <c r="AA885" s="5">
        <v>3579000000</v>
      </c>
      <c r="AB885" s="2">
        <v>1.8440905280804692E-2</v>
      </c>
      <c r="AC885" s="42">
        <v>28709.486193024997</v>
      </c>
      <c r="AD885" s="42">
        <v>43383.486193024997</v>
      </c>
      <c r="AE885" s="60">
        <v>6.0027119718476447</v>
      </c>
      <c r="AF885" s="60">
        <v>11.641036915589577</v>
      </c>
      <c r="AG885" s="60">
        <v>12.337483768498902</v>
      </c>
      <c r="AH885" s="60">
        <v>11.331330806899</v>
      </c>
      <c r="AI885" s="60">
        <v>1.8244126512938383</v>
      </c>
      <c r="AJ885" s="1" t="s">
        <v>493</v>
      </c>
      <c r="AK885" s="1" t="s">
        <v>513</v>
      </c>
      <c r="AL885" s="1" t="s">
        <v>514</v>
      </c>
      <c r="AM885" s="1" t="s">
        <v>1608</v>
      </c>
      <c r="AN885" s="46">
        <v>0.1156119</v>
      </c>
      <c r="AO885" s="46">
        <v>0.12496470000000001</v>
      </c>
      <c r="AP885" s="46">
        <v>0.1238157</v>
      </c>
      <c r="AQ885" t="s">
        <v>4124</v>
      </c>
      <c r="AR885" t="s">
        <v>3443</v>
      </c>
      <c r="AS885" t="str">
        <f t="shared" si="175"/>
        <v>#N/A N/A</v>
      </c>
      <c r="AT885" s="63">
        <v>3.573859606250116</v>
      </c>
      <c r="AU885" s="63">
        <f t="shared" si="176"/>
        <v>3.573859606250116</v>
      </c>
      <c r="AV885" s="63">
        <f t="shared" si="173"/>
        <v>0</v>
      </c>
      <c r="AW885" s="63">
        <f t="shared" si="172"/>
        <v>3.573859606250116</v>
      </c>
      <c r="AX885" s="63">
        <v>40.794626523208585</v>
      </c>
      <c r="AY885" s="63">
        <f t="shared" si="177"/>
        <v>0</v>
      </c>
      <c r="AZ885" s="63" t="s">
        <v>3443</v>
      </c>
      <c r="BA885" s="63" t="str">
        <f>_xll.BDP($G885,BA$1)</f>
        <v>#N/A N/A</v>
      </c>
      <c r="BB885" s="63">
        <f t="shared" si="174"/>
        <v>28709.486193024997</v>
      </c>
      <c r="BC885">
        <v>2451.65</v>
      </c>
      <c r="BD885">
        <v>2548.4290000000001</v>
      </c>
      <c r="BE885">
        <v>2646.7890000000002</v>
      </c>
      <c r="BF885">
        <v>2200.0549999999998</v>
      </c>
      <c r="BG885">
        <v>2457.4569999999999</v>
      </c>
      <c r="BH885">
        <v>2513.4169999999999</v>
      </c>
      <c r="BI885" s="47">
        <f t="shared" si="178"/>
        <v>8.5395119352419183E-2</v>
      </c>
      <c r="BJ885" s="47">
        <f t="shared" si="179"/>
        <v>8.8766095738040202E-2</v>
      </c>
      <c r="BK885" s="47">
        <f t="shared" si="180"/>
        <v>9.2192141029784111E-2</v>
      </c>
      <c r="BL885" s="47">
        <f t="shared" si="181"/>
        <v>7.6631639633261903E-2</v>
      </c>
      <c r="BM885" s="47">
        <f t="shared" si="182"/>
        <v>8.5597386991796531E-2</v>
      </c>
      <c r="BN885" s="47">
        <f t="shared" si="183"/>
        <v>8.75465685140209E-2</v>
      </c>
      <c r="BO885" s="30">
        <f t="shared" si="184"/>
        <v>9.2192141029784111E-2</v>
      </c>
    </row>
    <row r="886" spans="1:67" x14ac:dyDescent="0.3">
      <c r="A886">
        <v>15</v>
      </c>
      <c r="B886" t="s">
        <v>3422</v>
      </c>
      <c r="C886">
        <v>25</v>
      </c>
      <c r="D886">
        <v>16</v>
      </c>
      <c r="E886" t="s">
        <v>3390</v>
      </c>
      <c r="F886" t="s">
        <v>3412</v>
      </c>
      <c r="G886" s="1" t="s">
        <v>2234</v>
      </c>
      <c r="H886" s="6" t="s">
        <v>2235</v>
      </c>
      <c r="I886" s="2">
        <v>2.0431281009887767</v>
      </c>
      <c r="J886" s="2">
        <v>2.1371697005284793</v>
      </c>
      <c r="K886" s="2">
        <v>0.39568085867736597</v>
      </c>
      <c r="L886" s="2">
        <v>0.32375598213809176</v>
      </c>
      <c r="M886" s="3">
        <v>17.919788025828968</v>
      </c>
      <c r="N886" s="3">
        <v>13.816362321071962</v>
      </c>
      <c r="O886" s="3">
        <v>17.04196337560322</v>
      </c>
      <c r="P886" s="7">
        <v>16.097798878808554</v>
      </c>
      <c r="Q886" s="7">
        <v>16.206535441999453</v>
      </c>
      <c r="R886" s="2">
        <v>-0.23378634608321003</v>
      </c>
      <c r="S886" s="8">
        <v>-1.0358022519352568</v>
      </c>
      <c r="T886" s="2">
        <v>0.5373618007505373</v>
      </c>
      <c r="U886" s="4">
        <v>2.7652109685162959E-2</v>
      </c>
      <c r="V886" s="8">
        <v>34.968133539850797</v>
      </c>
      <c r="W886" s="8">
        <v>22.740337821451305</v>
      </c>
      <c r="X886" s="8">
        <v>8515000</v>
      </c>
      <c r="Y886" s="8">
        <v>56209000</v>
      </c>
      <c r="Z886" s="8">
        <v>430000</v>
      </c>
      <c r="AA886" s="5">
        <v>21384999.999999996</v>
      </c>
      <c r="AB886" s="2">
        <v>2.0107552022445643E-2</v>
      </c>
      <c r="AC886" s="42">
        <v>393.14009019999997</v>
      </c>
      <c r="AD886" s="42">
        <v>372.65609019999999</v>
      </c>
      <c r="AE886" s="60">
        <v>13.471937343845626</v>
      </c>
      <c r="AF886" s="60">
        <v>17.418889521947587</v>
      </c>
      <c r="AG886" s="60">
        <v>5.4562602841741112</v>
      </c>
      <c r="AH886" s="60">
        <v>31.749999523162842</v>
      </c>
      <c r="AI886" s="60">
        <v>4.9676573695181894</v>
      </c>
      <c r="AJ886" s="1" t="s">
        <v>506</v>
      </c>
      <c r="AK886" s="1" t="s">
        <v>640</v>
      </c>
      <c r="AL886" s="1" t="s">
        <v>797</v>
      </c>
      <c r="AM886" s="1" t="s">
        <v>2229</v>
      </c>
      <c r="AN886" s="46" t="e">
        <v>#VALUE!</v>
      </c>
      <c r="AO886" s="46" t="e">
        <v>#VALUE!</v>
      </c>
      <c r="AP886" s="46">
        <v>0.2468021</v>
      </c>
      <c r="AQ886" t="s">
        <v>3980</v>
      </c>
      <c r="AR886" t="s">
        <v>3980</v>
      </c>
      <c r="AS886" t="str">
        <f t="shared" si="175"/>
        <v>16/11/2017</v>
      </c>
      <c r="AT886" s="63">
        <v>1.3385826912451917</v>
      </c>
      <c r="AU886" s="63">
        <f t="shared" si="176"/>
        <v>1.3385826912451917</v>
      </c>
      <c r="AV886" s="63">
        <f t="shared" si="173"/>
        <v>2.381875512462695E-16</v>
      </c>
      <c r="AW886" s="63">
        <f t="shared" si="172"/>
        <v>1.3385826912451919</v>
      </c>
      <c r="AX886" s="63">
        <v>39.931566637379937</v>
      </c>
      <c r="AY886" s="63">
        <f t="shared" si="177"/>
        <v>7.1054273576010019E-15</v>
      </c>
      <c r="AZ886" s="63">
        <v>39.931566637379944</v>
      </c>
      <c r="BA886" s="63">
        <f>_xll.BDP($G886,BA$1)</f>
        <v>5.2720848799999995</v>
      </c>
      <c r="BB886" s="63">
        <f t="shared" si="174"/>
        <v>372.65609019999999</v>
      </c>
      <c r="BC886">
        <v>18.5</v>
      </c>
      <c r="BD886">
        <v>21.650000000000002</v>
      </c>
      <c r="BE886">
        <v>24.7</v>
      </c>
      <c r="BF886">
        <v>16.8</v>
      </c>
      <c r="BG886">
        <v>28.6</v>
      </c>
      <c r="BH886">
        <v>30.650000000000002</v>
      </c>
      <c r="BI886" s="47">
        <f t="shared" si="178"/>
        <v>4.9643627157874369E-2</v>
      </c>
      <c r="BJ886" s="47">
        <f t="shared" si="179"/>
        <v>5.8096460971242173E-2</v>
      </c>
      <c r="BK886" s="47">
        <f t="shared" si="180"/>
        <v>6.6280950854026854E-2</v>
      </c>
      <c r="BL886" s="47">
        <f t="shared" si="181"/>
        <v>4.5081780337961591E-2</v>
      </c>
      <c r="BM886" s="47">
        <f t="shared" si="182"/>
        <v>7.6746364146767942E-2</v>
      </c>
      <c r="BN886" s="47">
        <f t="shared" si="183"/>
        <v>8.2247414723721601E-2</v>
      </c>
      <c r="BO886" s="30">
        <f t="shared" si="184"/>
        <v>8.2247414723721601E-2</v>
      </c>
    </row>
    <row r="887" spans="1:67" x14ac:dyDescent="0.3">
      <c r="A887">
        <v>15</v>
      </c>
      <c r="B887" t="s">
        <v>3422</v>
      </c>
      <c r="C887">
        <v>25</v>
      </c>
      <c r="D887">
        <v>2</v>
      </c>
      <c r="E887" s="33">
        <v>0.11</v>
      </c>
      <c r="F887" t="s">
        <v>3159</v>
      </c>
      <c r="G887" s="6" t="s">
        <v>2038</v>
      </c>
      <c r="H887" s="6" t="s">
        <v>2039</v>
      </c>
      <c r="I887" s="2">
        <v>0.52367491374057862</v>
      </c>
      <c r="J887" s="2">
        <v>0.43204558087826572</v>
      </c>
      <c r="K887" s="2">
        <v>0.2832202625454191</v>
      </c>
      <c r="L887" s="2">
        <v>0.21799950916803984</v>
      </c>
      <c r="M887" s="3">
        <v>23.257249732163935</v>
      </c>
      <c r="N887" s="3">
        <v>20.163613950226917</v>
      </c>
      <c r="O887" s="3">
        <v>54.786070767677899</v>
      </c>
      <c r="P887" s="7">
        <v>24.131998034774973</v>
      </c>
      <c r="Q887" s="7">
        <v>23.490937987102292</v>
      </c>
      <c r="R887" s="2">
        <v>0.73306995639372374</v>
      </c>
      <c r="S887" s="8">
        <v>2.4647869674185459</v>
      </c>
      <c r="T887" s="2">
        <v>0.25327320337503639</v>
      </c>
      <c r="U887" s="4">
        <v>3.8766207903704032E-2</v>
      </c>
      <c r="V887" s="8">
        <v>7.3383373453831613</v>
      </c>
      <c r="W887" s="8">
        <v>13.858499921134593</v>
      </c>
      <c r="X887" s="8">
        <v>1439200000</v>
      </c>
      <c r="Y887" s="8">
        <v>2852300000</v>
      </c>
      <c r="Z887" s="8">
        <v>23500000</v>
      </c>
      <c r="AA887" s="5">
        <v>543000000</v>
      </c>
      <c r="AB887" s="2">
        <v>4.3278084714548803E-2</v>
      </c>
      <c r="AC887" s="42">
        <v>9945.0100089999996</v>
      </c>
      <c r="AD887" s="42">
        <v>11914.810008999999</v>
      </c>
      <c r="AE887" s="60">
        <v>14.326051037005683</v>
      </c>
      <c r="AF887" s="60">
        <v>17.699404754967876</v>
      </c>
      <c r="AG887" s="60">
        <v>5.5003299210080838</v>
      </c>
      <c r="AH887" s="60">
        <v>19.176526677187482</v>
      </c>
      <c r="AI887" s="60">
        <v>9.4809824684553945</v>
      </c>
      <c r="AJ887" s="1" t="s">
        <v>498</v>
      </c>
      <c r="AK887" s="1" t="s">
        <v>599</v>
      </c>
      <c r="AL887" s="1" t="s">
        <v>1106</v>
      </c>
      <c r="AM887" s="1" t="s">
        <v>2467</v>
      </c>
      <c r="AN887" s="46" t="e">
        <v>#VALUE!</v>
      </c>
      <c r="AO887" s="46" t="e">
        <v>#VALUE!</v>
      </c>
      <c r="AP887" s="46">
        <v>7.8128230000000007E-2</v>
      </c>
      <c r="AQ887" t="s">
        <v>4314</v>
      </c>
      <c r="AR887" t="s">
        <v>3443</v>
      </c>
      <c r="AS887" t="str">
        <f t="shared" si="175"/>
        <v>18/11/2013</v>
      </c>
      <c r="AT887" s="63">
        <v>1.6042780323674546</v>
      </c>
      <c r="AU887" s="63">
        <f t="shared" si="176"/>
        <v>1.6042780323674546</v>
      </c>
      <c r="AV887" s="63">
        <f t="shared" si="173"/>
        <v>0.6780831483814771</v>
      </c>
      <c r="AW887" s="63">
        <f t="shared" ref="AW887:AW950" si="185">IFERROR(AV887+AU887,0)</f>
        <v>2.2823611807489317</v>
      </c>
      <c r="AX887" s="63">
        <v>28.346683024256258</v>
      </c>
      <c r="AY887" s="63">
        <f t="shared" si="177"/>
        <v>11.981344681815635</v>
      </c>
      <c r="AZ887" s="63">
        <v>40.328027706071893</v>
      </c>
      <c r="BA887" s="63">
        <f>_xll.BDP($G887,BA$1)</f>
        <v>205.32</v>
      </c>
      <c r="BB887" s="63">
        <f t="shared" si="174"/>
        <v>9945.0100089999996</v>
      </c>
      <c r="BC887">
        <v>584.13300000000004</v>
      </c>
      <c r="BD887">
        <v>619.86699999999996</v>
      </c>
      <c r="BE887">
        <v>661</v>
      </c>
      <c r="BF887">
        <v>505.012</v>
      </c>
      <c r="BG887">
        <v>579.13</v>
      </c>
      <c r="BH887">
        <v>610.75300000000004</v>
      </c>
      <c r="BI887" s="47">
        <f t="shared" si="178"/>
        <v>5.8736290810303203E-2</v>
      </c>
      <c r="BJ887" s="47">
        <f t="shared" si="179"/>
        <v>6.2329449587183415E-2</v>
      </c>
      <c r="BK887" s="47">
        <f t="shared" si="180"/>
        <v>6.6465493689982266E-2</v>
      </c>
      <c r="BL887" s="47">
        <f t="shared" si="181"/>
        <v>5.0780441602670694E-2</v>
      </c>
      <c r="BM887" s="47">
        <f t="shared" si="182"/>
        <v>5.8233224448834241E-2</v>
      </c>
      <c r="BN887" s="47">
        <f t="shared" si="183"/>
        <v>6.1413010087197802E-2</v>
      </c>
      <c r="BO887" s="30">
        <f t="shared" si="184"/>
        <v>6.6465493689982266E-2</v>
      </c>
    </row>
    <row r="888" spans="1:67" x14ac:dyDescent="0.3">
      <c r="A888">
        <v>15</v>
      </c>
      <c r="B888" t="s">
        <v>3422</v>
      </c>
      <c r="C888">
        <v>25</v>
      </c>
      <c r="D888">
        <v>4</v>
      </c>
      <c r="E888" s="33">
        <v>0.12</v>
      </c>
      <c r="F888" t="s">
        <v>3223</v>
      </c>
      <c r="G888" s="1" t="s">
        <v>1787</v>
      </c>
      <c r="H888" s="6" t="s">
        <v>1788</v>
      </c>
      <c r="I888" s="2">
        <v>0.59838717429716881</v>
      </c>
      <c r="J888" s="2">
        <v>0.51818586698337299</v>
      </c>
      <c r="K888" s="2">
        <v>0.28920348901640897</v>
      </c>
      <c r="L888" s="2">
        <v>0.27406280928894799</v>
      </c>
      <c r="M888" s="3">
        <v>21.393788710223177</v>
      </c>
      <c r="N888" s="3">
        <v>16.066803932100289</v>
      </c>
      <c r="O888" s="3">
        <v>16.612519742767219</v>
      </c>
      <c r="P888" s="7">
        <v>24.607165971976492</v>
      </c>
      <c r="Q888" s="7">
        <v>24.315375842146928</v>
      </c>
      <c r="R888" s="2">
        <v>-0.21020277362732434</v>
      </c>
      <c r="S888" s="8">
        <v>-0.72050711774027898</v>
      </c>
      <c r="T888" s="2">
        <v>0.80592131328504324</v>
      </c>
      <c r="U888" s="4">
        <v>8.4200995925758262E-2</v>
      </c>
      <c r="V888" s="8">
        <v>0.35366144461056204</v>
      </c>
      <c r="W888" s="8">
        <v>11.032151746146003</v>
      </c>
      <c r="X888" s="8">
        <v>255968000</v>
      </c>
      <c r="Y888" s="8">
        <v>483973000</v>
      </c>
      <c r="Z888" s="8">
        <v>4601000</v>
      </c>
      <c r="AA888" s="5">
        <v>51155000</v>
      </c>
      <c r="AB888" s="2">
        <v>8.9942332127846747E-2</v>
      </c>
      <c r="AC888" s="42">
        <v>2840.8373169000001</v>
      </c>
      <c r="AD888" s="42">
        <v>2736.3273169000004</v>
      </c>
      <c r="AE888" s="60">
        <v>17.446006136755965</v>
      </c>
      <c r="AF888" s="60">
        <v>20.526438466031856</v>
      </c>
      <c r="AG888" s="60">
        <v>1.813444694927377</v>
      </c>
      <c r="AH888" s="60">
        <v>30.321215978328677</v>
      </c>
      <c r="AI888" s="60">
        <v>4.8034895000581272</v>
      </c>
      <c r="AJ888" s="1" t="s">
        <v>498</v>
      </c>
      <c r="AK888" s="1" t="s">
        <v>499</v>
      </c>
      <c r="AL888" s="1" t="s">
        <v>815</v>
      </c>
      <c r="AM888" s="1" t="s">
        <v>1706</v>
      </c>
      <c r="AN888" s="46">
        <v>0.15139720000000001</v>
      </c>
      <c r="AO888" s="46">
        <v>3.2730920000000004E-2</v>
      </c>
      <c r="AP888" s="46">
        <v>1.2027380000000001E-2</v>
      </c>
      <c r="AQ888" t="s">
        <v>4124</v>
      </c>
      <c r="AR888" t="s">
        <v>3443</v>
      </c>
      <c r="AS888" t="str">
        <f t="shared" si="175"/>
        <v>#N/A N/A</v>
      </c>
      <c r="AT888" s="63">
        <v>2.038953076465349</v>
      </c>
      <c r="AU888" s="63">
        <f t="shared" si="176"/>
        <v>2.038953076465349</v>
      </c>
      <c r="AV888" s="63">
        <f t="shared" si="173"/>
        <v>1.8109587748159572</v>
      </c>
      <c r="AW888" s="63">
        <f t="shared" si="185"/>
        <v>3.8499118512813064</v>
      </c>
      <c r="AX888" s="63">
        <v>55.002907267867094</v>
      </c>
      <c r="AY888" s="63">
        <f t="shared" si="177"/>
        <v>48.852520789644124</v>
      </c>
      <c r="AZ888" s="63">
        <v>103.85542805751122</v>
      </c>
      <c r="BA888" s="63">
        <f>_xll.BDP($G888,BA$1)</f>
        <v>104.575</v>
      </c>
      <c r="BB888" s="63">
        <f t="shared" si="174"/>
        <v>2736.3273169000004</v>
      </c>
      <c r="BC888">
        <v>122.286</v>
      </c>
      <c r="BD888">
        <v>133.571</v>
      </c>
      <c r="BE888">
        <v>144.667</v>
      </c>
      <c r="BF888">
        <v>120.04900000000001</v>
      </c>
      <c r="BG888">
        <v>129.386</v>
      </c>
      <c r="BH888">
        <v>138.50200000000001</v>
      </c>
      <c r="BI888" s="47">
        <f t="shared" si="178"/>
        <v>4.4689829043748484E-2</v>
      </c>
      <c r="BJ888" s="47">
        <f t="shared" si="179"/>
        <v>4.8813970161772635E-2</v>
      </c>
      <c r="BK888" s="47">
        <f t="shared" si="180"/>
        <v>5.2869040595587086E-2</v>
      </c>
      <c r="BL888" s="47">
        <f t="shared" si="181"/>
        <v>4.3872309887255795E-2</v>
      </c>
      <c r="BM888" s="47">
        <f t="shared" si="182"/>
        <v>4.7284547868557653E-2</v>
      </c>
      <c r="BN888" s="47">
        <f t="shared" si="183"/>
        <v>5.0616020658270394E-2</v>
      </c>
      <c r="BO888" s="30">
        <f t="shared" si="184"/>
        <v>5.2869040595587086E-2</v>
      </c>
    </row>
    <row r="889" spans="1:67" x14ac:dyDescent="0.3">
      <c r="A889">
        <v>15</v>
      </c>
      <c r="B889" t="s">
        <v>3422</v>
      </c>
      <c r="C889">
        <v>25</v>
      </c>
      <c r="D889">
        <v>5</v>
      </c>
      <c r="E889" t="s">
        <v>2489</v>
      </c>
      <c r="F889" t="s">
        <v>3077</v>
      </c>
      <c r="G889" s="6" t="s">
        <v>378</v>
      </c>
      <c r="H889" s="6" t="s">
        <v>1112</v>
      </c>
      <c r="I889" s="2">
        <v>0.20906590311470635</v>
      </c>
      <c r="J889" s="2">
        <v>0.28694659393631866</v>
      </c>
      <c r="K889" s="2">
        <v>0.14659051809988261</v>
      </c>
      <c r="L889" s="2">
        <v>0.20787029439758442</v>
      </c>
      <c r="M889" s="3">
        <v>-14.913346337450454</v>
      </c>
      <c r="N889" s="3">
        <v>-15.095033525840254</v>
      </c>
      <c r="O889" s="3">
        <v>-19.442617375373391</v>
      </c>
      <c r="P889" s="7">
        <v>4.2567695324415613</v>
      </c>
      <c r="Q889" s="7">
        <v>4.7050362414505864</v>
      </c>
      <c r="R889" s="2">
        <v>-0.20807310304156421</v>
      </c>
      <c r="S889" s="8">
        <v>2.9898652245193427</v>
      </c>
      <c r="T889" s="2">
        <v>0.41064667912869784</v>
      </c>
      <c r="U889" s="4">
        <v>6.3100413631608746E-2</v>
      </c>
      <c r="V889" s="8">
        <v>30.05143657130629</v>
      </c>
      <c r="W889" s="8" t="e">
        <v>#N/A</v>
      </c>
      <c r="X889" s="8">
        <v>110362000</v>
      </c>
      <c r="Y889" s="8">
        <v>152345000</v>
      </c>
      <c r="Z889" s="8">
        <v>38366000</v>
      </c>
      <c r="AA889" s="5">
        <v>-29991000</v>
      </c>
      <c r="AB889" s="2">
        <v>-1.2792504417992063</v>
      </c>
      <c r="AC889" s="42">
        <v>935.81596710000008</v>
      </c>
      <c r="AD889" s="42">
        <v>795.39096710000001</v>
      </c>
      <c r="AE889" s="60">
        <v>27.733427700906898</v>
      </c>
      <c r="AF889" s="60">
        <v>47.999138275353957</v>
      </c>
      <c r="AG889" s="60">
        <v>-3.3955446689377431</v>
      </c>
      <c r="AH889" s="60" t="s">
        <v>3443</v>
      </c>
      <c r="AI889" s="60">
        <v>3.025185140232987</v>
      </c>
      <c r="AJ889" s="1" t="s">
        <v>502</v>
      </c>
      <c r="AK889" s="1" t="s">
        <v>503</v>
      </c>
      <c r="AL889" s="1" t="s">
        <v>550</v>
      </c>
      <c r="AM889" s="1" t="s">
        <v>583</v>
      </c>
      <c r="AN889" s="46" t="e">
        <v>#VALUE!</v>
      </c>
      <c r="AO889" s="46" t="e">
        <v>#VALUE!</v>
      </c>
      <c r="AP889" s="46">
        <v>-6.6888280000000008E-2</v>
      </c>
      <c r="AQ889" t="s">
        <v>3981</v>
      </c>
      <c r="AR889" t="s">
        <v>3981</v>
      </c>
      <c r="AS889" t="str">
        <f t="shared" si="175"/>
        <v>18/07/2014</v>
      </c>
      <c r="AT889" s="63" t="s">
        <v>3443</v>
      </c>
      <c r="AU889" s="63">
        <f t="shared" si="176"/>
        <v>0</v>
      </c>
      <c r="AV889" s="63">
        <f t="shared" si="173"/>
        <v>-0.24470623290351418</v>
      </c>
      <c r="AW889" s="63">
        <f t="shared" si="185"/>
        <v>-0.24470623290351418</v>
      </c>
      <c r="AX889" s="63">
        <v>0</v>
      </c>
      <c r="AY889" s="63">
        <f t="shared" si="177"/>
        <v>-15.99551846085394</v>
      </c>
      <c r="AZ889" s="63">
        <v>-15.99551846085394</v>
      </c>
      <c r="BA889" s="63">
        <f>_xll.BDP($G889,BA$1)</f>
        <v>-2.29</v>
      </c>
      <c r="BB889" s="63">
        <f t="shared" si="174"/>
        <v>795.39096710000001</v>
      </c>
      <c r="BC889">
        <v>-60.633000000000003</v>
      </c>
      <c r="BD889">
        <v>-16.673000000000002</v>
      </c>
      <c r="BE889" t="s">
        <v>3443</v>
      </c>
      <c r="BF889">
        <v>-3.0720000000000001</v>
      </c>
      <c r="BG889">
        <v>8.7629999999999999</v>
      </c>
      <c r="BH889">
        <v>21.333000000000002</v>
      </c>
      <c r="BI889" s="47">
        <f t="shared" si="178"/>
        <v>-7.6230435732842508E-2</v>
      </c>
      <c r="BJ889" s="47">
        <f t="shared" si="179"/>
        <v>-2.0962018289935897E-2</v>
      </c>
      <c r="BK889" s="47">
        <f t="shared" si="180"/>
        <v>0</v>
      </c>
      <c r="BL889" s="47">
        <f t="shared" si="181"/>
        <v>-3.8622515556098525E-3</v>
      </c>
      <c r="BM889" s="47">
        <f t="shared" si="182"/>
        <v>1.1017223431578495E-2</v>
      </c>
      <c r="BN889" s="47">
        <f t="shared" si="183"/>
        <v>2.682077227728678E-2</v>
      </c>
      <c r="BO889" s="30">
        <f t="shared" si="184"/>
        <v>2.682077227728678E-2</v>
      </c>
    </row>
    <row r="890" spans="1:67" x14ac:dyDescent="0.3">
      <c r="A890">
        <v>15</v>
      </c>
      <c r="B890" t="s">
        <v>3422</v>
      </c>
      <c r="C890">
        <v>25</v>
      </c>
      <c r="D890">
        <v>5</v>
      </c>
      <c r="E890" t="s">
        <v>2480</v>
      </c>
      <c r="G890" s="1" t="s">
        <v>2199</v>
      </c>
      <c r="H890" s="6" t="s">
        <v>2200</v>
      </c>
      <c r="I890" s="2" t="e">
        <v>#N/A</v>
      </c>
      <c r="J890" s="2">
        <v>0.2492032384356877</v>
      </c>
      <c r="K890" s="2" t="e">
        <v>#N/A</v>
      </c>
      <c r="L890" s="2">
        <v>0.22236501626419111</v>
      </c>
      <c r="M890" s="3">
        <v>17.935902928389691</v>
      </c>
      <c r="N890" s="3">
        <v>13.989237738169995</v>
      </c>
      <c r="O890" s="3">
        <v>29.89084470018485</v>
      </c>
      <c r="P890" s="7" t="e">
        <v>#N/A</v>
      </c>
      <c r="Q890" s="7">
        <v>55.341910167103414</v>
      </c>
      <c r="R890" s="2">
        <v>0.47361146717610697</v>
      </c>
      <c r="S890" s="8">
        <v>2.3512311297768185</v>
      </c>
      <c r="T890" s="2">
        <v>0.3819316552925332</v>
      </c>
      <c r="U890" s="4" t="e">
        <v>#N/A</v>
      </c>
      <c r="V890" s="8" t="e">
        <v>#N/A</v>
      </c>
      <c r="W890" s="8" t="e">
        <v>#N/A</v>
      </c>
      <c r="X890" s="8">
        <v>3549368000</v>
      </c>
      <c r="Y890" s="8">
        <v>3977757000</v>
      </c>
      <c r="Z890" s="8" t="e">
        <v>#N/A</v>
      </c>
      <c r="AA890" s="5">
        <v>485479000</v>
      </c>
      <c r="AB890" s="2">
        <v>0</v>
      </c>
      <c r="AC890" s="42">
        <v>3908.0197144999997</v>
      </c>
      <c r="AD890" s="42">
        <v>6168.3277144999993</v>
      </c>
      <c r="AE890" s="60">
        <v>6.5074739551015277</v>
      </c>
      <c r="AF890" s="60">
        <v>7.9806331651060392</v>
      </c>
      <c r="AG890" s="60">
        <v>12.46169955077791</v>
      </c>
      <c r="AH890" s="60">
        <v>7.9405168470205831</v>
      </c>
      <c r="AI890" s="60">
        <v>2.0276976071297717</v>
      </c>
      <c r="AJ890" s="1" t="s">
        <v>493</v>
      </c>
      <c r="AK890" s="1" t="s">
        <v>513</v>
      </c>
      <c r="AL890" s="1" t="s">
        <v>2185</v>
      </c>
      <c r="AM890" s="1" t="s">
        <v>2196</v>
      </c>
      <c r="AN890" s="46" t="e">
        <v>#VALUE!</v>
      </c>
      <c r="AO890" s="46" t="e">
        <v>#VALUE!</v>
      </c>
      <c r="AP890" s="46" t="e">
        <v>#VALUE!</v>
      </c>
      <c r="AQ890" t="s">
        <v>3982</v>
      </c>
      <c r="AR890" t="s">
        <v>3982</v>
      </c>
      <c r="AS890" t="str">
        <f t="shared" si="175"/>
        <v>17/06/2021</v>
      </c>
      <c r="AT890" s="63" t="s">
        <v>3443</v>
      </c>
      <c r="AU890" s="63">
        <f t="shared" si="176"/>
        <v>0</v>
      </c>
      <c r="AV890" s="63">
        <f t="shared" si="173"/>
        <v>0</v>
      </c>
      <c r="AW890" s="63">
        <f t="shared" si="185"/>
        <v>0</v>
      </c>
      <c r="AX890" s="63">
        <v>9.8644560268874439</v>
      </c>
      <c r="AY890" s="63">
        <f t="shared" si="177"/>
        <v>0</v>
      </c>
      <c r="AZ890" s="63">
        <v>9.8644560268874439</v>
      </c>
      <c r="BA890" s="63">
        <f>_xll.BDP($G890,BA$1)</f>
        <v>61.254227499999999</v>
      </c>
      <c r="BB890" s="63">
        <f t="shared" si="174"/>
        <v>3908.0197144999997</v>
      </c>
      <c r="BC890">
        <v>321.33300000000003</v>
      </c>
      <c r="BD890">
        <v>433.33300000000003</v>
      </c>
      <c r="BE890">
        <v>491</v>
      </c>
      <c r="BF890">
        <v>279</v>
      </c>
      <c r="BG890">
        <v>370.33300000000003</v>
      </c>
      <c r="BH890">
        <v>466.33300000000003</v>
      </c>
      <c r="BI890" s="47">
        <f t="shared" si="178"/>
        <v>8.222399667221536E-2</v>
      </c>
      <c r="BJ890" s="47">
        <f t="shared" si="179"/>
        <v>0.11088301279346068</v>
      </c>
      <c r="BK890" s="47">
        <f t="shared" si="180"/>
        <v>0.12563907960295936</v>
      </c>
      <c r="BL890" s="47">
        <f t="shared" si="181"/>
        <v>7.139165623060216E-2</v>
      </c>
      <c r="BM890" s="47">
        <f t="shared" si="182"/>
        <v>9.4762316225260185E-2</v>
      </c>
      <c r="BN890" s="47">
        <f t="shared" si="183"/>
        <v>0.11932718718632761</v>
      </c>
      <c r="BO890" s="30">
        <f t="shared" si="184"/>
        <v>0.12563907960295936</v>
      </c>
    </row>
    <row r="891" spans="1:67" x14ac:dyDescent="0.3">
      <c r="A891">
        <v>15</v>
      </c>
      <c r="B891" t="s">
        <v>3422</v>
      </c>
      <c r="C891">
        <v>25</v>
      </c>
      <c r="D891">
        <v>13</v>
      </c>
      <c r="E891" s="33">
        <v>0.18</v>
      </c>
      <c r="F891" t="s">
        <v>3379</v>
      </c>
      <c r="G891" s="6" t="s">
        <v>368</v>
      </c>
      <c r="H891" s="6" t="s">
        <v>1101</v>
      </c>
      <c r="I891" s="2">
        <v>0.22063068846861719</v>
      </c>
      <c r="J891" s="2">
        <v>0.33208432309940067</v>
      </c>
      <c r="K891" s="2">
        <v>0.19399003212435056</v>
      </c>
      <c r="L891" s="2">
        <v>0.29899375381179932</v>
      </c>
      <c r="M891" s="3">
        <v>22.722383269401721</v>
      </c>
      <c r="N891" s="3">
        <v>19.336602153869503</v>
      </c>
      <c r="O891" s="3">
        <v>22.796104208549835</v>
      </c>
      <c r="P891" s="7">
        <v>23.871475188407231</v>
      </c>
      <c r="Q891" s="7">
        <v>28.761159263813493</v>
      </c>
      <c r="R891" s="2">
        <v>-7.704811686539316E-2</v>
      </c>
      <c r="S891" s="8">
        <v>-0.29568261837330972</v>
      </c>
      <c r="T891" s="2">
        <v>0.72878081136316208</v>
      </c>
      <c r="U891" s="4">
        <v>5.5896085238836345E-2</v>
      </c>
      <c r="V891" s="8">
        <v>13.408431836339698</v>
      </c>
      <c r="W891" s="8">
        <v>88.659891436365726</v>
      </c>
      <c r="X891" s="8">
        <v>1307969000</v>
      </c>
      <c r="Y891" s="8">
        <v>1452726000</v>
      </c>
      <c r="Z891" s="8">
        <v>10283612000</v>
      </c>
      <c r="AA891" s="5">
        <v>198806000</v>
      </c>
      <c r="AB891" s="2">
        <v>51.726869410379969</v>
      </c>
      <c r="AC891" s="42">
        <v>4241.9243311</v>
      </c>
      <c r="AD891" s="42">
        <v>4147.2783311000003</v>
      </c>
      <c r="AE891" s="60">
        <v>7.3669904919682399</v>
      </c>
      <c r="AF891" s="60">
        <v>10.170048530508167</v>
      </c>
      <c r="AG891" s="60">
        <v>4.7266834871121803</v>
      </c>
      <c r="AH891" s="60">
        <v>13.227084196858883</v>
      </c>
      <c r="AI891" s="60">
        <v>2.6506514117784086</v>
      </c>
      <c r="AJ891" s="1" t="s">
        <v>506</v>
      </c>
      <c r="AK891" s="1" t="s">
        <v>586</v>
      </c>
      <c r="AL891" s="1" t="s">
        <v>587</v>
      </c>
      <c r="AM891" s="1" t="s">
        <v>583</v>
      </c>
      <c r="AN891" s="46">
        <v>0.15225459999999999</v>
      </c>
      <c r="AO891" s="46">
        <v>0.1429414</v>
      </c>
      <c r="AP891" s="46">
        <v>0.2126663</v>
      </c>
      <c r="AQ891" t="s">
        <v>4124</v>
      </c>
      <c r="AR891" t="s">
        <v>3443</v>
      </c>
      <c r="AS891" t="str">
        <f t="shared" si="175"/>
        <v>#N/A N/A</v>
      </c>
      <c r="AT891" s="63" t="s">
        <v>3443</v>
      </c>
      <c r="AU891" s="63">
        <f t="shared" si="176"/>
        <v>0</v>
      </c>
      <c r="AV891" s="63">
        <f t="shared" si="173"/>
        <v>-3.3003889054215104E-3</v>
      </c>
      <c r="AW891" s="63">
        <f t="shared" si="185"/>
        <v>-3.3003889054215104E-3</v>
      </c>
      <c r="AX891" s="63">
        <v>0</v>
      </c>
      <c r="AY891" s="63">
        <f t="shared" si="177"/>
        <v>-4.1303210705084165E-2</v>
      </c>
      <c r="AZ891" s="63">
        <v>-4.1303210705084165E-2</v>
      </c>
      <c r="BA891" s="63">
        <f>_xll.BDP($G891,BA$1)</f>
        <v>-0.14000000000000001</v>
      </c>
      <c r="BB891" s="63">
        <f t="shared" si="174"/>
        <v>4147.2783311000003</v>
      </c>
      <c r="BC891">
        <v>291.25</v>
      </c>
      <c r="BD891">
        <v>324.5</v>
      </c>
      <c r="BE891">
        <v>346</v>
      </c>
      <c r="BF891">
        <v>292.35000000000002</v>
      </c>
      <c r="BG891">
        <v>318.77300000000002</v>
      </c>
      <c r="BH891">
        <v>309.036</v>
      </c>
      <c r="BI891" s="47">
        <f t="shared" si="178"/>
        <v>7.0226779287019911E-2</v>
      </c>
      <c r="BJ891" s="47">
        <f t="shared" si="179"/>
        <v>7.8244085420216172E-2</v>
      </c>
      <c r="BK891" s="47">
        <f t="shared" si="180"/>
        <v>8.3428208183034813E-2</v>
      </c>
      <c r="BL891" s="47">
        <f t="shared" si="181"/>
        <v>7.0492013474885054E-2</v>
      </c>
      <c r="BM891" s="47">
        <f t="shared" si="182"/>
        <v>7.6863179789394678E-2</v>
      </c>
      <c r="BN891" s="47">
        <f t="shared" si="183"/>
        <v>7.4515374982810245E-2</v>
      </c>
      <c r="BO891" s="30">
        <f t="shared" si="184"/>
        <v>8.3428208183034813E-2</v>
      </c>
    </row>
    <row r="892" spans="1:67" x14ac:dyDescent="0.3">
      <c r="A892">
        <v>15</v>
      </c>
      <c r="B892" t="s">
        <v>3422</v>
      </c>
      <c r="C892">
        <v>25</v>
      </c>
      <c r="D892">
        <v>13</v>
      </c>
      <c r="E892" t="s">
        <v>2489</v>
      </c>
      <c r="G892" s="1" t="s">
        <v>1918</v>
      </c>
      <c r="H892" s="6" t="s">
        <v>1919</v>
      </c>
      <c r="I892" s="2">
        <v>0.31365373637360017</v>
      </c>
      <c r="J892" s="2">
        <v>0.45934405940594059</v>
      </c>
      <c r="K892" s="2">
        <v>0.23242780000088503</v>
      </c>
      <c r="L892" s="2">
        <v>0.31987417047315347</v>
      </c>
      <c r="M892" s="3">
        <v>15.045339136742836</v>
      </c>
      <c r="N892" s="3">
        <v>13.220320972756387</v>
      </c>
      <c r="O892" s="3">
        <v>100.98210778186494</v>
      </c>
      <c r="P892" s="7">
        <v>32.195627813054344</v>
      </c>
      <c r="Q892" s="7">
        <v>32.635383985813668</v>
      </c>
      <c r="R892" s="2">
        <v>0.26923597286379714</v>
      </c>
      <c r="S892" s="8">
        <v>1.6473509933774835</v>
      </c>
      <c r="T892" s="2">
        <v>0.1930507201856782</v>
      </c>
      <c r="U892" s="4" t="e">
        <v>#N/A</v>
      </c>
      <c r="V892" s="8">
        <v>0.21136637623148111</v>
      </c>
      <c r="W892" s="8">
        <v>68.149184900280034</v>
      </c>
      <c r="X892" s="8">
        <v>16160000000</v>
      </c>
      <c r="Y892" s="8">
        <v>23206000000</v>
      </c>
      <c r="Z892" s="8" t="e">
        <v>#N/A</v>
      </c>
      <c r="AA892" s="5">
        <v>2967000000</v>
      </c>
      <c r="AB892" s="2">
        <v>0</v>
      </c>
      <c r="AC892" s="42">
        <v>56478.112975680007</v>
      </c>
      <c r="AD892" s="42">
        <v>69900.112975680007</v>
      </c>
      <c r="AE892" s="60">
        <v>7.1164291827823076</v>
      </c>
      <c r="AF892" s="60">
        <v>9.2143577647743466</v>
      </c>
      <c r="AG892" s="60">
        <v>5.3471397851326952</v>
      </c>
      <c r="AH892" s="60">
        <v>12.487760874107549</v>
      </c>
      <c r="AI892" s="60">
        <v>4.721848476248546</v>
      </c>
      <c r="AJ892" s="1" t="s">
        <v>493</v>
      </c>
      <c r="AK892" s="1" t="s">
        <v>668</v>
      </c>
      <c r="AL892" s="1" t="s">
        <v>669</v>
      </c>
      <c r="AM892" s="1" t="s">
        <v>1706</v>
      </c>
      <c r="AN892" s="46">
        <v>5.4698000000000004E-2</v>
      </c>
      <c r="AO892" s="46">
        <v>2.7583120000000003E-2</v>
      </c>
      <c r="AP892" s="46">
        <v>2.2166470000000001E-2</v>
      </c>
      <c r="AQ892" t="s">
        <v>4315</v>
      </c>
      <c r="AR892" t="s">
        <v>3983</v>
      </c>
      <c r="AS892" t="str">
        <f t="shared" si="175"/>
        <v>27/12/2000</v>
      </c>
      <c r="AT892" s="63">
        <v>4.194509006391633</v>
      </c>
      <c r="AU892" s="63">
        <f t="shared" si="176"/>
        <v>4.194509006391633</v>
      </c>
      <c r="AV892" s="63">
        <f t="shared" si="173"/>
        <v>-4.2488948606074307E-2</v>
      </c>
      <c r="AW892" s="63">
        <f t="shared" si="185"/>
        <v>4.1520200577855588</v>
      </c>
      <c r="AX892" s="63">
        <v>50.28184348544972</v>
      </c>
      <c r="AY892" s="63">
        <f t="shared" si="177"/>
        <v>-0.50933796075212712</v>
      </c>
      <c r="AZ892" s="63">
        <v>49.772505524697593</v>
      </c>
      <c r="BA892" s="63">
        <f>_xll.BDP($G892,BA$1)</f>
        <v>2443</v>
      </c>
      <c r="BB892" s="63">
        <f t="shared" si="174"/>
        <v>56478.112975680007</v>
      </c>
      <c r="BC892">
        <v>6066.1670000000004</v>
      </c>
      <c r="BD892">
        <v>6368.6320000000005</v>
      </c>
      <c r="BE892">
        <v>7154.5290000000005</v>
      </c>
      <c r="BF892">
        <v>4698.4980000000005</v>
      </c>
      <c r="BG892">
        <v>5686.3270000000002</v>
      </c>
      <c r="BH892">
        <v>7377.1419999999998</v>
      </c>
      <c r="BI892" s="47">
        <f t="shared" si="178"/>
        <v>0.10740739519063158</v>
      </c>
      <c r="BJ892" s="47">
        <f t="shared" si="179"/>
        <v>0.11276283261698902</v>
      </c>
      <c r="BK892" s="47">
        <f t="shared" si="180"/>
        <v>0.12667790446682958</v>
      </c>
      <c r="BL892" s="47">
        <f t="shared" si="181"/>
        <v>8.3191483434002414E-2</v>
      </c>
      <c r="BM892" s="47">
        <f t="shared" si="182"/>
        <v>0.10068195802590969</v>
      </c>
      <c r="BN892" s="47">
        <f t="shared" si="183"/>
        <v>0.13061948445722088</v>
      </c>
      <c r="BO892" s="30">
        <f t="shared" si="184"/>
        <v>0.13061948445722088</v>
      </c>
    </row>
    <row r="893" spans="1:67" x14ac:dyDescent="0.3">
      <c r="A893">
        <v>15</v>
      </c>
      <c r="B893" t="s">
        <v>3422</v>
      </c>
      <c r="C893">
        <v>25</v>
      </c>
      <c r="D893">
        <v>6</v>
      </c>
      <c r="E893" s="33">
        <v>0.09</v>
      </c>
      <c r="F893" t="s">
        <v>2677</v>
      </c>
      <c r="G893" s="1" t="s">
        <v>1588</v>
      </c>
      <c r="H893" s="6" t="s">
        <v>1589</v>
      </c>
      <c r="I893" s="2">
        <v>0.15113648935420923</v>
      </c>
      <c r="J893" s="2">
        <v>0.19318282035452861</v>
      </c>
      <c r="K893" s="2">
        <v>0.1485674491465617</v>
      </c>
      <c r="L893" s="2">
        <v>0.19115978706693429</v>
      </c>
      <c r="M893" s="3">
        <v>17.942785023138409</v>
      </c>
      <c r="N893" s="3">
        <v>12.889952861000914</v>
      </c>
      <c r="O893" s="3">
        <v>17.205434527992505</v>
      </c>
      <c r="P893" s="7">
        <v>27.130799247880123</v>
      </c>
      <c r="Q893" s="7">
        <v>30.939618986115597</v>
      </c>
      <c r="R893" s="2">
        <v>0.16965443106010303</v>
      </c>
      <c r="S893" s="8">
        <v>1.1478074866310157</v>
      </c>
      <c r="T893" s="2">
        <v>0.55075465185603567</v>
      </c>
      <c r="U893" s="4">
        <v>2.0973291823693264E-2</v>
      </c>
      <c r="V893" s="8">
        <v>7.4815230322046791</v>
      </c>
      <c r="W893" s="8">
        <v>15.031738659064221</v>
      </c>
      <c r="X893" s="8">
        <v>2267800000</v>
      </c>
      <c r="Y893" s="8">
        <v>2291800000</v>
      </c>
      <c r="Z893" s="8">
        <v>10100000</v>
      </c>
      <c r="AA893" s="5">
        <v>48500000</v>
      </c>
      <c r="AB893" s="2">
        <v>0.20824742268041238</v>
      </c>
      <c r="AC893" s="42">
        <v>7224.2652559999988</v>
      </c>
      <c r="AD893" s="42">
        <v>7761.565255999999</v>
      </c>
      <c r="AE893" s="60">
        <v>16.131401698184092</v>
      </c>
      <c r="AF893" s="60">
        <v>17.641074078064367</v>
      </c>
      <c r="AG893" s="60">
        <v>0.67325248955759798</v>
      </c>
      <c r="AH893" s="60">
        <v>24.477418563064202</v>
      </c>
      <c r="AI893" s="60">
        <v>4.0706678250485249</v>
      </c>
      <c r="AJ893" s="1" t="s">
        <v>493</v>
      </c>
      <c r="AK893" s="1" t="s">
        <v>689</v>
      </c>
      <c r="AL893" s="1" t="s">
        <v>969</v>
      </c>
      <c r="AM893" s="1" t="s">
        <v>1480</v>
      </c>
      <c r="AN893" s="46">
        <v>0.11751120000000001</v>
      </c>
      <c r="AO893" s="46">
        <v>6.6496230000000003E-2</v>
      </c>
      <c r="AP893" s="46">
        <v>3.945485E-2</v>
      </c>
      <c r="AQ893" t="s">
        <v>4124</v>
      </c>
      <c r="AR893" t="s">
        <v>3443</v>
      </c>
      <c r="AS893" t="str">
        <f t="shared" si="175"/>
        <v>#N/A N/A</v>
      </c>
      <c r="AT893" s="63">
        <v>1.4119308153900458</v>
      </c>
      <c r="AU893" s="63">
        <f t="shared" si="176"/>
        <v>1.4119308153900458</v>
      </c>
      <c r="AV893" s="63">
        <f t="shared" si="173"/>
        <v>-9.147875888388686E-2</v>
      </c>
      <c r="AW893" s="63">
        <f t="shared" si="185"/>
        <v>1.320452056506159</v>
      </c>
      <c r="AX893" s="63">
        <v>47.232420745061034</v>
      </c>
      <c r="AY893" s="63">
        <f t="shared" si="177"/>
        <v>-3.0601805568257419</v>
      </c>
      <c r="AZ893" s="63">
        <v>44.172240188235293</v>
      </c>
      <c r="BA893" s="63">
        <f>_xll.BDP($G893,BA$1)</f>
        <v>93.866010400000008</v>
      </c>
      <c r="BB893" s="63">
        <f t="shared" si="174"/>
        <v>7224.2652559999988</v>
      </c>
      <c r="BC893">
        <v>284.39100000000002</v>
      </c>
      <c r="BD893">
        <v>315.77300000000002</v>
      </c>
      <c r="BE893">
        <v>347.267</v>
      </c>
      <c r="BF893">
        <v>183.51599999999999</v>
      </c>
      <c r="BG893">
        <v>202.44400000000002</v>
      </c>
      <c r="BH893">
        <v>197.25399999999999</v>
      </c>
      <c r="BI893" s="47">
        <f t="shared" si="178"/>
        <v>3.9366079445076245E-2</v>
      </c>
      <c r="BJ893" s="47">
        <f t="shared" si="179"/>
        <v>4.3710050615561186E-2</v>
      </c>
      <c r="BK893" s="47">
        <f t="shared" si="180"/>
        <v>4.8069525092753605E-2</v>
      </c>
      <c r="BL893" s="47">
        <f t="shared" si="181"/>
        <v>2.5402721729740431E-2</v>
      </c>
      <c r="BM893" s="47">
        <f t="shared" si="182"/>
        <v>2.8022780563305504E-2</v>
      </c>
      <c r="BN893" s="47">
        <f t="shared" si="183"/>
        <v>2.7304368404271123E-2</v>
      </c>
      <c r="BO893" s="30">
        <f t="shared" si="184"/>
        <v>4.8069525092753605E-2</v>
      </c>
    </row>
    <row r="894" spans="1:67" x14ac:dyDescent="0.3">
      <c r="A894">
        <v>15</v>
      </c>
      <c r="B894" t="s">
        <v>3422</v>
      </c>
      <c r="C894">
        <v>26</v>
      </c>
      <c r="D894">
        <v>9</v>
      </c>
      <c r="E894" t="s">
        <v>2489</v>
      </c>
      <c r="F894" t="s">
        <v>3084</v>
      </c>
      <c r="G894" s="1" t="s">
        <v>1797</v>
      </c>
      <c r="H894" s="6" t="s">
        <v>1798</v>
      </c>
      <c r="I894" s="2">
        <v>0.586761634330768</v>
      </c>
      <c r="J894" s="2">
        <v>0.26731635753955779</v>
      </c>
      <c r="K894" s="2">
        <v>0.18757394210206715</v>
      </c>
      <c r="L894" s="2">
        <v>6.2526348814180815E-2</v>
      </c>
      <c r="M894" s="3">
        <v>3.9559832890333504</v>
      </c>
      <c r="N894" s="3">
        <v>0.99030265502515724</v>
      </c>
      <c r="O894" s="3">
        <v>4.2535820025545901</v>
      </c>
      <c r="P894" s="7" t="e">
        <v>#N/A</v>
      </c>
      <c r="Q894" s="7" t="e">
        <v>#N/A</v>
      </c>
      <c r="R894" s="2">
        <v>-4.4064236330250757E-2</v>
      </c>
      <c r="S894" s="8" t="e">
        <v>#N/A</v>
      </c>
      <c r="T894" s="2">
        <v>0.3861664867416682</v>
      </c>
      <c r="U894" s="4" t="e">
        <v>#N/A</v>
      </c>
      <c r="V894" s="8">
        <v>-3.3933043858887024</v>
      </c>
      <c r="W894" s="8">
        <v>-22.591721573227264</v>
      </c>
      <c r="X894" s="8">
        <v>47715000</v>
      </c>
      <c r="Y894" s="8">
        <v>203994000</v>
      </c>
      <c r="Z894" s="8">
        <v>1603000</v>
      </c>
      <c r="AA894" s="5">
        <v>19363000</v>
      </c>
      <c r="AB894" s="2">
        <v>8.2786758250271139E-2</v>
      </c>
      <c r="AC894" s="42">
        <v>353</v>
      </c>
      <c r="AD894" s="42">
        <v>334.49799999999999</v>
      </c>
      <c r="AE894" s="60" t="s">
        <v>3443</v>
      </c>
      <c r="AF894" s="60">
        <v>26.264053312426501</v>
      </c>
      <c r="AG894" s="60">
        <v>5.4734178612220106</v>
      </c>
      <c r="AH894" s="60">
        <v>34.711310363433917</v>
      </c>
      <c r="AI894" s="60">
        <v>1.5887925389274906</v>
      </c>
      <c r="AJ894" s="1" t="s">
        <v>502</v>
      </c>
      <c r="AK894" s="1" t="s">
        <v>503</v>
      </c>
      <c r="AL894" s="1" t="s">
        <v>504</v>
      </c>
      <c r="AM894" s="1" t="s">
        <v>1706</v>
      </c>
      <c r="AN894" s="46" t="e">
        <v>#VALUE!</v>
      </c>
      <c r="AO894" s="46" t="e">
        <v>#VALUE!</v>
      </c>
      <c r="AP894" s="46">
        <v>-5.4747779999999996E-2</v>
      </c>
      <c r="AQ894" t="s">
        <v>3984</v>
      </c>
      <c r="AR894" t="s">
        <v>3984</v>
      </c>
      <c r="AS894" t="str">
        <f t="shared" si="175"/>
        <v>06/12/2017</v>
      </c>
      <c r="AT894" s="63">
        <v>1.980197986079409</v>
      </c>
      <c r="AU894" s="63">
        <f t="shared" si="176"/>
        <v>1.980197986079409</v>
      </c>
      <c r="AV894" s="63">
        <f t="shared" si="173"/>
        <v>-2.5371460446482098E-16</v>
      </c>
      <c r="AW894" s="63">
        <f t="shared" si="185"/>
        <v>1.9801979860794088</v>
      </c>
      <c r="AX894" s="63">
        <v>110.9132284555259</v>
      </c>
      <c r="AY894" s="63">
        <f t="shared" si="177"/>
        <v>-1.4210854715202004E-14</v>
      </c>
      <c r="AZ894" s="63">
        <v>110.91322845552588</v>
      </c>
      <c r="BA894" s="63">
        <f>_xll.BDP($G894,BA$1)</f>
        <v>11.21</v>
      </c>
      <c r="BB894" s="63">
        <f t="shared" si="174"/>
        <v>334.49799999999999</v>
      </c>
      <c r="BC894">
        <v>20.343</v>
      </c>
      <c r="BD894">
        <v>31.114000000000001</v>
      </c>
      <c r="BE894">
        <v>36.075000000000003</v>
      </c>
      <c r="BF894">
        <v>12.1</v>
      </c>
      <c r="BG894">
        <v>29.8</v>
      </c>
      <c r="BH894">
        <v>31.1</v>
      </c>
      <c r="BI894" s="47">
        <f t="shared" si="178"/>
        <v>6.0816507124108368E-2</v>
      </c>
      <c r="BJ894" s="47">
        <f t="shared" si="179"/>
        <v>9.3016998606867615E-2</v>
      </c>
      <c r="BK894" s="47">
        <f t="shared" si="180"/>
        <v>0.10784817846444524</v>
      </c>
      <c r="BL894" s="47">
        <f t="shared" si="181"/>
        <v>3.617360940872591E-2</v>
      </c>
      <c r="BM894" s="47">
        <f t="shared" si="182"/>
        <v>8.9088723998349773E-2</v>
      </c>
      <c r="BN894" s="47">
        <f t="shared" si="183"/>
        <v>9.2975144843915364E-2</v>
      </c>
      <c r="BO894" s="30">
        <f t="shared" si="184"/>
        <v>0.10784817846444524</v>
      </c>
    </row>
    <row r="895" spans="1:67" x14ac:dyDescent="0.3">
      <c r="A895">
        <v>15</v>
      </c>
      <c r="B895" t="s">
        <v>3422</v>
      </c>
      <c r="C895">
        <v>26</v>
      </c>
      <c r="D895">
        <v>17</v>
      </c>
      <c r="E895" t="s">
        <v>2549</v>
      </c>
      <c r="F895" t="s">
        <v>3395</v>
      </c>
      <c r="G895" s="1" t="s">
        <v>2244</v>
      </c>
      <c r="H895" s="6" t="s">
        <v>2245</v>
      </c>
      <c r="I895" s="2">
        <v>0.35030221038751475</v>
      </c>
      <c r="J895" s="2">
        <v>0.54838822256604736</v>
      </c>
      <c r="K895" s="2">
        <v>7.7064154836423732E-2</v>
      </c>
      <c r="L895" s="2">
        <v>0.11048273502190202</v>
      </c>
      <c r="M895" s="3">
        <v>5.7262401583272382</v>
      </c>
      <c r="N895" s="3">
        <v>4.4947543524470186</v>
      </c>
      <c r="O895" s="3">
        <v>6.1062021850210311</v>
      </c>
      <c r="P895" s="7">
        <v>37.949614670360077</v>
      </c>
      <c r="Q895" s="7">
        <v>45.923392367888546</v>
      </c>
      <c r="R895" s="2">
        <v>0.77697915535117246</v>
      </c>
      <c r="S895" s="8">
        <v>2.3630240070479402</v>
      </c>
      <c r="T895" s="2">
        <v>0.53920438195223119</v>
      </c>
      <c r="U895" s="4" t="e">
        <v>#N/A</v>
      </c>
      <c r="V895" s="8">
        <v>28.607767582353045</v>
      </c>
      <c r="W895" s="8">
        <v>-6.2424058663399169</v>
      </c>
      <c r="X895" s="8">
        <v>85961000</v>
      </c>
      <c r="Y895" s="8">
        <v>426673000</v>
      </c>
      <c r="Z895" s="8" t="e">
        <v>#N/A</v>
      </c>
      <c r="AA895" s="5">
        <v>45011000</v>
      </c>
      <c r="AB895" s="2">
        <v>0</v>
      </c>
      <c r="AC895" s="42">
        <v>451.85529279999997</v>
      </c>
      <c r="AD895" s="42">
        <v>580.60229279999999</v>
      </c>
      <c r="AE895" s="60">
        <v>10.066135222841224</v>
      </c>
      <c r="AF895" s="60">
        <v>19.550255526627215</v>
      </c>
      <c r="AG895" s="60">
        <v>10.049530577585429</v>
      </c>
      <c r="AH895" s="60">
        <v>25.972223281860352</v>
      </c>
      <c r="AI895" s="60">
        <v>1.6542391912208818</v>
      </c>
      <c r="AJ895" s="1" t="s">
        <v>506</v>
      </c>
      <c r="AK895" s="1" t="s">
        <v>640</v>
      </c>
      <c r="AL895" s="1" t="s">
        <v>797</v>
      </c>
      <c r="AM895" s="1" t="s">
        <v>2229</v>
      </c>
      <c r="AN895" s="46" t="e">
        <v>#VALUE!</v>
      </c>
      <c r="AO895" s="46" t="e">
        <v>#VALUE!</v>
      </c>
      <c r="AP895" s="46">
        <v>-5.5031730000000001E-2</v>
      </c>
      <c r="AQ895" t="s">
        <v>3881</v>
      </c>
      <c r="AR895" t="s">
        <v>3881</v>
      </c>
      <c r="AS895" t="str">
        <f t="shared" si="175"/>
        <v>27/03/2015</v>
      </c>
      <c r="AT895" s="63">
        <v>5.3418803418803424</v>
      </c>
      <c r="AU895" s="63">
        <f t="shared" si="176"/>
        <v>5.3418803418803424</v>
      </c>
      <c r="AV895" s="63">
        <f t="shared" si="173"/>
        <v>0</v>
      </c>
      <c r="AW895" s="63">
        <f t="shared" si="185"/>
        <v>5.3418803418803424</v>
      </c>
      <c r="AX895" s="63">
        <v>69.790012131484403</v>
      </c>
      <c r="AY895" s="63">
        <f t="shared" si="177"/>
        <v>0</v>
      </c>
      <c r="AZ895" s="63">
        <v>69.790012131484403</v>
      </c>
      <c r="BA895" s="63">
        <f>_xll.BDP($G895,BA$1)</f>
        <v>24.046707000000001</v>
      </c>
      <c r="BB895" s="63">
        <f t="shared" si="174"/>
        <v>451.85529279999997</v>
      </c>
      <c r="BC895">
        <v>26.22</v>
      </c>
      <c r="BD895">
        <v>30.26</v>
      </c>
      <c r="BE895">
        <v>33.56</v>
      </c>
      <c r="BF895">
        <v>32.85</v>
      </c>
      <c r="BG895">
        <v>35.700000000000003</v>
      </c>
      <c r="BH895">
        <v>38.15</v>
      </c>
      <c r="BI895" s="47">
        <f t="shared" si="178"/>
        <v>5.8027426961236209E-2</v>
      </c>
      <c r="BJ895" s="47">
        <f t="shared" si="179"/>
        <v>6.696834248081647E-2</v>
      </c>
      <c r="BK895" s="47">
        <f t="shared" si="180"/>
        <v>7.427156555374094E-2</v>
      </c>
      <c r="BL895" s="47">
        <f t="shared" si="181"/>
        <v>7.2700266044111728E-2</v>
      </c>
      <c r="BM895" s="47">
        <f t="shared" si="182"/>
        <v>7.9007595061637403E-2</v>
      </c>
      <c r="BN895" s="47">
        <f t="shared" si="183"/>
        <v>8.442968491880859E-2</v>
      </c>
      <c r="BO895" s="30">
        <f t="shared" si="184"/>
        <v>8.442968491880859E-2</v>
      </c>
    </row>
    <row r="896" spans="1:67" x14ac:dyDescent="0.3">
      <c r="A896">
        <v>15</v>
      </c>
      <c r="B896" t="s">
        <v>3422</v>
      </c>
      <c r="C896">
        <v>26</v>
      </c>
      <c r="D896">
        <v>9</v>
      </c>
      <c r="E896" t="s">
        <v>2480</v>
      </c>
      <c r="F896" t="s">
        <v>2946</v>
      </c>
      <c r="G896" s="1" t="s">
        <v>1409</v>
      </c>
      <c r="H896" s="6" t="s">
        <v>1410</v>
      </c>
      <c r="I896" s="2">
        <v>0.24373607884241566</v>
      </c>
      <c r="J896" s="2">
        <v>8.6904341403891847E-2</v>
      </c>
      <c r="K896" s="2">
        <v>0.2278160844144545</v>
      </c>
      <c r="L896" s="2">
        <v>8.2572481178920382E-2</v>
      </c>
      <c r="M896" s="3">
        <v>4.1146321500706264</v>
      </c>
      <c r="N896" s="3">
        <v>2.890986312337843</v>
      </c>
      <c r="O896" s="3">
        <v>8.0383385073006064</v>
      </c>
      <c r="P896" s="7">
        <v>10.969141044637489</v>
      </c>
      <c r="Q896" s="7">
        <v>7.8173619001098373</v>
      </c>
      <c r="R896" s="2">
        <v>0.14717473016659693</v>
      </c>
      <c r="S896" s="8">
        <v>1.841374292131988</v>
      </c>
      <c r="T896" s="2">
        <v>0.18071169782878804</v>
      </c>
      <c r="U896" s="4" t="e">
        <v>#N/A</v>
      </c>
      <c r="V896" s="8" t="e">
        <v>#N/A</v>
      </c>
      <c r="W896" s="8" t="e">
        <v>#N/A</v>
      </c>
      <c r="X896" s="8">
        <v>249136000.00000003</v>
      </c>
      <c r="Y896" s="8">
        <v>262206000.00000003</v>
      </c>
      <c r="Z896" s="8" t="e">
        <v>#N/A</v>
      </c>
      <c r="AA896" s="5">
        <v>-7832000</v>
      </c>
      <c r="AB896" s="2">
        <v>0</v>
      </c>
      <c r="AC896" s="42">
        <v>256.580692</v>
      </c>
      <c r="AD896" s="42">
        <v>388.37669200000005</v>
      </c>
      <c r="AE896" s="60">
        <v>6.0793095718869843</v>
      </c>
      <c r="AF896" s="60">
        <v>15.169779392234984</v>
      </c>
      <c r="AG896" s="60">
        <v>-3.5595053106046208</v>
      </c>
      <c r="AH896" s="60">
        <v>22.227466725741579</v>
      </c>
      <c r="AI896" s="60">
        <v>1.7598113179575519</v>
      </c>
      <c r="AJ896" s="1" t="s">
        <v>493</v>
      </c>
      <c r="AK896" s="1" t="s">
        <v>513</v>
      </c>
      <c r="AL896" s="1" t="s">
        <v>953</v>
      </c>
      <c r="AM896" s="1" t="s">
        <v>1380</v>
      </c>
      <c r="AN896" s="46" t="e">
        <v>#VALUE!</v>
      </c>
      <c r="AO896" s="46" t="e">
        <v>#VALUE!</v>
      </c>
      <c r="AP896" s="46" t="e">
        <v>#VALUE!</v>
      </c>
      <c r="AQ896" t="s">
        <v>3985</v>
      </c>
      <c r="AR896" t="s">
        <v>3985</v>
      </c>
      <c r="AS896" t="str">
        <f t="shared" si="175"/>
        <v>29/10/2019</v>
      </c>
      <c r="AT896" s="63" t="s">
        <v>3443</v>
      </c>
      <c r="AU896" s="63">
        <f t="shared" si="176"/>
        <v>0</v>
      </c>
      <c r="AV896" s="63">
        <f t="shared" si="173"/>
        <v>0</v>
      </c>
      <c r="AW896" s="63">
        <f t="shared" si="185"/>
        <v>0</v>
      </c>
      <c r="AX896" s="63">
        <v>0</v>
      </c>
      <c r="AY896" s="63">
        <f t="shared" si="177"/>
        <v>0</v>
      </c>
      <c r="AZ896" s="63" t="s">
        <v>3443</v>
      </c>
      <c r="BA896" s="63" t="str">
        <f>_xll.BDP($G896,BA$1)</f>
        <v>#N/A N/A</v>
      </c>
      <c r="BB896" s="63">
        <f t="shared" si="174"/>
        <v>256.580692</v>
      </c>
      <c r="BC896">
        <v>15.05</v>
      </c>
      <c r="BD896">
        <v>18.5</v>
      </c>
      <c r="BE896">
        <v>20.400000000000002</v>
      </c>
      <c r="BF896">
        <v>33.5</v>
      </c>
      <c r="BG896">
        <v>45.5</v>
      </c>
      <c r="BH896">
        <v>45.7</v>
      </c>
      <c r="BI896" s="47">
        <f t="shared" si="178"/>
        <v>5.8656011419596608E-2</v>
      </c>
      <c r="BJ896" s="47">
        <f t="shared" si="179"/>
        <v>7.2102073838042346E-2</v>
      </c>
      <c r="BK896" s="47">
        <f t="shared" si="180"/>
        <v>7.9507151691679129E-2</v>
      </c>
      <c r="BL896" s="47">
        <f t="shared" si="181"/>
        <v>0.13056321478780641</v>
      </c>
      <c r="BM896" s="47">
        <f t="shared" si="182"/>
        <v>0.17733212754761765</v>
      </c>
      <c r="BN896" s="47">
        <f t="shared" si="183"/>
        <v>0.17811160942694784</v>
      </c>
      <c r="BO896" s="30">
        <f t="shared" si="184"/>
        <v>0.17811160942694784</v>
      </c>
    </row>
    <row r="897" spans="1:67" x14ac:dyDescent="0.3">
      <c r="A897">
        <v>15</v>
      </c>
      <c r="B897" t="s">
        <v>3422</v>
      </c>
      <c r="C897">
        <v>26</v>
      </c>
      <c r="D897">
        <v>6</v>
      </c>
      <c r="E897" s="33">
        <v>0.14000000000000001</v>
      </c>
      <c r="F897" t="s">
        <v>3147</v>
      </c>
      <c r="G897" s="1" t="s">
        <v>1651</v>
      </c>
      <c r="H897" s="6" t="s">
        <v>1652</v>
      </c>
      <c r="I897" s="2">
        <v>0.16880280910007289</v>
      </c>
      <c r="J897" s="2">
        <v>0.20712861330301177</v>
      </c>
      <c r="K897" s="2">
        <v>0.11866975304807199</v>
      </c>
      <c r="L897" s="2">
        <v>0.15415003627289806</v>
      </c>
      <c r="M897" s="3">
        <v>14.570737073032991</v>
      </c>
      <c r="N897" s="3">
        <v>11.035117424567416</v>
      </c>
      <c r="O897" s="3">
        <v>18.172297662296689</v>
      </c>
      <c r="P897" s="7">
        <v>14.435986230509517</v>
      </c>
      <c r="Q897" s="7">
        <v>15.515450439416167</v>
      </c>
      <c r="R897" s="2">
        <v>0.21998541606913846</v>
      </c>
      <c r="S897" s="8">
        <v>1.3374283768632336</v>
      </c>
      <c r="T897" s="2">
        <v>0.38045089954134581</v>
      </c>
      <c r="U897" s="4">
        <v>1.7974389067832521E-2</v>
      </c>
      <c r="V897" s="8">
        <v>4.9322827917569176</v>
      </c>
      <c r="W897" s="8">
        <v>10.084480253608042</v>
      </c>
      <c r="X897" s="8">
        <v>875065000</v>
      </c>
      <c r="Y897" s="8">
        <v>1175809000</v>
      </c>
      <c r="Z897" s="8">
        <v>4133000</v>
      </c>
      <c r="AA897" s="5">
        <v>24019000.000000004</v>
      </c>
      <c r="AB897" s="2">
        <v>0.17207210957991587</v>
      </c>
      <c r="AC897" s="42">
        <v>1947.7737540950645</v>
      </c>
      <c r="AD897" s="42">
        <v>2336.8097540950648</v>
      </c>
      <c r="AE897" s="60">
        <v>8.2248928720152481</v>
      </c>
      <c r="AF897" s="60">
        <v>12.790193738708917</v>
      </c>
      <c r="AG897" s="60">
        <v>1.3171190442187555</v>
      </c>
      <c r="AH897" s="60">
        <v>13.688081503969531</v>
      </c>
      <c r="AI897" s="60">
        <v>2.4511113593054747</v>
      </c>
      <c r="AJ897" s="1" t="s">
        <v>498</v>
      </c>
      <c r="AK897" s="1" t="s">
        <v>599</v>
      </c>
      <c r="AL897" s="1" t="s">
        <v>655</v>
      </c>
      <c r="AM897" s="1" t="s">
        <v>1608</v>
      </c>
      <c r="AN897" s="46">
        <v>0.18611560000000002</v>
      </c>
      <c r="AO897" s="46">
        <v>0.1229073</v>
      </c>
      <c r="AP897" s="46">
        <v>-8.6922719999999992E-3</v>
      </c>
      <c r="AQ897" t="s">
        <v>4124</v>
      </c>
      <c r="AR897" t="s">
        <v>3443</v>
      </c>
      <c r="AS897" t="str">
        <f t="shared" si="175"/>
        <v>#N/A N/A</v>
      </c>
      <c r="AT897" s="63">
        <v>3.6073458158245342</v>
      </c>
      <c r="AU897" s="63">
        <f t="shared" si="176"/>
        <v>3.6073458158245342</v>
      </c>
      <c r="AV897" s="63">
        <f t="shared" si="173"/>
        <v>0</v>
      </c>
      <c r="AW897" s="63">
        <f t="shared" si="185"/>
        <v>3.6073458158245342</v>
      </c>
      <c r="AX897" s="63">
        <v>53.221654504570701</v>
      </c>
      <c r="AY897" s="63">
        <f t="shared" si="177"/>
        <v>0</v>
      </c>
      <c r="AZ897" s="63" t="s">
        <v>3443</v>
      </c>
      <c r="BA897" s="63" t="str">
        <f>_xll.BDP($G897,BA$1)</f>
        <v>#N/A N/A</v>
      </c>
      <c r="BB897" s="63">
        <f t="shared" si="174"/>
        <v>1947.7737540950645</v>
      </c>
      <c r="BC897">
        <v>143.20000000000002</v>
      </c>
      <c r="BD897">
        <v>163</v>
      </c>
      <c r="BE897">
        <v>187.20000000000002</v>
      </c>
      <c r="BF897">
        <v>2.4140000000000001</v>
      </c>
      <c r="BG897">
        <v>126.96600000000001</v>
      </c>
      <c r="BH897">
        <v>147.374</v>
      </c>
      <c r="BI897" s="47">
        <f t="shared" si="178"/>
        <v>7.3519832423520212E-2</v>
      </c>
      <c r="BJ897" s="47">
        <f t="shared" si="179"/>
        <v>8.3685284113364483E-2</v>
      </c>
      <c r="BK897" s="47">
        <f t="shared" si="180"/>
        <v>9.6109725067618598E-2</v>
      </c>
      <c r="BL897" s="47">
        <f t="shared" si="181"/>
        <v>1.2393636555193979E-3</v>
      </c>
      <c r="BM897" s="47">
        <f t="shared" si="182"/>
        <v>6.5185188851149906E-2</v>
      </c>
      <c r="BN897" s="47">
        <f t="shared" si="183"/>
        <v>7.5662791784803535E-2</v>
      </c>
      <c r="BO897" s="30">
        <f t="shared" si="184"/>
        <v>9.6109725067618598E-2</v>
      </c>
    </row>
    <row r="898" spans="1:67" x14ac:dyDescent="0.3">
      <c r="A898">
        <v>15</v>
      </c>
      <c r="B898" t="s">
        <v>3422</v>
      </c>
      <c r="C898">
        <v>26</v>
      </c>
      <c r="D898">
        <v>3</v>
      </c>
      <c r="E898" t="s">
        <v>3217</v>
      </c>
      <c r="F898" t="s">
        <v>3216</v>
      </c>
      <c r="G898" s="6" t="s">
        <v>359</v>
      </c>
      <c r="H898" s="6" t="s">
        <v>1089</v>
      </c>
      <c r="I898" s="2">
        <v>0.23360850170182026</v>
      </c>
      <c r="J898" s="2">
        <v>0.18507546820244164</v>
      </c>
      <c r="K898" s="2">
        <v>0.12550558320958854</v>
      </c>
      <c r="L898" s="2">
        <v>0.11141975015662674</v>
      </c>
      <c r="M898" s="3">
        <v>9.156681011585226</v>
      </c>
      <c r="N898" s="3">
        <v>8.9926853143000436</v>
      </c>
      <c r="O898" s="3">
        <v>11.718159800161585</v>
      </c>
      <c r="P898" s="7">
        <v>9.9413939349766327</v>
      </c>
      <c r="Q898" s="7">
        <v>10.761997986046065</v>
      </c>
      <c r="R898" s="2">
        <v>0.38533860991643826</v>
      </c>
      <c r="S898" s="8">
        <v>2.1979976042476044</v>
      </c>
      <c r="T898" s="2">
        <v>0.57055562125114523</v>
      </c>
      <c r="U898" s="4">
        <v>4.1344990070621965E-2</v>
      </c>
      <c r="V898" s="8">
        <v>10.678296041368828</v>
      </c>
      <c r="W898" s="8">
        <v>-0.38813874930023751</v>
      </c>
      <c r="X898" s="8">
        <v>507366000</v>
      </c>
      <c r="Y898" s="8">
        <v>842768000</v>
      </c>
      <c r="Z898" s="8">
        <v>14664000</v>
      </c>
      <c r="AA898" s="5">
        <v>24023000</v>
      </c>
      <c r="AB898" s="2">
        <v>0.61041501894018235</v>
      </c>
      <c r="AC898" s="42">
        <v>987.02905887999987</v>
      </c>
      <c r="AD898" s="42">
        <v>1258.5960588799999</v>
      </c>
      <c r="AE898" s="60">
        <v>9.7724303476933247</v>
      </c>
      <c r="AF898" s="60">
        <v>14.611481289708143</v>
      </c>
      <c r="AG898" s="60">
        <v>2.5068869004930785</v>
      </c>
      <c r="AH898" s="60">
        <v>13.417785976725</v>
      </c>
      <c r="AI898" s="60">
        <v>1.6335899552769424</v>
      </c>
      <c r="AJ898" s="1" t="s">
        <v>498</v>
      </c>
      <c r="AK898" s="1" t="s">
        <v>499</v>
      </c>
      <c r="AL898" s="1" t="s">
        <v>704</v>
      </c>
      <c r="AM898" s="1" t="s">
        <v>583</v>
      </c>
      <c r="AN898" s="46" t="e">
        <v>#VALUE!</v>
      </c>
      <c r="AO898" s="46" t="e">
        <v>#VALUE!</v>
      </c>
      <c r="AP898" s="46">
        <v>4.0181380000000003E-2</v>
      </c>
      <c r="AQ898" t="s">
        <v>3986</v>
      </c>
      <c r="AR898" t="s">
        <v>3986</v>
      </c>
      <c r="AS898" t="str">
        <f t="shared" si="175"/>
        <v>09/12/2016</v>
      </c>
      <c r="AT898" s="63" t="s">
        <v>3443</v>
      </c>
      <c r="AU898" s="63">
        <f t="shared" si="176"/>
        <v>0</v>
      </c>
      <c r="AV898" s="63">
        <f t="shared" si="173"/>
        <v>-0.38175167854486663</v>
      </c>
      <c r="AW898" s="63">
        <f t="shared" si="185"/>
        <v>-0.38175167854486663</v>
      </c>
      <c r="AX898" s="63">
        <v>0</v>
      </c>
      <c r="AY898" s="63">
        <f t="shared" si="177"/>
        <v>-4.7266561454244567</v>
      </c>
      <c r="AZ898" s="63">
        <v>-4.7266561454244567</v>
      </c>
      <c r="BA898" s="63">
        <f>_xll.BDP($G898,BA$1)</f>
        <v>-3.7679999999999998</v>
      </c>
      <c r="BB898" s="63">
        <f t="shared" si="174"/>
        <v>987.02905887999987</v>
      </c>
      <c r="BC898">
        <v>20.6</v>
      </c>
      <c r="BD898">
        <v>47.767000000000003</v>
      </c>
      <c r="BE898">
        <v>85.15</v>
      </c>
      <c r="BF898" t="s">
        <v>3443</v>
      </c>
      <c r="BG898" t="s">
        <v>3443</v>
      </c>
      <c r="BH898" t="s">
        <v>3443</v>
      </c>
      <c r="BI898" s="47">
        <f t="shared" si="178"/>
        <v>2.0870712786688572E-2</v>
      </c>
      <c r="BJ898" s="47">
        <f t="shared" si="179"/>
        <v>4.8394725130182184E-2</v>
      </c>
      <c r="BK898" s="47">
        <f t="shared" si="180"/>
        <v>8.6268989989637473E-2</v>
      </c>
      <c r="BL898" s="47">
        <f t="shared" si="181"/>
        <v>0</v>
      </c>
      <c r="BM898" s="47">
        <f t="shared" si="182"/>
        <v>0</v>
      </c>
      <c r="BN898" s="47">
        <f t="shared" si="183"/>
        <v>0</v>
      </c>
      <c r="BO898" s="30">
        <f t="shared" si="184"/>
        <v>8.6268989989637473E-2</v>
      </c>
    </row>
    <row r="899" spans="1:67" x14ac:dyDescent="0.3">
      <c r="A899">
        <v>15</v>
      </c>
      <c r="B899" t="s">
        <v>3422</v>
      </c>
      <c r="C899">
        <v>26</v>
      </c>
      <c r="D899">
        <v>14</v>
      </c>
      <c r="E899" s="33">
        <v>0.1</v>
      </c>
      <c r="G899" s="6" t="s">
        <v>231</v>
      </c>
      <c r="H899" s="6" t="s">
        <v>928</v>
      </c>
      <c r="I899" s="2">
        <v>0.40436128215682166</v>
      </c>
      <c r="J899" s="2">
        <v>0.24934231168392343</v>
      </c>
      <c r="K899" s="2">
        <v>0.21344909335293866</v>
      </c>
      <c r="L899" s="2">
        <v>0.16507941580646193</v>
      </c>
      <c r="M899" s="3">
        <v>10.811162427632864</v>
      </c>
      <c r="N899" s="3">
        <v>9.00807292316067</v>
      </c>
      <c r="O899" s="3">
        <v>23.06163648981137</v>
      </c>
      <c r="P899" s="7">
        <v>40.776295673731916</v>
      </c>
      <c r="Q899" s="7">
        <v>45.115795402846679</v>
      </c>
      <c r="R899" s="2">
        <v>0.41168506133836624</v>
      </c>
      <c r="S899" s="8">
        <v>1.633226629048885</v>
      </c>
      <c r="T899" s="2">
        <v>0.33820175857277712</v>
      </c>
      <c r="U899" s="4">
        <v>3.0326890350765794E-2</v>
      </c>
      <c r="V899" s="8">
        <v>17.844403542157949</v>
      </c>
      <c r="W899" s="8">
        <v>43.688237801406849</v>
      </c>
      <c r="X899" s="8">
        <v>41433000000</v>
      </c>
      <c r="Y899" s="8">
        <v>62582000000</v>
      </c>
      <c r="Z899" s="8">
        <v>475000000</v>
      </c>
      <c r="AA899" s="5">
        <v>11081000000</v>
      </c>
      <c r="AB899" s="2">
        <v>4.2866167313419364E-2</v>
      </c>
      <c r="AC899" s="42">
        <v>136891.19951208</v>
      </c>
      <c r="AD899" s="42">
        <v>167055.19951208</v>
      </c>
      <c r="AE899" s="60">
        <v>8.3141921650384418</v>
      </c>
      <c r="AF899" s="60">
        <v>16.695460980013948</v>
      </c>
      <c r="AG899" s="60">
        <v>7.9962272293927894</v>
      </c>
      <c r="AH899" s="60">
        <v>16.401916466084099</v>
      </c>
      <c r="AI899" s="60">
        <v>4.3175905178754759</v>
      </c>
      <c r="AJ899" s="1" t="s">
        <v>493</v>
      </c>
      <c r="AK899" s="1" t="s">
        <v>668</v>
      </c>
      <c r="AL899" s="1" t="s">
        <v>669</v>
      </c>
      <c r="AM899" s="1" t="s">
        <v>583</v>
      </c>
      <c r="AN899" s="46">
        <v>8.7107379999999998E-2</v>
      </c>
      <c r="AO899" s="46">
        <v>6.4341460000000003E-2</v>
      </c>
      <c r="AP899" s="46">
        <v>7.4417250000000004E-2</v>
      </c>
      <c r="AQ899" t="s">
        <v>4124</v>
      </c>
      <c r="AR899" t="s">
        <v>3987</v>
      </c>
      <c r="AS899" t="str">
        <f t="shared" si="175"/>
        <v>01/06/1969</v>
      </c>
      <c r="AT899" s="63">
        <v>3.4915772915616698</v>
      </c>
      <c r="AU899" s="63">
        <f t="shared" si="176"/>
        <v>3.4915772915616698</v>
      </c>
      <c r="AV899" s="63">
        <f t="shared" ref="AV899:AV962" si="186">IFERROR(IFERROR((AY899/AX899)*AT899,(BA899/AC899)*(AY899/AZ899)*100),0)</f>
        <v>6.7479891098534255</v>
      </c>
      <c r="AW899" s="63">
        <f t="shared" si="185"/>
        <v>10.239566401415095</v>
      </c>
      <c r="AX899" s="63">
        <v>53.590125445682133</v>
      </c>
      <c r="AY899" s="63">
        <f t="shared" si="177"/>
        <v>103.57083710479699</v>
      </c>
      <c r="AZ899" s="63">
        <v>157.16096255047913</v>
      </c>
      <c r="BA899" s="63">
        <f>_xll.BDP($G899,BA$1)</f>
        <v>13679.922110879997</v>
      </c>
      <c r="BB899" s="63">
        <f t="shared" ref="BB899:BB962" si="187">IF(AD899&lt;AC899,AD899,AC899)</f>
        <v>136891.19951208</v>
      </c>
      <c r="BC899">
        <v>16853.25</v>
      </c>
      <c r="BD899">
        <v>16772.8</v>
      </c>
      <c r="BE899">
        <v>16824.650000000001</v>
      </c>
      <c r="BF899">
        <v>16612.406999999999</v>
      </c>
      <c r="BG899">
        <v>15858.31</v>
      </c>
      <c r="BH899">
        <v>16116.678</v>
      </c>
      <c r="BI899" s="47">
        <f t="shared" si="178"/>
        <v>0.12311419623810646</v>
      </c>
      <c r="BJ899" s="47">
        <f t="shared" si="179"/>
        <v>0.12252650323602343</v>
      </c>
      <c r="BK899" s="47">
        <f t="shared" si="180"/>
        <v>0.12290527119323917</v>
      </c>
      <c r="BL899" s="47">
        <f t="shared" si="181"/>
        <v>0.12135482090310731</v>
      </c>
      <c r="BM899" s="47">
        <f t="shared" si="182"/>
        <v>0.11584608840103398</v>
      </c>
      <c r="BN899" s="47">
        <f t="shared" si="183"/>
        <v>0.11773348511405059</v>
      </c>
      <c r="BO899" s="30">
        <f t="shared" si="184"/>
        <v>0.12290527119323917</v>
      </c>
    </row>
    <row r="900" spans="1:67" x14ac:dyDescent="0.3">
      <c r="A900">
        <v>15</v>
      </c>
      <c r="B900" t="s">
        <v>3422</v>
      </c>
      <c r="C900">
        <v>26</v>
      </c>
      <c r="D900">
        <v>14</v>
      </c>
      <c r="E900" t="s">
        <v>2480</v>
      </c>
      <c r="F900" t="s">
        <v>3378</v>
      </c>
      <c r="G900" s="6" t="s">
        <v>349</v>
      </c>
      <c r="H900" s="6" t="s">
        <v>1079</v>
      </c>
      <c r="I900" s="2">
        <v>0.29881340467961126</v>
      </c>
      <c r="J900" s="2">
        <v>0.30117417939031749</v>
      </c>
      <c r="K900" s="2">
        <v>0.1476859996886645</v>
      </c>
      <c r="L900" s="2">
        <v>0.14220925499696691</v>
      </c>
      <c r="M900" s="3">
        <v>2.8854537798565496</v>
      </c>
      <c r="N900" s="3">
        <v>2.3960873587507159</v>
      </c>
      <c r="O900" s="3">
        <v>2.4397316370884998</v>
      </c>
      <c r="P900" s="7">
        <v>33.328301610897675</v>
      </c>
      <c r="Q900" s="7">
        <v>30.897442398566259</v>
      </c>
      <c r="R900" s="2">
        <v>0.33777629105413504</v>
      </c>
      <c r="S900" s="8">
        <v>2.4490646983094102</v>
      </c>
      <c r="T900" s="2">
        <v>0.58321138247222049</v>
      </c>
      <c r="U900" s="4">
        <v>3.2043175420975338E-2</v>
      </c>
      <c r="V900" s="8">
        <v>5.0474867164648227</v>
      </c>
      <c r="W900" s="8" t="e">
        <v>#N/A</v>
      </c>
      <c r="X900" s="8">
        <v>2469810000</v>
      </c>
      <c r="Y900" s="8">
        <v>5230623000</v>
      </c>
      <c r="Z900" s="8">
        <v>105580000</v>
      </c>
      <c r="AA900" s="5">
        <v>684278000</v>
      </c>
      <c r="AB900" s="2">
        <v>0.15429401500559714</v>
      </c>
      <c r="AC900" s="42">
        <v>9751.1899760399992</v>
      </c>
      <c r="AD900" s="42">
        <v>11079.018976039999</v>
      </c>
      <c r="AE900" s="60">
        <v>10.039513371238051</v>
      </c>
      <c r="AF900" s="60">
        <v>14.818634714297941</v>
      </c>
      <c r="AG900" s="60">
        <v>6.7380324727029857</v>
      </c>
      <c r="AH900" s="60">
        <v>26.556055216736649</v>
      </c>
      <c r="AI900" s="60">
        <v>2.4945385410662939</v>
      </c>
      <c r="AJ900" s="1" t="s">
        <v>506</v>
      </c>
      <c r="AK900" s="1" t="s">
        <v>586</v>
      </c>
      <c r="AL900" s="1" t="s">
        <v>587</v>
      </c>
      <c r="AM900" s="1" t="s">
        <v>583</v>
      </c>
      <c r="AN900" s="46" t="e">
        <v>#VALUE!</v>
      </c>
      <c r="AO900" s="46" t="e">
        <v>#VALUE!</v>
      </c>
      <c r="AP900" s="46">
        <v>3.9175019999999998E-2</v>
      </c>
      <c r="AQ900" t="s">
        <v>4316</v>
      </c>
      <c r="AR900" t="s">
        <v>3443</v>
      </c>
      <c r="AS900" t="str">
        <f t="shared" ref="AS900:AS963" si="188">IF(AQ900=$AQ$1,AR900,AQ900)</f>
        <v>02/01/2015</v>
      </c>
      <c r="AT900" s="63" t="s">
        <v>3443</v>
      </c>
      <c r="AU900" s="63">
        <f t="shared" ref="AU900:AU963" si="189">IF(AT900=$AV$1,0,AT900)</f>
        <v>0</v>
      </c>
      <c r="AV900" s="63">
        <f t="shared" si="186"/>
        <v>8.5086333261752536</v>
      </c>
      <c r="AW900" s="63">
        <f t="shared" si="185"/>
        <v>8.5086333261752536</v>
      </c>
      <c r="AX900" s="63">
        <v>0</v>
      </c>
      <c r="AY900" s="63">
        <f t="shared" ref="AY900:AY963" si="190">IFERROR(AZ900-AX900,0)</f>
        <v>141.83908581791815</v>
      </c>
      <c r="AZ900" s="63">
        <v>141.83908581791815</v>
      </c>
      <c r="BA900" s="63">
        <f>_xll.BDP($G900,BA$1)</f>
        <v>829.6930000000001</v>
      </c>
      <c r="BB900" s="63">
        <f t="shared" si="187"/>
        <v>9751.1899760399992</v>
      </c>
      <c r="BC900">
        <v>456.81799999999998</v>
      </c>
      <c r="BD900">
        <v>728.19</v>
      </c>
      <c r="BE900">
        <v>919.75</v>
      </c>
      <c r="BF900">
        <v>632.01300000000003</v>
      </c>
      <c r="BG900">
        <v>788.40200000000004</v>
      </c>
      <c r="BH900">
        <v>1003.616</v>
      </c>
      <c r="BI900" s="47">
        <f t="shared" ref="BI900:BI963" si="191">IFERROR(BC900/$BB900,0)</f>
        <v>4.684741053373629E-2</v>
      </c>
      <c r="BJ900" s="47">
        <f t="shared" ref="BJ900:BJ963" si="192">IFERROR(BD900/$BB900,0)</f>
        <v>7.4677039601244763E-2</v>
      </c>
      <c r="BK900" s="47">
        <f t="shared" ref="BK900:BK963" si="193">IFERROR(BE900/$BB900,0)</f>
        <v>9.4321821465887842E-2</v>
      </c>
      <c r="BL900" s="47">
        <f t="shared" ref="BL900:BL963" si="194">IFERROR(BF900/$BB900,0)</f>
        <v>6.4813935689176608E-2</v>
      </c>
      <c r="BM900" s="47">
        <f t="shared" ref="BM900:BM963" si="195">IFERROR(BG900/$BB900,0)</f>
        <v>8.0851875713344831E-2</v>
      </c>
      <c r="BN900" s="47">
        <f t="shared" ref="BN900:BN963" si="196">IFERROR(BH900/$BB900,0)</f>
        <v>0.10292241279946561</v>
      </c>
      <c r="BO900" s="30">
        <f t="shared" si="184"/>
        <v>0.10292241279946561</v>
      </c>
    </row>
    <row r="901" spans="1:67" x14ac:dyDescent="0.3">
      <c r="A901">
        <v>15</v>
      </c>
      <c r="B901" t="s">
        <v>3422</v>
      </c>
      <c r="C901">
        <v>26</v>
      </c>
      <c r="D901">
        <v>6</v>
      </c>
      <c r="E901" s="33">
        <v>0.2</v>
      </c>
      <c r="G901" s="44" t="s">
        <v>2891</v>
      </c>
      <c r="H901" s="44" t="s">
        <v>2892</v>
      </c>
      <c r="I901" s="2">
        <v>0.26223950674079288</v>
      </c>
      <c r="J901" s="2">
        <v>0.20538082936777702</v>
      </c>
      <c r="K901" s="2">
        <v>0.25624906257793512</v>
      </c>
      <c r="L901" s="2">
        <v>0.20423456115777119</v>
      </c>
      <c r="M901" s="3">
        <v>9.0684817100510529</v>
      </c>
      <c r="N901" s="3">
        <v>6.9632044703410001</v>
      </c>
      <c r="O901" s="3">
        <v>7.7176510663664768</v>
      </c>
      <c r="P901" s="7">
        <v>15.384129960527488</v>
      </c>
      <c r="Q901" s="7">
        <v>12.56143963271384</v>
      </c>
      <c r="R901" s="2">
        <v>-9.7284286303308556E-2</v>
      </c>
      <c r="S901" s="8">
        <v>-0.67361111111111116</v>
      </c>
      <c r="T901" s="2">
        <v>1.068981054503028</v>
      </c>
      <c r="U901" s="4" t="e">
        <v>#N/A</v>
      </c>
      <c r="V901" s="8">
        <v>2.3678846234980897</v>
      </c>
      <c r="W901" s="8">
        <v>-4.1069249666180641</v>
      </c>
      <c r="X901" s="8">
        <v>919375000</v>
      </c>
      <c r="Y901" s="8">
        <v>924535000</v>
      </c>
      <c r="Z901" s="8" t="e">
        <v>#N/A</v>
      </c>
      <c r="AA901" s="5">
        <v>49100000</v>
      </c>
      <c r="AB901" s="2">
        <v>0</v>
      </c>
      <c r="AC901" s="42">
        <v>2637.9606978964844</v>
      </c>
      <c r="AD901" s="42">
        <v>2504.5606978964843</v>
      </c>
      <c r="AE901" s="60">
        <v>9.6104520885639904</v>
      </c>
      <c r="AF901" s="60">
        <v>13.188284316071384</v>
      </c>
      <c r="AG901" s="60">
        <v>1.8612923965257895</v>
      </c>
      <c r="AH901" s="60">
        <v>18.2076813655761</v>
      </c>
      <c r="AI901" s="60">
        <v>2.6635218093699518</v>
      </c>
      <c r="AJ901" s="1" t="s">
        <v>493</v>
      </c>
      <c r="AK901" s="1" t="s">
        <v>689</v>
      </c>
      <c r="AL901" s="1" t="s">
        <v>1648</v>
      </c>
      <c r="AM901" s="1" t="s">
        <v>2739</v>
      </c>
      <c r="AN901" s="46">
        <v>0.22906120000000002</v>
      </c>
      <c r="AO901" s="46">
        <v>0.18484000000000003</v>
      </c>
      <c r="AP901" s="46">
        <v>-4.9228729999999998E-2</v>
      </c>
      <c r="AQ901" t="s">
        <v>4317</v>
      </c>
      <c r="AR901" t="s">
        <v>3443</v>
      </c>
      <c r="AS901" t="str">
        <f t="shared" si="188"/>
        <v>02/12/2002</v>
      </c>
      <c r="AT901" s="63">
        <v>5.6201550387596901</v>
      </c>
      <c r="AU901" s="63">
        <f t="shared" si="189"/>
        <v>5.6201550387596901</v>
      </c>
      <c r="AV901" s="63">
        <f t="shared" si="186"/>
        <v>0</v>
      </c>
      <c r="AW901" s="63">
        <f t="shared" si="185"/>
        <v>5.6201550387596901</v>
      </c>
      <c r="AX901" s="63">
        <v>93.94482661628912</v>
      </c>
      <c r="AY901" s="63">
        <f t="shared" si="190"/>
        <v>0</v>
      </c>
      <c r="AZ901" s="63">
        <v>93.94482661628912</v>
      </c>
      <c r="BA901" s="63">
        <f>_xll.BDP($G901,BA$1)</f>
        <v>149.416</v>
      </c>
      <c r="BB901" s="63">
        <f t="shared" si="187"/>
        <v>2504.5606978964843</v>
      </c>
      <c r="BC901" t="s">
        <v>3443</v>
      </c>
      <c r="BD901" t="s">
        <v>3443</v>
      </c>
      <c r="BE901" t="s">
        <v>3443</v>
      </c>
      <c r="BF901" t="s">
        <v>3443</v>
      </c>
      <c r="BG901" t="s">
        <v>3443</v>
      </c>
      <c r="BH901" t="s">
        <v>3443</v>
      </c>
      <c r="BI901" s="47">
        <f t="shared" si="191"/>
        <v>0</v>
      </c>
      <c r="BJ901" s="47">
        <f t="shared" si="192"/>
        <v>0</v>
      </c>
      <c r="BK901" s="47">
        <f t="shared" si="193"/>
        <v>0</v>
      </c>
      <c r="BL901" s="47">
        <f t="shared" si="194"/>
        <v>0</v>
      </c>
      <c r="BM901" s="47">
        <f t="shared" si="195"/>
        <v>0</v>
      </c>
      <c r="BN901" s="47">
        <f t="shared" si="196"/>
        <v>0</v>
      </c>
      <c r="BO901" s="30">
        <f t="shared" si="184"/>
        <v>0</v>
      </c>
    </row>
    <row r="902" spans="1:67" x14ac:dyDescent="0.3">
      <c r="A902">
        <v>15</v>
      </c>
      <c r="B902" t="s">
        <v>3422</v>
      </c>
      <c r="C902">
        <v>27</v>
      </c>
      <c r="D902">
        <v>15</v>
      </c>
      <c r="E902" s="33">
        <v>0.14000000000000001</v>
      </c>
      <c r="F902" t="s">
        <v>3021</v>
      </c>
      <c r="G902" s="1" t="s">
        <v>2238</v>
      </c>
      <c r="H902" s="6" t="s">
        <v>2239</v>
      </c>
      <c r="I902" s="2">
        <v>0.46572733760391288</v>
      </c>
      <c r="J902" s="2">
        <v>0.63064217570838677</v>
      </c>
      <c r="K902" s="2">
        <v>0.44436341328487405</v>
      </c>
      <c r="L902" s="2">
        <v>0.56098796706776444</v>
      </c>
      <c r="M902" s="3">
        <v>47.300541566635026</v>
      </c>
      <c r="N902" s="3">
        <v>37.55660765543594</v>
      </c>
      <c r="O902" s="3">
        <v>49.141019080342133</v>
      </c>
      <c r="P902" s="7">
        <v>31.053502754594849</v>
      </c>
      <c r="Q902" s="7">
        <v>36.580635536327016</v>
      </c>
      <c r="R902" s="2">
        <v>9.1942577379470578E-2</v>
      </c>
      <c r="S902" s="8">
        <v>0.23489506041975833</v>
      </c>
      <c r="T902" s="2">
        <v>0.56333668652789604</v>
      </c>
      <c r="U902" s="4" t="e">
        <v>#N/A</v>
      </c>
      <c r="V902" s="8">
        <v>6.5541201751023177</v>
      </c>
      <c r="W902" s="8">
        <v>10.059424386599991</v>
      </c>
      <c r="X902" s="8">
        <v>702300000</v>
      </c>
      <c r="Y902" s="8">
        <v>789500000</v>
      </c>
      <c r="Z902" s="8" t="e">
        <v>#N/A</v>
      </c>
      <c r="AA902" s="5">
        <v>344700000</v>
      </c>
      <c r="AB902" s="2">
        <v>0</v>
      </c>
      <c r="AC902" s="42">
        <v>5596.4245543000006</v>
      </c>
      <c r="AD902" s="42">
        <v>5707.2245542999999</v>
      </c>
      <c r="AE902" s="60">
        <v>11.902626519941535</v>
      </c>
      <c r="AF902" s="60">
        <v>13.231587373259053</v>
      </c>
      <c r="AG902" s="60">
        <v>6.2305378784685779</v>
      </c>
      <c r="AH902" s="60">
        <v>16.464434508000458</v>
      </c>
      <c r="AI902" s="60">
        <v>7.5862962054820109</v>
      </c>
      <c r="AJ902" s="1" t="s">
        <v>493</v>
      </c>
      <c r="AK902" s="1" t="s">
        <v>668</v>
      </c>
      <c r="AL902" s="1" t="s">
        <v>669</v>
      </c>
      <c r="AM902" s="1" t="s">
        <v>2229</v>
      </c>
      <c r="AN902" s="46" t="e">
        <v>#VALUE!</v>
      </c>
      <c r="AO902" s="46">
        <v>0.1226421</v>
      </c>
      <c r="AP902" s="46">
        <v>0.13708770000000001</v>
      </c>
      <c r="AQ902" t="s">
        <v>4318</v>
      </c>
      <c r="AR902" t="s">
        <v>3443</v>
      </c>
      <c r="AS902" t="str">
        <f t="shared" si="188"/>
        <v>03/07/2006</v>
      </c>
      <c r="AT902" s="63">
        <v>4.0691760524970952</v>
      </c>
      <c r="AU902" s="63">
        <f t="shared" si="189"/>
        <v>4.0691760524970952</v>
      </c>
      <c r="AV902" s="63">
        <f t="shared" si="186"/>
        <v>0</v>
      </c>
      <c r="AW902" s="63">
        <f t="shared" si="185"/>
        <v>4.0691760524970952</v>
      </c>
      <c r="AX902" s="63">
        <v>59.890952462088933</v>
      </c>
      <c r="AY902" s="63">
        <f t="shared" si="190"/>
        <v>0</v>
      </c>
      <c r="AZ902" s="63">
        <v>59.890952462088933</v>
      </c>
      <c r="BA902" s="63">
        <f>_xll.BDP($G902,BA$1)</f>
        <v>210.9</v>
      </c>
      <c r="BB902" s="63">
        <f t="shared" si="187"/>
        <v>5596.4245543000006</v>
      </c>
      <c r="BC902">
        <v>200</v>
      </c>
      <c r="BD902">
        <v>248.143</v>
      </c>
      <c r="BE902">
        <v>312</v>
      </c>
      <c r="BF902">
        <v>216.34200000000001</v>
      </c>
      <c r="BG902">
        <v>220.15</v>
      </c>
      <c r="BH902">
        <v>270.24599999999998</v>
      </c>
      <c r="BI902" s="47">
        <f t="shared" si="191"/>
        <v>3.5737102869783252E-2</v>
      </c>
      <c r="BJ902" s="47">
        <f t="shared" si="192"/>
        <v>4.4339559587083126E-2</v>
      </c>
      <c r="BK902" s="47">
        <f t="shared" si="193"/>
        <v>5.5749880476861871E-2</v>
      </c>
      <c r="BL902" s="47">
        <f t="shared" si="194"/>
        <v>3.8657181545273242E-2</v>
      </c>
      <c r="BM902" s="47">
        <f t="shared" si="195"/>
        <v>3.9337615983913915E-2</v>
      </c>
      <c r="BN902" s="47">
        <f t="shared" si="196"/>
        <v>4.8289045510737219E-2</v>
      </c>
      <c r="BO902" s="30">
        <f t="shared" si="184"/>
        <v>5.5749880476861871E-2</v>
      </c>
    </row>
    <row r="903" spans="1:67" x14ac:dyDescent="0.3">
      <c r="A903">
        <v>15</v>
      </c>
      <c r="B903" t="s">
        <v>3422</v>
      </c>
      <c r="C903">
        <v>27</v>
      </c>
      <c r="D903">
        <v>18</v>
      </c>
      <c r="E903" t="s">
        <v>2480</v>
      </c>
      <c r="F903" t="s">
        <v>3405</v>
      </c>
      <c r="G903" s="6" t="s">
        <v>2305</v>
      </c>
      <c r="H903" s="6" t="s">
        <v>2306</v>
      </c>
      <c r="I903" s="2">
        <v>0.58621204680411798</v>
      </c>
      <c r="J903" s="2">
        <v>0.41887035364447928</v>
      </c>
      <c r="K903" s="2">
        <v>0.16120912362478654</v>
      </c>
      <c r="L903" s="2">
        <v>0.15612775956147959</v>
      </c>
      <c r="M903" s="3">
        <v>14.022023756798758</v>
      </c>
      <c r="N903" s="3">
        <v>11.333769641688551</v>
      </c>
      <c r="O903" s="3">
        <v>17.01696530622176</v>
      </c>
      <c r="P903" s="7">
        <v>24.784404823453229</v>
      </c>
      <c r="Q903" s="7">
        <v>20.056555459086116</v>
      </c>
      <c r="R903" s="2">
        <v>0.47664860231228307</v>
      </c>
      <c r="S903" s="8">
        <v>1.6489700903192326</v>
      </c>
      <c r="T903" s="2">
        <v>0.50597142098867176</v>
      </c>
      <c r="U903" s="4">
        <v>3.0578867666454984E-2</v>
      </c>
      <c r="V903" s="8">
        <v>29.723757272805535</v>
      </c>
      <c r="W903" s="8" t="e">
        <v>#N/A</v>
      </c>
      <c r="X903" s="8">
        <v>2003990000</v>
      </c>
      <c r="Y903" s="8">
        <v>5376443000</v>
      </c>
      <c r="Z903" s="8" t="e">
        <v>#N/A</v>
      </c>
      <c r="AA903" s="5">
        <v>824625000</v>
      </c>
      <c r="AB903" s="2">
        <v>0</v>
      </c>
      <c r="AC903" s="42">
        <v>14044.999999999998</v>
      </c>
      <c r="AD903" s="42">
        <v>15855.699999999997</v>
      </c>
      <c r="AE903" s="60">
        <v>14.45390941764834</v>
      </c>
      <c r="AF903" s="60">
        <v>19.576972954779443</v>
      </c>
      <c r="AG903" s="60">
        <v>5.9858160897624346</v>
      </c>
      <c r="AH903" s="60">
        <v>24.030875832506965</v>
      </c>
      <c r="AI903" s="60">
        <v>3.8196766491930427</v>
      </c>
      <c r="AJ903" s="1" t="s">
        <v>506</v>
      </c>
      <c r="AK903" s="1" t="s">
        <v>640</v>
      </c>
      <c r="AL903" s="1" t="s">
        <v>797</v>
      </c>
      <c r="AM903" s="1" t="s">
        <v>2470</v>
      </c>
      <c r="AN903" s="46" t="e">
        <v>#VALUE!</v>
      </c>
      <c r="AO903" s="46" t="e">
        <v>#VALUE!</v>
      </c>
      <c r="AP903" s="46">
        <v>0.13638529999999999</v>
      </c>
      <c r="AQ903" t="s">
        <v>3988</v>
      </c>
      <c r="AR903" t="s">
        <v>3988</v>
      </c>
      <c r="AS903" t="str">
        <f t="shared" si="188"/>
        <v>07/06/2018</v>
      </c>
      <c r="AT903" s="63" t="s">
        <v>3443</v>
      </c>
      <c r="AU903" s="63">
        <f t="shared" si="189"/>
        <v>0</v>
      </c>
      <c r="AV903" s="63">
        <f t="shared" si="186"/>
        <v>0</v>
      </c>
      <c r="AW903" s="63">
        <f t="shared" si="185"/>
        <v>0</v>
      </c>
      <c r="AX903" s="63">
        <v>0</v>
      </c>
      <c r="AY903" s="63">
        <f t="shared" si="190"/>
        <v>0</v>
      </c>
      <c r="AZ903" s="63">
        <v>0</v>
      </c>
      <c r="BA903" s="63">
        <f>_xll.BDP($G903,BA$1)</f>
        <v>0</v>
      </c>
      <c r="BB903" s="63">
        <f t="shared" si="187"/>
        <v>14044.999999999998</v>
      </c>
      <c r="BC903">
        <v>586.66700000000003</v>
      </c>
      <c r="BD903">
        <v>754.5</v>
      </c>
      <c r="BE903">
        <v>901.18200000000002</v>
      </c>
      <c r="BF903">
        <v>596.28</v>
      </c>
      <c r="BG903">
        <v>752.12</v>
      </c>
      <c r="BH903">
        <v>884.86</v>
      </c>
      <c r="BI903" s="47">
        <f t="shared" si="191"/>
        <v>4.1770523317906733E-2</v>
      </c>
      <c r="BJ903" s="47">
        <f t="shared" si="192"/>
        <v>5.3720185119259529E-2</v>
      </c>
      <c r="BK903" s="47">
        <f t="shared" si="193"/>
        <v>6.4163901744393029E-2</v>
      </c>
      <c r="BL903" s="47">
        <f t="shared" si="194"/>
        <v>4.2454966180135285E-2</v>
      </c>
      <c r="BM903" s="47">
        <f t="shared" si="195"/>
        <v>5.3550729797080816E-2</v>
      </c>
      <c r="BN903" s="47">
        <f t="shared" si="196"/>
        <v>6.3001779992880036E-2</v>
      </c>
      <c r="BO903" s="30">
        <f t="shared" si="184"/>
        <v>6.4163901744393029E-2</v>
      </c>
    </row>
    <row r="904" spans="1:67" x14ac:dyDescent="0.3">
      <c r="A904">
        <v>15</v>
      </c>
      <c r="B904" t="s">
        <v>3422</v>
      </c>
      <c r="C904">
        <v>27</v>
      </c>
      <c r="D904">
        <v>7</v>
      </c>
      <c r="E904" s="33">
        <v>0.1</v>
      </c>
      <c r="F904" t="s">
        <v>3140</v>
      </c>
      <c r="G904" s="6" t="s">
        <v>247</v>
      </c>
      <c r="H904" s="6" t="s">
        <v>951</v>
      </c>
      <c r="I904" s="2">
        <v>0.38438320610741006</v>
      </c>
      <c r="J904" s="2">
        <v>0.48533226900818199</v>
      </c>
      <c r="K904" s="2">
        <v>0.17588073222472397</v>
      </c>
      <c r="L904" s="2">
        <v>0.21002936265760838</v>
      </c>
      <c r="M904" s="3">
        <v>20.01793017058224</v>
      </c>
      <c r="N904" s="3">
        <v>16.329739236039678</v>
      </c>
      <c r="O904" s="3">
        <v>24.08877507469057</v>
      </c>
      <c r="P904" s="7">
        <v>17.947755907947062</v>
      </c>
      <c r="Q904" s="7">
        <v>18.468441156854425</v>
      </c>
      <c r="R904" s="2">
        <v>0.31791594145005281</v>
      </c>
      <c r="S904" s="8">
        <v>1.1553297386976358</v>
      </c>
      <c r="T904" s="2">
        <v>0.45305429864253394</v>
      </c>
      <c r="U904" s="4">
        <v>2.9596412556053813E-2</v>
      </c>
      <c r="V904" s="8">
        <v>6.7292275381579261</v>
      </c>
      <c r="W904" s="8">
        <v>19.361073567381549</v>
      </c>
      <c r="X904" s="8">
        <v>1503300000</v>
      </c>
      <c r="Y904" s="8">
        <v>3473800000</v>
      </c>
      <c r="Z904" s="8">
        <v>25300000</v>
      </c>
      <c r="AA904" s="5">
        <v>592100000</v>
      </c>
      <c r="AB904" s="2">
        <v>4.2729268704610711E-2</v>
      </c>
      <c r="AC904" s="42">
        <v>16317.712865999998</v>
      </c>
      <c r="AD904" s="42">
        <v>17442.312865999997</v>
      </c>
      <c r="AE904" s="60">
        <v>17.68530259792303</v>
      </c>
      <c r="AF904" s="60">
        <v>20.857954144668589</v>
      </c>
      <c r="AG904" s="60">
        <v>3.6416673708841616</v>
      </c>
      <c r="AH904" s="60">
        <v>27.054897690714167</v>
      </c>
      <c r="AI904" s="60">
        <v>6.5715113828159764</v>
      </c>
      <c r="AJ904" s="1" t="s">
        <v>498</v>
      </c>
      <c r="AK904" s="1" t="s">
        <v>599</v>
      </c>
      <c r="AL904" s="1" t="s">
        <v>655</v>
      </c>
      <c r="AM904" s="1" t="s">
        <v>583</v>
      </c>
      <c r="AN904" s="46">
        <v>0.14163780000000001</v>
      </c>
      <c r="AO904" s="46">
        <v>0.1342766</v>
      </c>
      <c r="AP904" s="46">
        <v>0.2412097</v>
      </c>
      <c r="AQ904" t="s">
        <v>4124</v>
      </c>
      <c r="AR904" t="s">
        <v>3443</v>
      </c>
      <c r="AS904" t="str">
        <f t="shared" si="188"/>
        <v>#N/A N/A</v>
      </c>
      <c r="AT904" s="63">
        <v>1.4779625293855523</v>
      </c>
      <c r="AU904" s="63">
        <f t="shared" si="189"/>
        <v>1.4779625293855523</v>
      </c>
      <c r="AV904" s="63">
        <f t="shared" si="186"/>
        <v>1.2420285370912949</v>
      </c>
      <c r="AW904" s="63">
        <f t="shared" si="185"/>
        <v>2.7199910664768474</v>
      </c>
      <c r="AX904" s="63">
        <v>44.204118169812922</v>
      </c>
      <c r="AY904" s="63">
        <f t="shared" si="190"/>
        <v>37.147610397598335</v>
      </c>
      <c r="AZ904" s="63">
        <v>81.351728567411257</v>
      </c>
      <c r="BA904" s="63">
        <f>_xll.BDP($G904,BA$1)</f>
        <v>423.1</v>
      </c>
      <c r="BB904" s="63">
        <f t="shared" si="187"/>
        <v>16317.712865999998</v>
      </c>
      <c r="BC904">
        <v>739.77800000000002</v>
      </c>
      <c r="BD904">
        <v>774.1</v>
      </c>
      <c r="BE904">
        <v>825.66700000000003</v>
      </c>
      <c r="BF904">
        <v>689.13099999999997</v>
      </c>
      <c r="BG904">
        <v>745.32900000000006</v>
      </c>
      <c r="BH904">
        <v>785.34199999999998</v>
      </c>
      <c r="BI904" s="47">
        <f t="shared" si="191"/>
        <v>4.5335887821719198E-2</v>
      </c>
      <c r="BJ904" s="47">
        <f t="shared" si="192"/>
        <v>4.7439246318210102E-2</v>
      </c>
      <c r="BK904" s="47">
        <f t="shared" si="193"/>
        <v>5.059943184319543E-2</v>
      </c>
      <c r="BL904" s="47">
        <f t="shared" si="194"/>
        <v>4.2232082747079763E-2</v>
      </c>
      <c r="BM904" s="47">
        <f t="shared" si="195"/>
        <v>4.5676070299838806E-2</v>
      </c>
      <c r="BN904" s="47">
        <f t="shared" si="196"/>
        <v>4.8128190908197595E-2</v>
      </c>
      <c r="BO904" s="30">
        <f t="shared" si="184"/>
        <v>5.059943184319543E-2</v>
      </c>
    </row>
    <row r="905" spans="1:67" x14ac:dyDescent="0.3">
      <c r="A905">
        <v>15</v>
      </c>
      <c r="B905" t="s">
        <v>3422</v>
      </c>
      <c r="C905">
        <v>27</v>
      </c>
      <c r="D905">
        <v>5</v>
      </c>
      <c r="E905" t="s">
        <v>2480</v>
      </c>
      <c r="F905" t="s">
        <v>3224</v>
      </c>
      <c r="G905" s="6" t="s">
        <v>144</v>
      </c>
      <c r="H905" s="6" t="s">
        <v>814</v>
      </c>
      <c r="I905" s="2" t="e">
        <v>#N/A</v>
      </c>
      <c r="J905" s="2">
        <v>0.35856536101934877</v>
      </c>
      <c r="K905" s="2" t="e">
        <v>#N/A</v>
      </c>
      <c r="L905" s="2">
        <v>0.14684963277928101</v>
      </c>
      <c r="M905" s="3">
        <v>11.035693943421302</v>
      </c>
      <c r="N905" s="3">
        <v>15.501392316941967</v>
      </c>
      <c r="O905" s="3">
        <v>13.252167738077441</v>
      </c>
      <c r="P905" s="7" t="e">
        <v>#N/A</v>
      </c>
      <c r="Q905" s="7">
        <v>15.641944946516935</v>
      </c>
      <c r="R905" s="2">
        <v>-0.18978291953724163</v>
      </c>
      <c r="S905" s="8">
        <v>-0.62127659574468086</v>
      </c>
      <c r="T905" s="2">
        <v>1.5779002554106736</v>
      </c>
      <c r="U905" s="4" t="e">
        <v>#N/A</v>
      </c>
      <c r="V905" s="8" t="e">
        <v>#N/A</v>
      </c>
      <c r="W905" s="8" t="e">
        <v>#N/A</v>
      </c>
      <c r="X905" s="8">
        <v>1059500000</v>
      </c>
      <c r="Y905" s="8">
        <v>2587000000</v>
      </c>
      <c r="Z905" s="8" t="e">
        <v>#N/A</v>
      </c>
      <c r="AA905" s="5" t="e">
        <v>#N/A</v>
      </c>
      <c r="AB905" s="2">
        <v>0</v>
      </c>
      <c r="AC905" s="42">
        <v>4557.0519768599997</v>
      </c>
      <c r="AD905" s="42">
        <v>4267.5519768599997</v>
      </c>
      <c r="AE905" s="60" t="s">
        <v>3443</v>
      </c>
      <c r="AF905" s="60" t="s">
        <v>3443</v>
      </c>
      <c r="AG905" s="60" t="s">
        <v>3443</v>
      </c>
      <c r="AH905" s="60" t="s">
        <v>3443</v>
      </c>
      <c r="AI905" s="60">
        <v>2.8920811453624724</v>
      </c>
      <c r="AJ905" s="1" t="s">
        <v>498</v>
      </c>
      <c r="AK905" s="1" t="s">
        <v>499</v>
      </c>
      <c r="AL905" s="1" t="s">
        <v>815</v>
      </c>
      <c r="AM905" s="1" t="s">
        <v>583</v>
      </c>
      <c r="AN905" s="46" t="e">
        <v>#VALUE!</v>
      </c>
      <c r="AO905" s="46" t="e">
        <v>#VALUE!</v>
      </c>
      <c r="AP905" s="46" t="e">
        <v>#VALUE!</v>
      </c>
      <c r="AQ905" t="s">
        <v>4319</v>
      </c>
      <c r="AR905" t="s">
        <v>3443</v>
      </c>
      <c r="AS905" t="str">
        <f t="shared" si="188"/>
        <v>29/03/2023</v>
      </c>
      <c r="AT905" s="63">
        <v>0.90440902978297899</v>
      </c>
      <c r="AU905" s="63">
        <f t="shared" si="189"/>
        <v>0.90440902978297899</v>
      </c>
      <c r="AV905" s="63">
        <f t="shared" si="186"/>
        <v>0</v>
      </c>
      <c r="AW905" s="63">
        <f t="shared" si="185"/>
        <v>0.90440902978297899</v>
      </c>
      <c r="AX905" s="63" t="s">
        <v>3443</v>
      </c>
      <c r="AY905" s="63">
        <f t="shared" si="190"/>
        <v>0</v>
      </c>
      <c r="AZ905" s="63" t="s">
        <v>3443</v>
      </c>
      <c r="BA905" s="63" t="str">
        <f>_xll.BDP($G905,BA$1)</f>
        <v>#N/A N/A</v>
      </c>
      <c r="BB905" s="63">
        <f t="shared" si="187"/>
        <v>4267.5519768599997</v>
      </c>
      <c r="BC905">
        <v>212.333</v>
      </c>
      <c r="BD905">
        <v>237</v>
      </c>
      <c r="BE905">
        <v>263.5</v>
      </c>
      <c r="BF905">
        <v>195.6</v>
      </c>
      <c r="BG905">
        <v>245.8</v>
      </c>
      <c r="BH905">
        <v>288.2</v>
      </c>
      <c r="BI905" s="47">
        <f t="shared" si="191"/>
        <v>4.9755222936085107E-2</v>
      </c>
      <c r="BJ905" s="47">
        <f t="shared" si="192"/>
        <v>5.5535351715711501E-2</v>
      </c>
      <c r="BK905" s="47">
        <f t="shared" si="193"/>
        <v>6.1745000747215111E-2</v>
      </c>
      <c r="BL905" s="47">
        <f t="shared" si="194"/>
        <v>4.5834239643853039E-2</v>
      </c>
      <c r="BM905" s="47">
        <f t="shared" si="195"/>
        <v>5.75974238469278E-2</v>
      </c>
      <c r="BN905" s="47">
        <f t="shared" si="196"/>
        <v>6.753286229733356E-2</v>
      </c>
      <c r="BO905" s="30">
        <f t="shared" si="184"/>
        <v>6.753286229733356E-2</v>
      </c>
    </row>
    <row r="906" spans="1:67" x14ac:dyDescent="0.3">
      <c r="A906">
        <v>15</v>
      </c>
      <c r="B906" t="s">
        <v>3422</v>
      </c>
      <c r="C906">
        <v>27</v>
      </c>
      <c r="D906">
        <v>15</v>
      </c>
      <c r="E906" t="s">
        <v>2480</v>
      </c>
      <c r="F906" t="s">
        <v>3382</v>
      </c>
      <c r="G906" s="6" t="s">
        <v>2353</v>
      </c>
      <c r="H906" s="6" t="s">
        <v>2354</v>
      </c>
      <c r="I906" s="2">
        <v>0.32401542031615993</v>
      </c>
      <c r="J906" s="2">
        <v>0.41065591872791518</v>
      </c>
      <c r="K906" s="2">
        <v>0.32246266676137852</v>
      </c>
      <c r="L906" s="2">
        <v>0.41065591872791518</v>
      </c>
      <c r="M906" s="3">
        <v>26.628474508344546</v>
      </c>
      <c r="N906" s="3">
        <v>23.854682896883972</v>
      </c>
      <c r="O906" s="3">
        <v>23.542088240249271</v>
      </c>
      <c r="P906" s="7">
        <v>22.877477658164189</v>
      </c>
      <c r="Q906" s="7">
        <v>27.836333288782104</v>
      </c>
      <c r="R906" s="2">
        <v>-0.34366733058269106</v>
      </c>
      <c r="S906" s="8">
        <v>-1.3731081744720746</v>
      </c>
      <c r="T906" s="2">
        <v>0.84962162373560313</v>
      </c>
      <c r="U906" s="4" t="e">
        <v>#N/A</v>
      </c>
      <c r="V906" s="8">
        <v>17.905895263109848</v>
      </c>
      <c r="W906" s="8" t="e">
        <v>#N/A</v>
      </c>
      <c r="X906" s="8">
        <v>181120000</v>
      </c>
      <c r="Y906" s="8">
        <v>181120000</v>
      </c>
      <c r="Z906" s="8">
        <v>2659000</v>
      </c>
      <c r="AA906" s="5">
        <v>21796000</v>
      </c>
      <c r="AB906" s="2">
        <v>0.1219948614424665</v>
      </c>
      <c r="AC906" s="42">
        <v>1411.6613592000001</v>
      </c>
      <c r="AD906" s="42">
        <v>1288.6363592</v>
      </c>
      <c r="AE906" s="60">
        <v>14.214641359134404</v>
      </c>
      <c r="AF906" s="60">
        <v>17.115553472801096</v>
      </c>
      <c r="AG906" s="60">
        <v>1.5649376751140507</v>
      </c>
      <c r="AH906" s="60">
        <v>21.923215661385619</v>
      </c>
      <c r="AI906" s="60">
        <v>4.5900661198694781</v>
      </c>
      <c r="AJ906" s="1" t="s">
        <v>506</v>
      </c>
      <c r="AK906" s="1" t="s">
        <v>586</v>
      </c>
      <c r="AL906" s="1" t="s">
        <v>587</v>
      </c>
      <c r="AM906" s="1" t="s">
        <v>2471</v>
      </c>
      <c r="AN906" s="46" t="e">
        <v>#VALUE!</v>
      </c>
      <c r="AO906" s="46" t="e">
        <v>#VALUE!</v>
      </c>
      <c r="AP906" s="46">
        <v>0.15750140000000001</v>
      </c>
      <c r="AQ906" t="s">
        <v>3707</v>
      </c>
      <c r="AR906" t="s">
        <v>3707</v>
      </c>
      <c r="AS906" t="str">
        <f t="shared" si="188"/>
        <v>22/03/2018</v>
      </c>
      <c r="AT906" s="63" t="s">
        <v>3443</v>
      </c>
      <c r="AU906" s="63">
        <f t="shared" si="189"/>
        <v>0</v>
      </c>
      <c r="AV906" s="63">
        <f t="shared" si="186"/>
        <v>-3.5419259494596779E-4</v>
      </c>
      <c r="AW906" s="63">
        <f t="shared" si="185"/>
        <v>-3.5419259494596779E-4</v>
      </c>
      <c r="AX906" s="63">
        <v>0</v>
      </c>
      <c r="AY906" s="63">
        <f t="shared" si="190"/>
        <v>-7.8680898992215705E-3</v>
      </c>
      <c r="AZ906" s="63">
        <v>-7.8680898992215705E-3</v>
      </c>
      <c r="BA906" s="63">
        <f>_xll.BDP($G906,BA$1)</f>
        <v>-5.0000000000000001E-3</v>
      </c>
      <c r="BB906" s="63">
        <f t="shared" si="187"/>
        <v>1288.6363592</v>
      </c>
      <c r="BC906">
        <v>47.024999999999999</v>
      </c>
      <c r="BD906">
        <v>53.1</v>
      </c>
      <c r="BE906">
        <v>62.550000000000004</v>
      </c>
      <c r="BF906">
        <v>50.195</v>
      </c>
      <c r="BG906">
        <v>49.195999999999998</v>
      </c>
      <c r="BH906">
        <v>52.768000000000001</v>
      </c>
      <c r="BI906" s="47">
        <f t="shared" si="191"/>
        <v>3.6492063617694019E-2</v>
      </c>
      <c r="BJ906" s="47">
        <f t="shared" si="192"/>
        <v>4.1206349348209513E-2</v>
      </c>
      <c r="BK906" s="47">
        <f t="shared" si="193"/>
        <v>4.8539682706789176E-2</v>
      </c>
      <c r="BL906" s="47">
        <f t="shared" si="194"/>
        <v>3.8952028352794286E-2</v>
      </c>
      <c r="BM906" s="47">
        <f t="shared" si="195"/>
        <v>3.8176790254887287E-2</v>
      </c>
      <c r="BN906" s="47">
        <f t="shared" si="196"/>
        <v>4.09487126630192E-2</v>
      </c>
      <c r="BO906" s="30">
        <f t="shared" si="184"/>
        <v>4.8539682706789176E-2</v>
      </c>
    </row>
    <row r="907" spans="1:67" x14ac:dyDescent="0.3">
      <c r="A907">
        <v>15</v>
      </c>
      <c r="B907" t="s">
        <v>3422</v>
      </c>
      <c r="C907">
        <v>27</v>
      </c>
      <c r="D907">
        <v>1</v>
      </c>
      <c r="E907" t="s">
        <v>2480</v>
      </c>
      <c r="F907" t="s">
        <v>2952</v>
      </c>
      <c r="G907" s="1" t="s">
        <v>1459</v>
      </c>
      <c r="H907" s="6" t="s">
        <v>1460</v>
      </c>
      <c r="I907" s="2">
        <v>0.1278468245702622</v>
      </c>
      <c r="J907" s="2">
        <v>0.21983534453591971</v>
      </c>
      <c r="K907" s="2">
        <v>0.10483966534903839</v>
      </c>
      <c r="L907" s="2">
        <v>0.18054238292827504</v>
      </c>
      <c r="M907" s="3">
        <v>11.874001057246804</v>
      </c>
      <c r="N907" s="3">
        <v>10.41314762539902</v>
      </c>
      <c r="O907" s="3">
        <v>18.522850466466949</v>
      </c>
      <c r="P907" s="7">
        <v>4.618234978331917</v>
      </c>
      <c r="Q907" s="7">
        <v>6.4237308396090222</v>
      </c>
      <c r="R907" s="2">
        <v>0.2961265445950394</v>
      </c>
      <c r="S907" s="8">
        <v>2.055595939666139</v>
      </c>
      <c r="T907" s="2">
        <v>0.32470590712033337</v>
      </c>
      <c r="U907" s="4" t="e">
        <v>#N/A</v>
      </c>
      <c r="V907" s="8">
        <v>7.9843591872676729</v>
      </c>
      <c r="W907" s="8">
        <v>19.549227029234917</v>
      </c>
      <c r="X907" s="8">
        <v>221675000</v>
      </c>
      <c r="Y907" s="8">
        <v>269920000</v>
      </c>
      <c r="Z907" s="8" t="e">
        <v>#N/A</v>
      </c>
      <c r="AA907" s="5">
        <v>29984000</v>
      </c>
      <c r="AB907" s="2">
        <v>0</v>
      </c>
      <c r="AC907" s="42">
        <v>226.68965000000003</v>
      </c>
      <c r="AD907" s="42">
        <v>389.58965000000006</v>
      </c>
      <c r="AE907" s="60">
        <v>4.5454502989536625</v>
      </c>
      <c r="AF907" s="60">
        <v>6.9104143734687353</v>
      </c>
      <c r="AG907" s="60">
        <v>13.747582174734745</v>
      </c>
      <c r="AH907" s="60">
        <v>6.0068713871296513</v>
      </c>
      <c r="AI907" s="60">
        <v>1.0417793676278699</v>
      </c>
      <c r="AJ907" s="1" t="s">
        <v>493</v>
      </c>
      <c r="AK907" s="1" t="s">
        <v>513</v>
      </c>
      <c r="AL907" s="1" t="s">
        <v>1461</v>
      </c>
      <c r="AM907" s="1" t="s">
        <v>1380</v>
      </c>
      <c r="AN907" s="46" t="e">
        <v>#VALUE!</v>
      </c>
      <c r="AO907" s="46" t="e">
        <v>#VALUE!</v>
      </c>
      <c r="AP907" s="46">
        <v>0.1229469</v>
      </c>
      <c r="AQ907" t="s">
        <v>3989</v>
      </c>
      <c r="AR907" t="s">
        <v>3989</v>
      </c>
      <c r="AS907" t="str">
        <f t="shared" si="188"/>
        <v>10/11/2015</v>
      </c>
      <c r="AT907" s="63">
        <v>2.7343749534338713</v>
      </c>
      <c r="AU907" s="63">
        <f t="shared" si="189"/>
        <v>2.7343749534338713</v>
      </c>
      <c r="AV907" s="63">
        <f t="shared" si="186"/>
        <v>0</v>
      </c>
      <c r="AW907" s="63">
        <f t="shared" si="185"/>
        <v>2.7343749534338713</v>
      </c>
      <c r="AX907" s="63">
        <v>15.599037864912674</v>
      </c>
      <c r="AY907" s="63">
        <f t="shared" si="190"/>
        <v>0</v>
      </c>
      <c r="AZ907" s="63" t="s">
        <v>3443</v>
      </c>
      <c r="BA907" s="63" t="str">
        <f>_xll.BDP($G907,BA$1)</f>
        <v>#N/A N/A</v>
      </c>
      <c r="BB907" s="63">
        <f t="shared" si="187"/>
        <v>226.68965000000003</v>
      </c>
      <c r="BC907">
        <v>40.200000000000003</v>
      </c>
      <c r="BD907">
        <v>31.7</v>
      </c>
      <c r="BE907">
        <v>32.15</v>
      </c>
      <c r="BF907">
        <v>-29.792999999999999</v>
      </c>
      <c r="BG907">
        <v>23.32</v>
      </c>
      <c r="BH907">
        <v>13.445</v>
      </c>
      <c r="BI907" s="47">
        <f t="shared" si="191"/>
        <v>0.17733495993310677</v>
      </c>
      <c r="BJ907" s="47">
        <f t="shared" si="192"/>
        <v>0.1398387619373006</v>
      </c>
      <c r="BK907" s="47">
        <f t="shared" si="193"/>
        <v>0.14182385477237269</v>
      </c>
      <c r="BL907" s="47">
        <f t="shared" si="194"/>
        <v>-0.13142637963400622</v>
      </c>
      <c r="BM907" s="47">
        <f t="shared" si="195"/>
        <v>0.10287192203084701</v>
      </c>
      <c r="BN907" s="47">
        <f t="shared" si="196"/>
        <v>5.9310162594542797E-2</v>
      </c>
      <c r="BO907" s="30">
        <f t="shared" si="184"/>
        <v>0.14182385477237269</v>
      </c>
    </row>
    <row r="908" spans="1:67" x14ac:dyDescent="0.3">
      <c r="A908">
        <v>15</v>
      </c>
      <c r="B908" t="s">
        <v>3422</v>
      </c>
      <c r="C908">
        <v>28</v>
      </c>
      <c r="D908">
        <v>6</v>
      </c>
      <c r="E908" s="33">
        <v>0.18</v>
      </c>
      <c r="F908" t="s">
        <v>3067</v>
      </c>
      <c r="G908" s="1" t="s">
        <v>1799</v>
      </c>
      <c r="H908" s="6" t="s">
        <v>1800</v>
      </c>
      <c r="I908" s="2">
        <v>0.58881040403315854</v>
      </c>
      <c r="J908" s="2">
        <v>0.52001316146014787</v>
      </c>
      <c r="K908" s="2">
        <v>0.28022112573711289</v>
      </c>
      <c r="L908" s="2">
        <v>0.29095733160060644</v>
      </c>
      <c r="M908" s="3">
        <v>14.667345769402177</v>
      </c>
      <c r="N908" s="3">
        <v>11.954411216742686</v>
      </c>
      <c r="O908" s="3">
        <v>14.631651569809948</v>
      </c>
      <c r="P908" s="7">
        <v>25.112111126457869</v>
      </c>
      <c r="Q908" s="7">
        <v>29.703788560674248</v>
      </c>
      <c r="R908" s="2">
        <v>-0.24861290567758607</v>
      </c>
      <c r="S908" s="8">
        <v>-1.0248778042361197</v>
      </c>
      <c r="T908" s="2">
        <v>0.8178747361013371</v>
      </c>
      <c r="U908" s="4" t="e">
        <v>#N/A</v>
      </c>
      <c r="V908" s="8">
        <v>4.9532353911388256</v>
      </c>
      <c r="W908" s="8" t="e">
        <v>#N/A</v>
      </c>
      <c r="X908" s="8">
        <v>51666000</v>
      </c>
      <c r="Y908" s="8">
        <v>92340000</v>
      </c>
      <c r="Z908" s="8">
        <v>2571000</v>
      </c>
      <c r="AA908" s="5">
        <v>25713000</v>
      </c>
      <c r="AB908" s="2">
        <v>9.9988332749970835E-2</v>
      </c>
      <c r="AC908" s="42">
        <v>291.18474160000005</v>
      </c>
      <c r="AD908" s="42">
        <v>258.47474160000002</v>
      </c>
      <c r="AE908" s="60">
        <v>8.3311554503255554</v>
      </c>
      <c r="AF908" s="60">
        <v>11.516375642737179</v>
      </c>
      <c r="AG908" s="60">
        <v>8.8590871777052289</v>
      </c>
      <c r="AH908" s="60">
        <v>13.637966324202177</v>
      </c>
      <c r="AI908" s="60">
        <v>1.986496159803026</v>
      </c>
      <c r="AJ908" s="1" t="s">
        <v>502</v>
      </c>
      <c r="AK908" s="1" t="s">
        <v>529</v>
      </c>
      <c r="AL908" s="1" t="s">
        <v>574</v>
      </c>
      <c r="AM908" s="1" t="s">
        <v>1706</v>
      </c>
      <c r="AN908" s="46" t="e">
        <v>#VALUE!</v>
      </c>
      <c r="AO908" s="46">
        <v>5.2961309999999998E-2</v>
      </c>
      <c r="AP908" s="46">
        <v>2.1495500000000001E-2</v>
      </c>
      <c r="AQ908" t="s">
        <v>3990</v>
      </c>
      <c r="AR908" t="s">
        <v>3990</v>
      </c>
      <c r="AS908" t="str">
        <f t="shared" si="188"/>
        <v>11/03/2005</v>
      </c>
      <c r="AT908" s="63">
        <v>3.9566395663956637</v>
      </c>
      <c r="AU908" s="63">
        <f t="shared" si="189"/>
        <v>3.9566395663956637</v>
      </c>
      <c r="AV908" s="63">
        <f t="shared" si="186"/>
        <v>0.9487805610686546</v>
      </c>
      <c r="AW908" s="63">
        <f t="shared" si="185"/>
        <v>4.9054201274643185</v>
      </c>
      <c r="AX908" s="63">
        <v>47.257295119354339</v>
      </c>
      <c r="AY908" s="63">
        <f t="shared" si="190"/>
        <v>11.332041300585914</v>
      </c>
      <c r="AZ908" s="63">
        <v>58.589336419940253</v>
      </c>
      <c r="BA908" s="63">
        <f>_xll.BDP($G908,BA$1)</f>
        <v>13.757999999999999</v>
      </c>
      <c r="BB908" s="63">
        <f t="shared" si="187"/>
        <v>258.47474160000002</v>
      </c>
      <c r="BC908">
        <v>21.14</v>
      </c>
      <c r="BD908">
        <v>23.6</v>
      </c>
      <c r="BE908">
        <v>28.333000000000002</v>
      </c>
      <c r="BF908">
        <v>24.2</v>
      </c>
      <c r="BG908">
        <v>28.1</v>
      </c>
      <c r="BH908">
        <v>31.7</v>
      </c>
      <c r="BI908" s="47">
        <f t="shared" si="191"/>
        <v>8.1787488669647246E-2</v>
      </c>
      <c r="BJ908" s="47">
        <f t="shared" si="192"/>
        <v>9.1304859631205063E-2</v>
      </c>
      <c r="BK908" s="47">
        <f t="shared" si="193"/>
        <v>0.10961612660724293</v>
      </c>
      <c r="BL908" s="47">
        <f t="shared" si="194"/>
        <v>9.3626169621828917E-2</v>
      </c>
      <c r="BM908" s="47">
        <f t="shared" si="195"/>
        <v>0.108714684560884</v>
      </c>
      <c r="BN908" s="47">
        <f t="shared" si="196"/>
        <v>0.12264254450462712</v>
      </c>
      <c r="BO908" s="30">
        <f t="shared" si="184"/>
        <v>0.12264254450462712</v>
      </c>
    </row>
    <row r="909" spans="1:67" x14ac:dyDescent="0.3">
      <c r="A909">
        <v>15</v>
      </c>
      <c r="B909" t="s">
        <v>3422</v>
      </c>
      <c r="C909">
        <v>28</v>
      </c>
      <c r="D909">
        <v>16</v>
      </c>
      <c r="E909" s="33">
        <v>0.11</v>
      </c>
      <c r="G909" s="10" t="s">
        <v>1531</v>
      </c>
      <c r="H909" s="6" t="s">
        <v>1532</v>
      </c>
      <c r="I909" s="11">
        <v>0.3913453993632155</v>
      </c>
      <c r="J909" s="11">
        <v>0.4497843773618459</v>
      </c>
      <c r="K909" s="11">
        <v>0.30531987788841397</v>
      </c>
      <c r="L909" s="11">
        <v>0.35759225222677787</v>
      </c>
      <c r="M909" s="12">
        <v>18.79320777063996</v>
      </c>
      <c r="N909" s="12">
        <v>15.76739306236373</v>
      </c>
      <c r="O909" s="12">
        <v>21.361877315767806</v>
      </c>
      <c r="P909" s="13">
        <v>37.448536844716799</v>
      </c>
      <c r="Q909" s="13">
        <v>46.332963725645492</v>
      </c>
      <c r="R909" s="11">
        <v>-0.10093476531424023</v>
      </c>
      <c r="S909" s="9">
        <v>-0.42982976200558981</v>
      </c>
      <c r="T909" s="11">
        <v>0.59499991084006487</v>
      </c>
      <c r="U909" s="14">
        <v>3.084499740798341E-2</v>
      </c>
      <c r="V909" s="9">
        <v>9.6641120998568226</v>
      </c>
      <c r="W909" s="9">
        <v>18.947532708810179</v>
      </c>
      <c r="X909" s="9">
        <v>2249300000</v>
      </c>
      <c r="Y909" s="9">
        <v>2829200000</v>
      </c>
      <c r="Z909" s="9">
        <v>27800000</v>
      </c>
      <c r="AA909" s="5">
        <v>856600000</v>
      </c>
      <c r="AB909" s="2">
        <v>3.2453887462059301E-2</v>
      </c>
      <c r="AC909" s="42">
        <v>9303.412386</v>
      </c>
      <c r="AD909" s="42">
        <v>8795.3123859999996</v>
      </c>
      <c r="AE909" s="60">
        <v>5.9623106410940174</v>
      </c>
      <c r="AF909" s="60">
        <v>8.6190365845606394</v>
      </c>
      <c r="AG909" s="60">
        <v>9.4643838278164996</v>
      </c>
      <c r="AH909" s="60">
        <v>15.367249846239718</v>
      </c>
      <c r="AI909" s="60">
        <v>2.7188924264065308</v>
      </c>
      <c r="AJ909" s="1" t="s">
        <v>493</v>
      </c>
      <c r="AK909" s="1" t="s">
        <v>668</v>
      </c>
      <c r="AL909" s="1" t="s">
        <v>669</v>
      </c>
      <c r="AM909" s="1" t="s">
        <v>1480</v>
      </c>
      <c r="AN909" s="46" t="e">
        <v>#VALUE!</v>
      </c>
      <c r="AO909" s="46">
        <v>0.16170410000000002</v>
      </c>
      <c r="AP909" s="46">
        <v>-3.3881180000000004E-2</v>
      </c>
      <c r="AQ909" t="s">
        <v>4320</v>
      </c>
      <c r="AR909" t="s">
        <v>3991</v>
      </c>
      <c r="AS909" t="str">
        <f t="shared" si="188"/>
        <v>06/12/2005</v>
      </c>
      <c r="AT909" s="63">
        <v>1.0899182994402505</v>
      </c>
      <c r="AU909" s="63">
        <f t="shared" si="189"/>
        <v>1.0899182994402505</v>
      </c>
      <c r="AV909" s="63">
        <f t="shared" si="186"/>
        <v>0</v>
      </c>
      <c r="AW909" s="63">
        <f t="shared" si="185"/>
        <v>1.0899182994402505</v>
      </c>
      <c r="AX909" s="63">
        <v>12.338819356441793</v>
      </c>
      <c r="AY909" s="63">
        <f t="shared" si="190"/>
        <v>0</v>
      </c>
      <c r="AZ909" s="63" t="s">
        <v>3443</v>
      </c>
      <c r="BA909" s="63" t="str">
        <f>_xll.BDP($G909,BA$1)</f>
        <v>#N/A N/A</v>
      </c>
      <c r="BB909" s="63">
        <f t="shared" si="187"/>
        <v>8795.3123859999996</v>
      </c>
      <c r="BC909">
        <v>705.75</v>
      </c>
      <c r="BD909">
        <v>748.46199999999999</v>
      </c>
      <c r="BE909">
        <v>809.5</v>
      </c>
      <c r="BF909">
        <v>786.02</v>
      </c>
      <c r="BG909">
        <v>773.77499999999998</v>
      </c>
      <c r="BH909">
        <v>830.13599999999997</v>
      </c>
      <c r="BI909" s="47">
        <f t="shared" si="191"/>
        <v>8.0241607009136198E-2</v>
      </c>
      <c r="BJ909" s="47">
        <f t="shared" si="192"/>
        <v>8.50978302022984E-2</v>
      </c>
      <c r="BK909" s="47">
        <f t="shared" si="193"/>
        <v>9.2037663299887718E-2</v>
      </c>
      <c r="BL909" s="47">
        <f t="shared" si="194"/>
        <v>8.9368059428014499E-2</v>
      </c>
      <c r="BM909" s="47">
        <f t="shared" si="195"/>
        <v>8.7975840543385558E-2</v>
      </c>
      <c r="BN909" s="47">
        <f t="shared" si="196"/>
        <v>9.4383913108234199E-2</v>
      </c>
      <c r="BO909" s="30">
        <f t="shared" si="184"/>
        <v>9.4383913108234199E-2</v>
      </c>
    </row>
    <row r="910" spans="1:67" x14ac:dyDescent="0.3">
      <c r="A910">
        <v>15</v>
      </c>
      <c r="B910" t="s">
        <v>3422</v>
      </c>
      <c r="C910">
        <v>28</v>
      </c>
      <c r="D910">
        <v>8</v>
      </c>
      <c r="E910" t="s">
        <v>2480</v>
      </c>
      <c r="F910" t="s">
        <v>3155</v>
      </c>
      <c r="G910" s="6" t="s">
        <v>8</v>
      </c>
      <c r="H910" s="6" t="s">
        <v>598</v>
      </c>
      <c r="I910" s="2" t="e">
        <v>#N/A</v>
      </c>
      <c r="J910" s="2">
        <v>0.47755806654111738</v>
      </c>
      <c r="K910" s="2" t="e">
        <v>#N/A</v>
      </c>
      <c r="L910" s="2">
        <v>0.20198466695429956</v>
      </c>
      <c r="M910" s="3">
        <v>17.921565039720662</v>
      </c>
      <c r="N910" s="3">
        <v>8.9385569075255553</v>
      </c>
      <c r="O910" s="3">
        <v>38.86673313393154</v>
      </c>
      <c r="P910" s="7">
        <v>23.403739170247583</v>
      </c>
      <c r="Q910" s="7">
        <v>23.590001256123603</v>
      </c>
      <c r="R910" s="2">
        <v>0.95777086858986971</v>
      </c>
      <c r="S910" s="8">
        <v>3.3959183673469386</v>
      </c>
      <c r="T910" s="2">
        <v>0.15404931634918781</v>
      </c>
      <c r="U910" s="4">
        <v>3.0590197490618247E-2</v>
      </c>
      <c r="V910" s="8" t="e">
        <v>#N/A</v>
      </c>
      <c r="W910" s="8" t="e">
        <v>#N/A</v>
      </c>
      <c r="X910" s="8">
        <v>1274400000</v>
      </c>
      <c r="Y910" s="8">
        <v>3013100000</v>
      </c>
      <c r="Z910" s="8">
        <v>24700000</v>
      </c>
      <c r="AA910" s="5">
        <v>295462191.45314676</v>
      </c>
      <c r="AB910" s="2">
        <v>8.3597836591274413E-2</v>
      </c>
      <c r="AC910" s="42">
        <v>4825.7320417600004</v>
      </c>
      <c r="AD910" s="42">
        <v>7196.5320417599996</v>
      </c>
      <c r="AE910" s="60">
        <v>9.1490071249712894</v>
      </c>
      <c r="AF910" s="60">
        <v>11.415502123610889</v>
      </c>
      <c r="AG910" s="60">
        <v>6.1942995747972551</v>
      </c>
      <c r="AH910" s="60">
        <v>12.388910620513244</v>
      </c>
      <c r="AI910" s="60">
        <v>7.5415747662151116</v>
      </c>
      <c r="AJ910" s="1" t="s">
        <v>498</v>
      </c>
      <c r="AK910" s="1" t="s">
        <v>599</v>
      </c>
      <c r="AL910" s="1" t="s">
        <v>600</v>
      </c>
      <c r="AM910" s="1" t="s">
        <v>583</v>
      </c>
      <c r="AN910" s="46" t="e">
        <v>#VALUE!</v>
      </c>
      <c r="AO910" s="46" t="e">
        <v>#VALUE!</v>
      </c>
      <c r="AP910" s="46" t="e">
        <v>#VALUE!</v>
      </c>
      <c r="AQ910" t="s">
        <v>4321</v>
      </c>
      <c r="AR910" t="s">
        <v>3443</v>
      </c>
      <c r="AS910" t="str">
        <f t="shared" si="188"/>
        <v>24/09/2020</v>
      </c>
      <c r="AT910" s="63">
        <v>0.32404407482215208</v>
      </c>
      <c r="AU910" s="63">
        <f t="shared" si="189"/>
        <v>0.32404407482215208</v>
      </c>
      <c r="AV910" s="63">
        <f t="shared" si="186"/>
        <v>0</v>
      </c>
      <c r="AW910" s="63">
        <f t="shared" si="185"/>
        <v>0.32404407482215208</v>
      </c>
      <c r="AX910" s="63" t="s">
        <v>3443</v>
      </c>
      <c r="AY910" s="63">
        <f t="shared" si="190"/>
        <v>0</v>
      </c>
      <c r="AZ910" s="63" t="s">
        <v>3443</v>
      </c>
      <c r="BA910" s="63" t="str">
        <f>_xll.BDP($G910,BA$1)</f>
        <v>#N/A N/A</v>
      </c>
      <c r="BB910" s="63">
        <f t="shared" si="187"/>
        <v>4825.7320417600004</v>
      </c>
      <c r="BC910">
        <v>433.77800000000002</v>
      </c>
      <c r="BD910">
        <v>456.40000000000003</v>
      </c>
      <c r="BE910">
        <v>490</v>
      </c>
      <c r="BF910">
        <v>427.10399999999998</v>
      </c>
      <c r="BG910">
        <v>444.38100000000003</v>
      </c>
      <c r="BH910">
        <v>457.92400000000004</v>
      </c>
      <c r="BI910" s="47">
        <f t="shared" si="191"/>
        <v>8.9888538411634675E-2</v>
      </c>
      <c r="BJ910" s="47">
        <f t="shared" si="192"/>
        <v>9.4576324597075156E-2</v>
      </c>
      <c r="BK910" s="47">
        <f t="shared" si="193"/>
        <v>0.10153899880054081</v>
      </c>
      <c r="BL910" s="47">
        <f t="shared" si="194"/>
        <v>8.8505535803481999E-2</v>
      </c>
      <c r="BM910" s="47">
        <f t="shared" si="195"/>
        <v>9.2085718012210466E-2</v>
      </c>
      <c r="BN910" s="47">
        <f t="shared" si="196"/>
        <v>9.4892131605589486E-2</v>
      </c>
      <c r="BO910" s="30">
        <f t="shared" ref="BO910:BO973" si="197">IF(IF(BK910&gt;BN910,BK910,BN910)=0,IF(BJ910&gt;BM910,BJ910,BM910),IF(BK910&gt;BN910,BK910,BN910))</f>
        <v>0.10153899880054081</v>
      </c>
    </row>
    <row r="911" spans="1:67" x14ac:dyDescent="0.3">
      <c r="A911">
        <v>15</v>
      </c>
      <c r="B911" t="s">
        <v>3422</v>
      </c>
      <c r="C911">
        <v>28</v>
      </c>
      <c r="D911">
        <v>6</v>
      </c>
      <c r="E911" s="33">
        <v>0.11</v>
      </c>
      <c r="G911" s="6" t="s">
        <v>214</v>
      </c>
      <c r="H911" s="6" t="s">
        <v>904</v>
      </c>
      <c r="I911" s="2">
        <v>0.43659880800623069</v>
      </c>
      <c r="J911" s="2">
        <v>0.54274220583305399</v>
      </c>
      <c r="K911" s="2">
        <v>0.20855440562685584</v>
      </c>
      <c r="L911" s="2">
        <v>0.2723296888141295</v>
      </c>
      <c r="M911" s="3">
        <v>22.383631713554987</v>
      </c>
      <c r="N911" s="3">
        <v>18.237224219916996</v>
      </c>
      <c r="O911" s="3">
        <v>20.866722481361879</v>
      </c>
      <c r="P911" s="7">
        <v>16.951460427184799</v>
      </c>
      <c r="Q911" s="7">
        <v>18.913867138166204</v>
      </c>
      <c r="R911" s="2">
        <v>-0.11744485820681753</v>
      </c>
      <c r="S911" s="8">
        <v>-0.44613710554951036</v>
      </c>
      <c r="T911" s="2">
        <v>0.67628140703517592</v>
      </c>
      <c r="U911" s="4">
        <v>4.8037889039242221E-2</v>
      </c>
      <c r="V911" s="8">
        <v>6.2664215751729007</v>
      </c>
      <c r="W911" s="8">
        <v>27.554717298553143</v>
      </c>
      <c r="X911" s="8">
        <v>596600000</v>
      </c>
      <c r="Y911" s="8">
        <v>1189000000</v>
      </c>
      <c r="Z911" s="8">
        <v>19100000</v>
      </c>
      <c r="AA911" s="5">
        <v>231800000</v>
      </c>
      <c r="AB911" s="2">
        <v>8.2398619499568587E-2</v>
      </c>
      <c r="AC911" s="42">
        <v>5916.8071437300005</v>
      </c>
      <c r="AD911" s="42">
        <v>5752.8071437300005</v>
      </c>
      <c r="AE911" s="60">
        <v>15.173839541153031</v>
      </c>
      <c r="AF911" s="60">
        <v>16.947873006795252</v>
      </c>
      <c r="AG911" s="60">
        <v>3.9392348169460667</v>
      </c>
      <c r="AH911" s="60">
        <v>22.102288870092238</v>
      </c>
      <c r="AI911" s="60">
        <v>4.3666197502493374</v>
      </c>
      <c r="AJ911" s="1" t="s">
        <v>498</v>
      </c>
      <c r="AK911" s="1" t="s">
        <v>499</v>
      </c>
      <c r="AL911" s="1" t="s">
        <v>815</v>
      </c>
      <c r="AM911" s="1" t="s">
        <v>583</v>
      </c>
      <c r="AN911" s="46">
        <v>0.12923980000000002</v>
      </c>
      <c r="AO911" s="46">
        <v>0.13894780000000001</v>
      </c>
      <c r="AP911" s="46">
        <v>0.16557020000000003</v>
      </c>
      <c r="AQ911" t="s">
        <v>4124</v>
      </c>
      <c r="AR911" t="s">
        <v>3443</v>
      </c>
      <c r="AS911" t="str">
        <f t="shared" si="188"/>
        <v>#N/A N/A</v>
      </c>
      <c r="AT911" s="63">
        <v>0.81925246470982482</v>
      </c>
      <c r="AU911" s="63">
        <f t="shared" si="189"/>
        <v>0.81925246470982482</v>
      </c>
      <c r="AV911" s="63">
        <f t="shared" si="186"/>
        <v>1.458884986050434</v>
      </c>
      <c r="AW911" s="63">
        <f t="shared" si="185"/>
        <v>2.278137450760259</v>
      </c>
      <c r="AX911" s="63">
        <v>15.062015503875969</v>
      </c>
      <c r="AY911" s="63">
        <f t="shared" si="190"/>
        <v>26.821705426356587</v>
      </c>
      <c r="AZ911" s="63">
        <v>41.883720930232556</v>
      </c>
      <c r="BA911" s="63">
        <f>_xll.BDP($G911,BA$1)</f>
        <v>108.06</v>
      </c>
      <c r="BB911" s="63">
        <f t="shared" si="187"/>
        <v>5752.8071437300005</v>
      </c>
      <c r="BC911">
        <v>237</v>
      </c>
      <c r="BD911">
        <v>250</v>
      </c>
      <c r="BE911">
        <v>253.333</v>
      </c>
      <c r="BF911">
        <v>241.845</v>
      </c>
      <c r="BG911">
        <v>259.85200000000003</v>
      </c>
      <c r="BH911">
        <v>226.52500000000001</v>
      </c>
      <c r="BI911" s="47">
        <f t="shared" si="191"/>
        <v>4.1197278837742185E-2</v>
      </c>
      <c r="BJ911" s="47">
        <f t="shared" si="192"/>
        <v>4.3457045187491751E-2</v>
      </c>
      <c r="BK911" s="47">
        <f t="shared" si="193"/>
        <v>4.4036414513931393E-2</v>
      </c>
      <c r="BL911" s="47">
        <f t="shared" si="194"/>
        <v>4.203947637347577E-2</v>
      </c>
      <c r="BM911" s="47">
        <f t="shared" si="195"/>
        <v>4.5169600424240432E-2</v>
      </c>
      <c r="BN911" s="47">
        <f t="shared" si="196"/>
        <v>3.9376428644386278E-2</v>
      </c>
      <c r="BO911" s="30">
        <f t="shared" si="197"/>
        <v>4.4036414513931393E-2</v>
      </c>
    </row>
    <row r="912" spans="1:67" x14ac:dyDescent="0.3">
      <c r="A912">
        <v>15</v>
      </c>
      <c r="B912" t="s">
        <v>3422</v>
      </c>
      <c r="C912">
        <v>28</v>
      </c>
      <c r="D912">
        <v>16</v>
      </c>
      <c r="E912" s="33">
        <v>0.13</v>
      </c>
      <c r="F912" t="s">
        <v>3381</v>
      </c>
      <c r="G912" s="6" t="s">
        <v>366</v>
      </c>
      <c r="H912" s="6" t="s">
        <v>1098</v>
      </c>
      <c r="I912" s="2">
        <v>0.22012300540462298</v>
      </c>
      <c r="J912" s="2">
        <v>0.50265871737028678</v>
      </c>
      <c r="K912" s="2">
        <v>0.11116857980080119</v>
      </c>
      <c r="L912" s="2">
        <v>0.24220472685487127</v>
      </c>
      <c r="M912" s="3">
        <v>26.479261028068358</v>
      </c>
      <c r="N912" s="3">
        <v>20.363832148506226</v>
      </c>
      <c r="O912" s="3">
        <v>36.067502659488731</v>
      </c>
      <c r="P912" s="7">
        <v>41.017444058786921</v>
      </c>
      <c r="Q912" s="7">
        <v>49.468520032706451</v>
      </c>
      <c r="R912" s="2">
        <v>0.65651200924025699</v>
      </c>
      <c r="S912" s="8">
        <v>1.5262526971949173</v>
      </c>
      <c r="T912" s="2">
        <v>0.39789130315266064</v>
      </c>
      <c r="U912" s="4">
        <v>2.8363636363636365E-2</v>
      </c>
      <c r="V912" s="8">
        <v>17.045510744980774</v>
      </c>
      <c r="W912" s="8">
        <v>50.828622535899591</v>
      </c>
      <c r="X912" s="8">
        <v>6206000000</v>
      </c>
      <c r="Y912" s="8">
        <v>12879600000</v>
      </c>
      <c r="Z912" s="8">
        <v>170400000</v>
      </c>
      <c r="AA912" s="5">
        <v>3134800000</v>
      </c>
      <c r="AB912" s="2">
        <v>5.4357534770958275E-2</v>
      </c>
      <c r="AC912" s="42">
        <v>44170.652994649994</v>
      </c>
      <c r="AD912" s="42">
        <v>50536.652994649994</v>
      </c>
      <c r="AE912" s="60">
        <v>12.098198575290454</v>
      </c>
      <c r="AF912" s="60">
        <v>16.153395920862067</v>
      </c>
      <c r="AG912" s="60">
        <v>7.0387449837184253</v>
      </c>
      <c r="AH912" s="60">
        <v>20.004731207943106</v>
      </c>
      <c r="AI912" s="60">
        <v>6.777214276817908</v>
      </c>
      <c r="AJ912" s="1" t="s">
        <v>506</v>
      </c>
      <c r="AK912" s="1" t="s">
        <v>586</v>
      </c>
      <c r="AL912" s="1" t="s">
        <v>587</v>
      </c>
      <c r="AM912" s="1" t="s">
        <v>583</v>
      </c>
      <c r="AN912" s="46">
        <v>0.12826470000000001</v>
      </c>
      <c r="AO912" s="46">
        <v>0.17645040000000001</v>
      </c>
      <c r="AP912" s="46">
        <v>0.10774300000000001</v>
      </c>
      <c r="AQ912" t="s">
        <v>4124</v>
      </c>
      <c r="AR912" t="s">
        <v>3992</v>
      </c>
      <c r="AS912" t="str">
        <f t="shared" si="188"/>
        <v>18/03/1993</v>
      </c>
      <c r="AT912" s="63">
        <v>1.895804907363648</v>
      </c>
      <c r="AU912" s="63">
        <f t="shared" si="189"/>
        <v>1.895804907363648</v>
      </c>
      <c r="AV912" s="63">
        <f t="shared" si="186"/>
        <v>2.3627492930815879</v>
      </c>
      <c r="AW912" s="63">
        <f t="shared" si="185"/>
        <v>4.2585542004452357</v>
      </c>
      <c r="AX912" s="63">
        <v>30.859096254989353</v>
      </c>
      <c r="AY912" s="63">
        <f t="shared" si="190"/>
        <v>38.459815974949862</v>
      </c>
      <c r="AZ912" s="63">
        <v>69.318912229939215</v>
      </c>
      <c r="BA912" s="63">
        <f>_xll.BDP($G912,BA$1)</f>
        <v>1561.855190936905</v>
      </c>
      <c r="BB912" s="63">
        <f t="shared" si="187"/>
        <v>44170.652994649994</v>
      </c>
      <c r="BC912">
        <v>3434.9500000000003</v>
      </c>
      <c r="BD912">
        <v>3427.5260000000003</v>
      </c>
      <c r="BE912">
        <v>3417.3330000000001</v>
      </c>
      <c r="BF912">
        <v>3370.893</v>
      </c>
      <c r="BG912">
        <v>3126.223</v>
      </c>
      <c r="BH912">
        <v>2993.3960000000002</v>
      </c>
      <c r="BI912" s="47">
        <f t="shared" si="191"/>
        <v>7.7765433995645158E-2</v>
      </c>
      <c r="BJ912" s="47">
        <f t="shared" si="192"/>
        <v>7.7597358599501495E-2</v>
      </c>
      <c r="BK912" s="47">
        <f t="shared" si="193"/>
        <v>7.736659452179509E-2</v>
      </c>
      <c r="BL912" s="47">
        <f t="shared" si="194"/>
        <v>7.6315217717254191E-2</v>
      </c>
      <c r="BM912" s="47">
        <f t="shared" si="195"/>
        <v>7.0776019552589636E-2</v>
      </c>
      <c r="BN912" s="47">
        <f t="shared" si="196"/>
        <v>6.7768887192194427E-2</v>
      </c>
      <c r="BO912" s="30">
        <f t="shared" si="197"/>
        <v>7.736659452179509E-2</v>
      </c>
    </row>
    <row r="913" spans="1:67" x14ac:dyDescent="0.3">
      <c r="A913">
        <v>15</v>
      </c>
      <c r="B913" t="s">
        <v>3422</v>
      </c>
      <c r="C913">
        <v>29</v>
      </c>
      <c r="D913">
        <v>17</v>
      </c>
      <c r="E913" t="s">
        <v>2480</v>
      </c>
      <c r="F913" t="s">
        <v>3023</v>
      </c>
      <c r="G913" s="6" t="s">
        <v>2097</v>
      </c>
      <c r="H913" s="6" t="s">
        <v>2098</v>
      </c>
      <c r="I913" s="2">
        <v>0.37322425470569653</v>
      </c>
      <c r="J913" s="2">
        <v>0.50335979553617827</v>
      </c>
      <c r="K913" s="2">
        <v>0.27097972623444921</v>
      </c>
      <c r="L913" s="2">
        <v>0.34873836838714717</v>
      </c>
      <c r="M913" s="3">
        <v>17.430232990527433</v>
      </c>
      <c r="N913" s="3">
        <v>11.019627943597431</v>
      </c>
      <c r="O913" s="3">
        <v>26.245056735399874</v>
      </c>
      <c r="P913" s="7">
        <v>29.181609459448669</v>
      </c>
      <c r="Q913" s="7">
        <v>35.076933886039484</v>
      </c>
      <c r="R913" s="2">
        <v>0.68186283626502842</v>
      </c>
      <c r="S913" s="8">
        <v>2.4326323674987291</v>
      </c>
      <c r="T913" s="2">
        <v>0.26801223055396806</v>
      </c>
      <c r="U913" s="4" t="e">
        <v>#N/A</v>
      </c>
      <c r="V913" s="8">
        <v>17.71421675898857</v>
      </c>
      <c r="W913" s="8">
        <v>32.672937515232661</v>
      </c>
      <c r="X913" s="8">
        <v>611942000</v>
      </c>
      <c r="Y913" s="8">
        <v>883261000</v>
      </c>
      <c r="Z913" s="8" t="e">
        <v>#N/A</v>
      </c>
      <c r="AA913" s="5">
        <v>273699000</v>
      </c>
      <c r="AB913" s="2">
        <v>0</v>
      </c>
      <c r="AC913" s="42">
        <v>2505.7136</v>
      </c>
      <c r="AD913" s="42">
        <v>3415.4495999999999</v>
      </c>
      <c r="AE913" s="60" t="s">
        <v>3443</v>
      </c>
      <c r="AF913" s="60">
        <v>10.218921667141593</v>
      </c>
      <c r="AG913" s="60">
        <v>10.960677641353117</v>
      </c>
      <c r="AH913" s="60">
        <v>17.054756529609101</v>
      </c>
      <c r="AI913" s="60">
        <v>4.3011684477090766</v>
      </c>
      <c r="AJ913" s="1" t="s">
        <v>493</v>
      </c>
      <c r="AK913" s="1" t="s">
        <v>668</v>
      </c>
      <c r="AL913" s="1" t="s">
        <v>669</v>
      </c>
      <c r="AM913" s="1" t="s">
        <v>2468</v>
      </c>
      <c r="AN913" s="46" t="e">
        <v>#VALUE!</v>
      </c>
      <c r="AO913" s="46" t="e">
        <v>#VALUE!</v>
      </c>
      <c r="AP913" s="46">
        <v>0.1313841</v>
      </c>
      <c r="AQ913" t="s">
        <v>3993</v>
      </c>
      <c r="AR913" t="s">
        <v>3993</v>
      </c>
      <c r="AS913" t="str">
        <f t="shared" si="188"/>
        <v>09/02/2018</v>
      </c>
      <c r="AT913" s="63">
        <v>2.2678184715254521</v>
      </c>
      <c r="AU913" s="63">
        <f t="shared" si="189"/>
        <v>2.2678184715254521</v>
      </c>
      <c r="AV913" s="63">
        <f t="shared" si="186"/>
        <v>0</v>
      </c>
      <c r="AW913" s="63">
        <f t="shared" si="185"/>
        <v>2.2678184715254521</v>
      </c>
      <c r="AX913" s="63">
        <v>29.428362874670995</v>
      </c>
      <c r="AY913" s="63">
        <f t="shared" si="190"/>
        <v>0</v>
      </c>
      <c r="AZ913" s="63">
        <v>29.428362874670995</v>
      </c>
      <c r="BA913" s="63">
        <f>_xll.BDP($G913,BA$1)</f>
        <v>56.531999999999996</v>
      </c>
      <c r="BB913" s="63">
        <f t="shared" si="187"/>
        <v>2505.7136</v>
      </c>
      <c r="BC913">
        <v>140.667</v>
      </c>
      <c r="BD913">
        <v>144.25</v>
      </c>
      <c r="BE913">
        <v>156.75</v>
      </c>
      <c r="BF913">
        <v>10.989000000000001</v>
      </c>
      <c r="BG913">
        <v>171.66800000000001</v>
      </c>
      <c r="BH913">
        <v>185.48599999999999</v>
      </c>
      <c r="BI913" s="47">
        <f t="shared" si="191"/>
        <v>5.613849882923571E-2</v>
      </c>
      <c r="BJ913" s="47">
        <f t="shared" si="192"/>
        <v>5.7568430805499879E-2</v>
      </c>
      <c r="BK913" s="47">
        <f t="shared" si="193"/>
        <v>6.2557029662128977E-2</v>
      </c>
      <c r="BL913" s="47">
        <f t="shared" si="194"/>
        <v>4.3855770268397794E-3</v>
      </c>
      <c r="BM913" s="47">
        <f t="shared" si="195"/>
        <v>6.8510623081584426E-2</v>
      </c>
      <c r="BN913" s="47">
        <f t="shared" si="196"/>
        <v>7.4025219801656494E-2</v>
      </c>
      <c r="BO913" s="30">
        <f t="shared" si="197"/>
        <v>7.4025219801656494E-2</v>
      </c>
    </row>
    <row r="914" spans="1:67" x14ac:dyDescent="0.3">
      <c r="A914">
        <v>15</v>
      </c>
      <c r="B914" t="s">
        <v>3422</v>
      </c>
      <c r="C914">
        <v>29</v>
      </c>
      <c r="D914">
        <v>20</v>
      </c>
      <c r="E914" s="33">
        <v>0.15</v>
      </c>
      <c r="F914" t="s">
        <v>3407</v>
      </c>
      <c r="G914" s="1" t="s">
        <v>1731</v>
      </c>
      <c r="H914" s="6" t="s">
        <v>1732</v>
      </c>
      <c r="I914" s="2">
        <v>1.6016488176489989</v>
      </c>
      <c r="J914" s="2">
        <v>1.4771754636233951</v>
      </c>
      <c r="K914" s="2">
        <v>0.94184978258469987</v>
      </c>
      <c r="L914" s="2">
        <v>0.90091550827516664</v>
      </c>
      <c r="M914" s="3">
        <v>44.167055529631362</v>
      </c>
      <c r="N914" s="3">
        <v>40.714855216578144</v>
      </c>
      <c r="O914" s="3">
        <v>43.274469575350359</v>
      </c>
      <c r="P914" s="7">
        <v>19.128439619180796</v>
      </c>
      <c r="Q914" s="7">
        <v>15.754367037203156</v>
      </c>
      <c r="R914" s="2">
        <v>-0.29529144532628671</v>
      </c>
      <c r="S914" s="8">
        <v>-0.62925465239610445</v>
      </c>
      <c r="T914" s="2">
        <v>0.6388927282500193</v>
      </c>
      <c r="U914" s="4">
        <v>4.6847126347630497E-2</v>
      </c>
      <c r="V914" s="8">
        <v>7.5206679967631045</v>
      </c>
      <c r="W914" s="8">
        <v>1.5818125795518556</v>
      </c>
      <c r="X914" s="8">
        <v>30844000</v>
      </c>
      <c r="Y914" s="8">
        <v>50573000</v>
      </c>
      <c r="Z914" s="8">
        <v>6727000</v>
      </c>
      <c r="AA914" s="5">
        <v>34742000</v>
      </c>
      <c r="AB914" s="2">
        <v>0.19362730988428992</v>
      </c>
      <c r="AC914" s="42">
        <v>747.88245924</v>
      </c>
      <c r="AD914" s="42">
        <v>715.25245924000001</v>
      </c>
      <c r="AE914" s="60">
        <v>13.716696483216314</v>
      </c>
      <c r="AF914" s="60">
        <v>15.650376776260922</v>
      </c>
      <c r="AG914" s="60">
        <v>4.6721511389656065</v>
      </c>
      <c r="AH914" s="60">
        <v>21.310218578379988</v>
      </c>
      <c r="AI914" s="60">
        <v>8.9371208476857813</v>
      </c>
      <c r="AJ914" s="1" t="s">
        <v>506</v>
      </c>
      <c r="AK914" s="1" t="s">
        <v>640</v>
      </c>
      <c r="AL914" s="1" t="s">
        <v>797</v>
      </c>
      <c r="AM914" s="1" t="s">
        <v>1706</v>
      </c>
      <c r="AN914" s="46" t="e">
        <v>#VALUE!</v>
      </c>
      <c r="AO914" s="46" t="e">
        <v>#VALUE!</v>
      </c>
      <c r="AP914" s="46">
        <v>-5.2155840000000002E-2</v>
      </c>
      <c r="AQ914" t="s">
        <v>3455</v>
      </c>
      <c r="AR914" t="s">
        <v>3455</v>
      </c>
      <c r="AS914" t="str">
        <f t="shared" si="188"/>
        <v>20/06/2014</v>
      </c>
      <c r="AT914" s="63">
        <v>5.2941176470588234</v>
      </c>
      <c r="AU914" s="63">
        <f t="shared" si="189"/>
        <v>5.2941176470588234</v>
      </c>
      <c r="AV914" s="63">
        <f t="shared" si="186"/>
        <v>0</v>
      </c>
      <c r="AW914" s="63">
        <f t="shared" si="185"/>
        <v>5.2941176470588234</v>
      </c>
      <c r="AX914" s="63">
        <v>112.26876883926965</v>
      </c>
      <c r="AY914" s="63">
        <f t="shared" si="190"/>
        <v>0</v>
      </c>
      <c r="AZ914" s="63">
        <v>112.26876883926965</v>
      </c>
      <c r="BA914" s="63">
        <f>_xll.BDP($G914,BA$1)</f>
        <v>39.309000840000003</v>
      </c>
      <c r="BB914" s="63">
        <f t="shared" si="187"/>
        <v>715.25245924000001</v>
      </c>
      <c r="BC914">
        <v>44.65</v>
      </c>
      <c r="BD914">
        <v>43.6</v>
      </c>
      <c r="BE914">
        <v>48.7</v>
      </c>
      <c r="BF914">
        <v>44.300000000000004</v>
      </c>
      <c r="BG914">
        <v>47.800000000000004</v>
      </c>
      <c r="BH914">
        <v>49.6</v>
      </c>
      <c r="BI914" s="47">
        <f t="shared" si="191"/>
        <v>6.2425510633606747E-2</v>
      </c>
      <c r="BJ914" s="47">
        <f t="shared" si="192"/>
        <v>6.09574975056048E-2</v>
      </c>
      <c r="BK914" s="47">
        <f t="shared" si="193"/>
        <v>6.8087846984471415E-2</v>
      </c>
      <c r="BL914" s="47">
        <f t="shared" si="194"/>
        <v>6.1936172924272774E-2</v>
      </c>
      <c r="BM914" s="47">
        <f t="shared" si="195"/>
        <v>6.6829550017612607E-2</v>
      </c>
      <c r="BN914" s="47">
        <f t="shared" si="196"/>
        <v>6.9346143951330236E-2</v>
      </c>
      <c r="BO914" s="30">
        <f t="shared" si="197"/>
        <v>6.9346143951330236E-2</v>
      </c>
    </row>
    <row r="915" spans="1:67" x14ac:dyDescent="0.3">
      <c r="A915">
        <v>15</v>
      </c>
      <c r="B915" t="s">
        <v>3422</v>
      </c>
      <c r="C915">
        <v>29</v>
      </c>
      <c r="D915">
        <v>9</v>
      </c>
      <c r="E915" s="33">
        <v>0.13</v>
      </c>
      <c r="F915" t="s">
        <v>3174</v>
      </c>
      <c r="G915" s="1" t="s">
        <v>2265</v>
      </c>
      <c r="H915" s="6" t="s">
        <v>2266</v>
      </c>
      <c r="I915" s="2">
        <v>0.28894643163538125</v>
      </c>
      <c r="J915" s="2">
        <v>0.29608675153229608</v>
      </c>
      <c r="K915" s="2">
        <v>0.24375249247863223</v>
      </c>
      <c r="L915" s="2">
        <v>0.24275222265172014</v>
      </c>
      <c r="M915" s="3">
        <v>20.536344389555399</v>
      </c>
      <c r="N915" s="3">
        <v>15.383452115985635</v>
      </c>
      <c r="O915" s="3">
        <v>18.492688413948258</v>
      </c>
      <c r="P915" s="7">
        <v>16.530708865166066</v>
      </c>
      <c r="Q915" s="7">
        <v>16.802800466744454</v>
      </c>
      <c r="R915" s="2">
        <v>-3.7569339384770563E-2</v>
      </c>
      <c r="S915" s="8">
        <v>-0.18148599269183929</v>
      </c>
      <c r="T915" s="2">
        <v>0.51850180505415167</v>
      </c>
      <c r="U915" s="4" t="e">
        <v>#N/A</v>
      </c>
      <c r="V915" s="8">
        <v>9.5214562813042143</v>
      </c>
      <c r="W915" s="8">
        <v>7.1513609075268603</v>
      </c>
      <c r="X915" s="8">
        <v>212100000</v>
      </c>
      <c r="Y915" s="8">
        <v>258700000</v>
      </c>
      <c r="Z915" s="8" t="e">
        <v>#N/A</v>
      </c>
      <c r="AA915" s="5">
        <v>33400000</v>
      </c>
      <c r="AB915" s="2">
        <v>0</v>
      </c>
      <c r="AC915" s="42">
        <v>1544.9172672</v>
      </c>
      <c r="AD915" s="42">
        <v>1530.0172671999999</v>
      </c>
      <c r="AE915" s="60">
        <v>18.658210762484778</v>
      </c>
      <c r="AF915" s="60">
        <v>26.320259512027491</v>
      </c>
      <c r="AG915" s="60">
        <v>2.1666712192051842</v>
      </c>
      <c r="AH915" s="60">
        <v>37.236842774508297</v>
      </c>
      <c r="AI915" s="60">
        <v>6.7056873372292261</v>
      </c>
      <c r="AJ915" s="1" t="s">
        <v>498</v>
      </c>
      <c r="AK915" s="1" t="s">
        <v>599</v>
      </c>
      <c r="AL915" s="1" t="s">
        <v>600</v>
      </c>
      <c r="AM915" s="1" t="s">
        <v>2229</v>
      </c>
      <c r="AN915" s="46">
        <v>0.1241654</v>
      </c>
      <c r="AO915" s="46">
        <v>0.19850590000000001</v>
      </c>
      <c r="AP915" s="46">
        <v>0.16932700000000001</v>
      </c>
      <c r="AQ915" t="s">
        <v>4322</v>
      </c>
      <c r="AR915" t="s">
        <v>3443</v>
      </c>
      <c r="AS915" t="str">
        <f t="shared" si="188"/>
        <v>30/10/2000</v>
      </c>
      <c r="AT915" s="63">
        <v>1.7001181313110496</v>
      </c>
      <c r="AU915" s="63">
        <f t="shared" si="189"/>
        <v>1.7001181313110496</v>
      </c>
      <c r="AV915" s="63">
        <f t="shared" si="186"/>
        <v>0</v>
      </c>
      <c r="AW915" s="63">
        <f t="shared" si="185"/>
        <v>1.7001181313110496</v>
      </c>
      <c r="AX915" s="63">
        <v>57.657677984084884</v>
      </c>
      <c r="AY915" s="63">
        <f t="shared" si="190"/>
        <v>0</v>
      </c>
      <c r="AZ915" s="63">
        <v>57.657677984084884</v>
      </c>
      <c r="BA915" s="63">
        <f>_xll.BDP($G915,BA$1)</f>
        <v>26.084333520000001</v>
      </c>
      <c r="BB915" s="63">
        <f t="shared" si="187"/>
        <v>1530.0172671999999</v>
      </c>
      <c r="BC915">
        <v>58</v>
      </c>
      <c r="BD915">
        <v>71</v>
      </c>
      <c r="BE915">
        <v>77.100000000000009</v>
      </c>
      <c r="BF915">
        <v>67.775000000000006</v>
      </c>
      <c r="BG915">
        <v>66.650000000000006</v>
      </c>
      <c r="BH915">
        <v>70.95</v>
      </c>
      <c r="BI915" s="47">
        <f t="shared" si="191"/>
        <v>3.7908068910975493E-2</v>
      </c>
      <c r="BJ915" s="47">
        <f t="shared" si="192"/>
        <v>4.6404705046194136E-2</v>
      </c>
      <c r="BK915" s="47">
        <f t="shared" si="193"/>
        <v>5.0391588155796738E-2</v>
      </c>
      <c r="BL915" s="47">
        <f t="shared" si="194"/>
        <v>4.42968856972649E-2</v>
      </c>
      <c r="BM915" s="47">
        <f t="shared" si="195"/>
        <v>4.3561599877870984E-2</v>
      </c>
      <c r="BN915" s="47">
        <f t="shared" si="196"/>
        <v>4.6372025676443301E-2</v>
      </c>
      <c r="BO915" s="30">
        <f t="shared" si="197"/>
        <v>5.0391588155796738E-2</v>
      </c>
    </row>
    <row r="916" spans="1:67" x14ac:dyDescent="0.3">
      <c r="A916">
        <v>15</v>
      </c>
      <c r="B916" t="s">
        <v>3422</v>
      </c>
      <c r="C916">
        <v>29</v>
      </c>
      <c r="D916">
        <v>7</v>
      </c>
      <c r="E916" s="33">
        <v>0.11</v>
      </c>
      <c r="G916" s="6" t="s">
        <v>186</v>
      </c>
      <c r="H916" s="6" t="s">
        <v>870</v>
      </c>
      <c r="I916" s="2">
        <v>0.48951699655432679</v>
      </c>
      <c r="J916" s="2">
        <v>0.4626032518133934</v>
      </c>
      <c r="K916" s="2">
        <v>0.17530008129025271</v>
      </c>
      <c r="L916" s="2">
        <v>0.18569691046538636</v>
      </c>
      <c r="M916" s="3">
        <v>17.118031136246596</v>
      </c>
      <c r="N916" s="3">
        <v>14.081114661511437</v>
      </c>
      <c r="O916" s="3">
        <v>24.294790973315358</v>
      </c>
      <c r="P916" s="7">
        <v>19.710511696006435</v>
      </c>
      <c r="Q916" s="7">
        <v>21.268844421919471</v>
      </c>
      <c r="R916" s="2">
        <v>0.52311211163024018</v>
      </c>
      <c r="S916" s="8">
        <v>1.8832890950403143</v>
      </c>
      <c r="T916" s="2">
        <v>0.41283734912160464</v>
      </c>
      <c r="U916" s="4">
        <v>3.5707863998372807E-2</v>
      </c>
      <c r="V916" s="8">
        <v>4.6386228400628866</v>
      </c>
      <c r="W916" s="8">
        <v>8.88624888199654</v>
      </c>
      <c r="X916" s="8">
        <v>3131422000</v>
      </c>
      <c r="Y916" s="8">
        <v>7800916000</v>
      </c>
      <c r="Z916" s="8">
        <v>37905000</v>
      </c>
      <c r="AA916" s="5">
        <v>804369000</v>
      </c>
      <c r="AB916" s="2">
        <v>4.7123894630449456E-2</v>
      </c>
      <c r="AC916" s="42">
        <v>20077.05234088</v>
      </c>
      <c r="AD916" s="42">
        <v>23280.555340880001</v>
      </c>
      <c r="AE916" s="60">
        <v>13.251255486881028</v>
      </c>
      <c r="AF916" s="60">
        <v>16.076852947069568</v>
      </c>
      <c r="AG916" s="60">
        <v>4.0011601292100458</v>
      </c>
      <c r="AH916" s="60">
        <v>18.773529338984321</v>
      </c>
      <c r="AI916" s="60">
        <v>4.4613536711715467</v>
      </c>
      <c r="AJ916" s="1" t="s">
        <v>498</v>
      </c>
      <c r="AK916" s="1" t="s">
        <v>499</v>
      </c>
      <c r="AL916" s="1" t="s">
        <v>815</v>
      </c>
      <c r="AM916" s="1" t="s">
        <v>583</v>
      </c>
      <c r="AN916" s="46">
        <v>0.12029289999999999</v>
      </c>
      <c r="AO916" s="46">
        <v>0.1191258</v>
      </c>
      <c r="AP916" s="46">
        <v>0.13430549999999999</v>
      </c>
      <c r="AQ916" t="s">
        <v>3994</v>
      </c>
      <c r="AR916" t="s">
        <v>3994</v>
      </c>
      <c r="AS916" t="str">
        <f t="shared" si="188"/>
        <v>03/12/1956</v>
      </c>
      <c r="AT916" s="63">
        <v>1.4189378905075256</v>
      </c>
      <c r="AU916" s="63">
        <f t="shared" si="189"/>
        <v>1.4189378905075256</v>
      </c>
      <c r="AV916" s="63">
        <f t="shared" si="186"/>
        <v>0.4194376673812284</v>
      </c>
      <c r="AW916" s="63">
        <f t="shared" si="185"/>
        <v>1.838375557888754</v>
      </c>
      <c r="AX916" s="63">
        <v>25.678685613074144</v>
      </c>
      <c r="AY916" s="63">
        <f t="shared" si="190"/>
        <v>7.5906127160444612</v>
      </c>
      <c r="AZ916" s="63">
        <v>33.269298329118605</v>
      </c>
      <c r="BA916" s="63">
        <f>_xll.BDP($G916,BA$1)</f>
        <v>372.55099999999999</v>
      </c>
      <c r="BB916" s="63">
        <f t="shared" si="187"/>
        <v>20077.05234088</v>
      </c>
      <c r="BC916">
        <v>1250.25</v>
      </c>
      <c r="BD916">
        <v>1344.7060000000001</v>
      </c>
      <c r="BE916">
        <v>1436.2</v>
      </c>
      <c r="BF916">
        <v>1319.172</v>
      </c>
      <c r="BG916">
        <v>1289.5650000000001</v>
      </c>
      <c r="BH916">
        <v>1367.579</v>
      </c>
      <c r="BI916" s="47">
        <f t="shared" si="191"/>
        <v>6.2272587567762459E-2</v>
      </c>
      <c r="BJ916" s="47">
        <f t="shared" si="192"/>
        <v>6.6977262257864892E-2</v>
      </c>
      <c r="BK916" s="47">
        <f t="shared" si="193"/>
        <v>7.1534405330790196E-2</v>
      </c>
      <c r="BL916" s="47">
        <f t="shared" si="194"/>
        <v>6.5705462017148844E-2</v>
      </c>
      <c r="BM916" s="47">
        <f t="shared" si="195"/>
        <v>6.4230793350787116E-2</v>
      </c>
      <c r="BN916" s="47">
        <f t="shared" si="196"/>
        <v>6.8116523122042E-2</v>
      </c>
      <c r="BO916" s="30">
        <f t="shared" si="197"/>
        <v>7.1534405330790196E-2</v>
      </c>
    </row>
    <row r="917" spans="1:67" x14ac:dyDescent="0.3">
      <c r="A917">
        <v>15</v>
      </c>
      <c r="B917" t="s">
        <v>3422</v>
      </c>
      <c r="C917">
        <v>29</v>
      </c>
      <c r="D917">
        <v>2</v>
      </c>
      <c r="E917" t="s">
        <v>2480</v>
      </c>
      <c r="G917" s="1" t="s">
        <v>1638</v>
      </c>
      <c r="H917" s="6" t="s">
        <v>1639</v>
      </c>
      <c r="I917" s="2">
        <v>0.21582902366105244</v>
      </c>
      <c r="J917" s="2">
        <v>0.59852593782481334</v>
      </c>
      <c r="K917" s="2">
        <v>0.19800201237459955</v>
      </c>
      <c r="L917" s="2">
        <v>0.5484630703957053</v>
      </c>
      <c r="M917" s="3">
        <v>27.093028020205921</v>
      </c>
      <c r="N917" s="3">
        <v>23.656583824289555</v>
      </c>
      <c r="O917" s="3">
        <v>30.967741935483872</v>
      </c>
      <c r="P917" s="7">
        <v>31.763182673053443</v>
      </c>
      <c r="Q917" s="7">
        <v>38.782674944147594</v>
      </c>
      <c r="R917" s="2">
        <v>0.13662667607621734</v>
      </c>
      <c r="S917" s="8">
        <v>0.46449136276391545</v>
      </c>
      <c r="T917" s="2">
        <v>0.42370697942703328</v>
      </c>
      <c r="U917" s="4">
        <v>6.40461215932914E-2</v>
      </c>
      <c r="V917" s="8">
        <v>31.892766453315268</v>
      </c>
      <c r="W917" s="8" t="e">
        <v>#N/A</v>
      </c>
      <c r="X917" s="8">
        <v>5291500000</v>
      </c>
      <c r="Y917" s="8">
        <v>5774500000</v>
      </c>
      <c r="Z917" s="8">
        <v>9700000</v>
      </c>
      <c r="AA917" s="5">
        <v>2402800000.0000005</v>
      </c>
      <c r="AB917" s="2">
        <v>4.0369568836357578E-3</v>
      </c>
      <c r="AC917" s="42">
        <v>4530.1194810900006</v>
      </c>
      <c r="AD917" s="42">
        <v>8369.1651912614598</v>
      </c>
      <c r="AE917" s="60">
        <v>2.6774952568661989</v>
      </c>
      <c r="AF917" s="60">
        <v>3.3109591346965432</v>
      </c>
      <c r="AG917" s="60">
        <v>48.858015812349578</v>
      </c>
      <c r="AH917" s="60">
        <v>6.502642997471809</v>
      </c>
      <c r="AI917" s="60">
        <v>2.1786231179311644</v>
      </c>
      <c r="AJ917" s="1" t="s">
        <v>552</v>
      </c>
      <c r="AK917" s="1" t="s">
        <v>917</v>
      </c>
      <c r="AL917" s="1" t="s">
        <v>1011</v>
      </c>
      <c r="AM917" s="1" t="s">
        <v>1608</v>
      </c>
      <c r="AN917" s="46" t="e">
        <v>#VALUE!</v>
      </c>
      <c r="AO917" s="46">
        <v>5.5592910000000002E-2</v>
      </c>
      <c r="AP917" s="46">
        <v>2.7400549999999999E-2</v>
      </c>
      <c r="AQ917" t="s">
        <v>4323</v>
      </c>
      <c r="AR917" t="s">
        <v>3443</v>
      </c>
      <c r="AS917" t="str">
        <f t="shared" si="188"/>
        <v>25/01/2013</v>
      </c>
      <c r="AT917" s="63">
        <v>32.287822878228781</v>
      </c>
      <c r="AU917" s="63">
        <f t="shared" si="189"/>
        <v>32.287822878228781</v>
      </c>
      <c r="AV917" s="63">
        <f t="shared" si="186"/>
        <v>-30.360126771786316</v>
      </c>
      <c r="AW917" s="63">
        <f t="shared" si="185"/>
        <v>1.9276961064424647</v>
      </c>
      <c r="AX917" s="63">
        <v>29.52603047344229</v>
      </c>
      <c r="AY917" s="63">
        <f t="shared" si="190"/>
        <v>-27.763223046103029</v>
      </c>
      <c r="AZ917" s="63">
        <v>1.762807427339262</v>
      </c>
      <c r="BA917" s="63">
        <f>_xll.BDP($G917,BA$1)</f>
        <v>23.810376200000007</v>
      </c>
      <c r="BB917" s="63">
        <f t="shared" si="187"/>
        <v>4530.1194810900006</v>
      </c>
      <c r="BC917">
        <v>460.846</v>
      </c>
      <c r="BD917">
        <v>515.077</v>
      </c>
      <c r="BE917">
        <v>446.40000000000003</v>
      </c>
      <c r="BF917">
        <v>538.35800000000006</v>
      </c>
      <c r="BG917">
        <v>762.82400000000007</v>
      </c>
      <c r="BH917">
        <v>599.48500000000001</v>
      </c>
      <c r="BI917" s="47">
        <f t="shared" si="191"/>
        <v>0.10172932566650869</v>
      </c>
      <c r="BJ917" s="47">
        <f t="shared" si="192"/>
        <v>0.11370053309853681</v>
      </c>
      <c r="BK917" s="47">
        <f t="shared" si="193"/>
        <v>9.8540447302416595E-2</v>
      </c>
      <c r="BL917" s="47">
        <f t="shared" si="194"/>
        <v>0.11883969114882258</v>
      </c>
      <c r="BM917" s="47">
        <f t="shared" si="195"/>
        <v>0.16838937762772993</v>
      </c>
      <c r="BN917" s="47">
        <f t="shared" si="196"/>
        <v>0.13233315423631095</v>
      </c>
      <c r="BO917" s="30">
        <f t="shared" si="197"/>
        <v>0.13233315423631095</v>
      </c>
    </row>
    <row r="918" spans="1:67" x14ac:dyDescent="0.3">
      <c r="A918">
        <v>15</v>
      </c>
      <c r="B918" t="s">
        <v>3422</v>
      </c>
      <c r="C918">
        <v>29</v>
      </c>
      <c r="D918">
        <v>17</v>
      </c>
      <c r="E918" t="s">
        <v>2489</v>
      </c>
      <c r="G918" s="6" t="s">
        <v>1576</v>
      </c>
      <c r="H918" s="6" t="s">
        <v>1577</v>
      </c>
      <c r="I918" s="11" t="e">
        <v>#N/A</v>
      </c>
      <c r="J918" s="11" t="e">
        <v>#N/A</v>
      </c>
      <c r="K918" s="11">
        <v>0.20611861688242666</v>
      </c>
      <c r="L918" s="11">
        <v>0.23063683304647159</v>
      </c>
      <c r="M918" s="12">
        <v>15.291143660579973</v>
      </c>
      <c r="N918" s="12">
        <v>13.750175694785094</v>
      </c>
      <c r="O918" s="12">
        <v>19.830344171368218</v>
      </c>
      <c r="P918" s="13">
        <v>29.911696326237688</v>
      </c>
      <c r="Q918" s="13">
        <v>34.343434343434346</v>
      </c>
      <c r="R918" s="11" t="e">
        <v>#N/A</v>
      </c>
      <c r="S918" s="9">
        <v>-0.38502673796791442</v>
      </c>
      <c r="T918" s="11">
        <v>0.53966942148760333</v>
      </c>
      <c r="U918" s="14">
        <v>2.3183925811437404E-2</v>
      </c>
      <c r="V918" s="9">
        <v>29.845057759062847</v>
      </c>
      <c r="W918" s="9">
        <v>18.528146561260716</v>
      </c>
      <c r="X918" s="9" t="e">
        <v>#N/A</v>
      </c>
      <c r="Y918" s="9">
        <v>1162000000</v>
      </c>
      <c r="Z918" s="9" t="e">
        <v>#N/A</v>
      </c>
      <c r="AA918" s="5">
        <v>76000000</v>
      </c>
      <c r="AB918" s="2">
        <v>0</v>
      </c>
      <c r="AC918" s="42">
        <v>4993.1952050999998</v>
      </c>
      <c r="AD918" s="42">
        <v>4849.1952050999998</v>
      </c>
      <c r="AE918" s="60">
        <v>12.780202785962565</v>
      </c>
      <c r="AF918" s="60">
        <v>17.835059111753729</v>
      </c>
      <c r="AG918" s="60">
        <v>1.6105903790690803</v>
      </c>
      <c r="AH918" s="60">
        <v>20.983337562889815</v>
      </c>
      <c r="AI918" s="60">
        <v>3.7218005489553829</v>
      </c>
      <c r="AJ918" s="1" t="s">
        <v>506</v>
      </c>
      <c r="AK918" s="1" t="s">
        <v>586</v>
      </c>
      <c r="AL918" s="1" t="s">
        <v>587</v>
      </c>
      <c r="AM918" s="1" t="s">
        <v>1480</v>
      </c>
      <c r="AN918" s="46">
        <v>3.904473E-2</v>
      </c>
      <c r="AO918" s="46">
        <v>0.13198589999999999</v>
      </c>
      <c r="AP918" s="46">
        <v>0.10869160000000001</v>
      </c>
      <c r="AQ918" t="s">
        <v>3995</v>
      </c>
      <c r="AR918" t="s">
        <v>3995</v>
      </c>
      <c r="AS918" t="str">
        <f t="shared" si="188"/>
        <v>09/02/1999</v>
      </c>
      <c r="AT918" s="63" t="s">
        <v>3443</v>
      </c>
      <c r="AU918" s="63">
        <f t="shared" si="189"/>
        <v>0</v>
      </c>
      <c r="AV918" s="63">
        <f t="shared" si="186"/>
        <v>0</v>
      </c>
      <c r="AW918" s="63">
        <f t="shared" si="185"/>
        <v>0</v>
      </c>
      <c r="AX918" s="63">
        <v>0</v>
      </c>
      <c r="AY918" s="63">
        <f t="shared" si="190"/>
        <v>0</v>
      </c>
      <c r="AZ918" s="63">
        <v>0</v>
      </c>
      <c r="BA918" s="63">
        <f>_xll.BDP($G918,BA$1)</f>
        <v>0</v>
      </c>
      <c r="BB918" s="63">
        <f t="shared" si="187"/>
        <v>4849.1952050999998</v>
      </c>
      <c r="BC918">
        <v>192.8</v>
      </c>
      <c r="BD918">
        <v>306.64300000000003</v>
      </c>
      <c r="BE918">
        <v>457.69200000000001</v>
      </c>
      <c r="BF918">
        <v>66.466000000000008</v>
      </c>
      <c r="BG918">
        <v>107.33200000000001</v>
      </c>
      <c r="BH918">
        <v>257.108</v>
      </c>
      <c r="BI918" s="47">
        <f t="shared" si="191"/>
        <v>3.9759174841472296E-2</v>
      </c>
      <c r="BJ918" s="47">
        <f t="shared" si="192"/>
        <v>6.3235853998514474E-2</v>
      </c>
      <c r="BK918" s="47">
        <f t="shared" si="193"/>
        <v>9.4385146532900088E-2</v>
      </c>
      <c r="BL918" s="47">
        <f t="shared" si="194"/>
        <v>1.3706604330981836E-2</v>
      </c>
      <c r="BM918" s="47">
        <f t="shared" si="195"/>
        <v>2.2133982126996393E-2</v>
      </c>
      <c r="BN918" s="47">
        <f t="shared" si="196"/>
        <v>5.3020756873139313E-2</v>
      </c>
      <c r="BO918" s="30">
        <f t="shared" si="197"/>
        <v>9.4385146532900088E-2</v>
      </c>
    </row>
    <row r="919" spans="1:67" x14ac:dyDescent="0.3">
      <c r="A919">
        <v>15</v>
      </c>
      <c r="B919" t="s">
        <v>3422</v>
      </c>
      <c r="C919">
        <v>29</v>
      </c>
      <c r="D919">
        <v>11</v>
      </c>
      <c r="E919" s="33">
        <v>0.18</v>
      </c>
      <c r="F919" t="s">
        <v>3061</v>
      </c>
      <c r="G919" s="6" t="s">
        <v>2431</v>
      </c>
      <c r="H919" s="6" t="s">
        <v>2432</v>
      </c>
      <c r="I919" s="2">
        <v>-1.3312918956695006</v>
      </c>
      <c r="J919" s="2">
        <v>-6.6517747819191326</v>
      </c>
      <c r="K919" s="2">
        <v>-2.5685719104855909</v>
      </c>
      <c r="L919" s="2">
        <v>-7.4572792125122058</v>
      </c>
      <c r="M919" s="3">
        <v>15.422517216701159</v>
      </c>
      <c r="N919" s="3">
        <v>14.155807760678641</v>
      </c>
      <c r="O919" s="3">
        <v>24.907986525357014</v>
      </c>
      <c r="P919" s="7">
        <v>45.017903454450966</v>
      </c>
      <c r="Q919" s="7">
        <v>51.405035634250403</v>
      </c>
      <c r="R919" s="2">
        <v>-0.45184599869514019</v>
      </c>
      <c r="S919" s="8">
        <v>-3.2443760873582139</v>
      </c>
      <c r="T919" s="2">
        <v>0.43481586606095041</v>
      </c>
      <c r="U919" s="4">
        <v>6.1220660225114985E-2</v>
      </c>
      <c r="V919" s="8">
        <v>15.94351036196144</v>
      </c>
      <c r="W919" s="8">
        <v>23.26456779957855</v>
      </c>
      <c r="X919" s="8">
        <v>-157624999.99999952</v>
      </c>
      <c r="Y919" s="8">
        <v>-140598999.99999952</v>
      </c>
      <c r="Z919" s="8">
        <v>24693000</v>
      </c>
      <c r="AA919" s="5">
        <v>-1005740000</v>
      </c>
      <c r="AB919" s="2">
        <v>-2.4552071111818164E-2</v>
      </c>
      <c r="AC919" s="42">
        <v>7661.8321140000007</v>
      </c>
      <c r="AD919" s="42">
        <v>4026.7361140000007</v>
      </c>
      <c r="AE919" s="60">
        <v>3.6263801221360574</v>
      </c>
      <c r="AF919" s="60">
        <v>3.8108766290980025</v>
      </c>
      <c r="AG919" s="60">
        <v>-13.17635886531375</v>
      </c>
      <c r="AH919" s="60">
        <v>9.5721272716277301</v>
      </c>
      <c r="AI919" s="60">
        <v>2.1856279593203474</v>
      </c>
      <c r="AJ919" s="1" t="s">
        <v>502</v>
      </c>
      <c r="AK919" s="1" t="s">
        <v>529</v>
      </c>
      <c r="AL919" s="1" t="s">
        <v>530</v>
      </c>
      <c r="AM919" s="1" t="s">
        <v>2392</v>
      </c>
      <c r="AN919" s="46" t="e">
        <v>#VALUE!</v>
      </c>
      <c r="AO919" s="46">
        <v>0.21310999999999999</v>
      </c>
      <c r="AP919" s="46">
        <v>0.1216465</v>
      </c>
      <c r="AQ919" t="s">
        <v>3996</v>
      </c>
      <c r="AR919" t="s">
        <v>3996</v>
      </c>
      <c r="AS919" t="str">
        <f t="shared" si="188"/>
        <v>10/05/2011</v>
      </c>
      <c r="AT919" s="63">
        <v>3.7821482602118</v>
      </c>
      <c r="AU919" s="63">
        <f t="shared" si="189"/>
        <v>3.7821482602118</v>
      </c>
      <c r="AV919" s="63">
        <f t="shared" si="186"/>
        <v>-0.38858656464781793</v>
      </c>
      <c r="AW919" s="63">
        <f t="shared" si="185"/>
        <v>3.393561695563982</v>
      </c>
      <c r="AX919" s="63">
        <v>30.663522490597046</v>
      </c>
      <c r="AY919" s="63">
        <f t="shared" si="190"/>
        <v>-3.150440449406112</v>
      </c>
      <c r="AZ919" s="63">
        <v>27.513082041190934</v>
      </c>
      <c r="BA919" s="63">
        <f>_xll.BDP($G919,BA$1)</f>
        <v>223.113</v>
      </c>
      <c r="BB919" s="63">
        <f t="shared" si="187"/>
        <v>4026.7361140000007</v>
      </c>
      <c r="BC919">
        <v>837</v>
      </c>
      <c r="BD919">
        <v>928</v>
      </c>
      <c r="BE919">
        <v>892</v>
      </c>
      <c r="BF919" t="s">
        <v>3443</v>
      </c>
      <c r="BG919" t="s">
        <v>3443</v>
      </c>
      <c r="BH919" t="s">
        <v>3443</v>
      </c>
      <c r="BI919" s="47">
        <f t="shared" si="191"/>
        <v>0.20786065346818997</v>
      </c>
      <c r="BJ919" s="47">
        <f t="shared" si="192"/>
        <v>0.23045960145577093</v>
      </c>
      <c r="BK919" s="47">
        <f t="shared" si="193"/>
        <v>0.22151935829584879</v>
      </c>
      <c r="BL919" s="47">
        <f t="shared" si="194"/>
        <v>0</v>
      </c>
      <c r="BM919" s="47">
        <f t="shared" si="195"/>
        <v>0</v>
      </c>
      <c r="BN919" s="47">
        <f t="shared" si="196"/>
        <v>0</v>
      </c>
      <c r="BO919" s="30">
        <f t="shared" si="197"/>
        <v>0.22151935829584879</v>
      </c>
    </row>
    <row r="920" spans="1:67" x14ac:dyDescent="0.3">
      <c r="A920">
        <v>15</v>
      </c>
      <c r="B920" t="s">
        <v>3422</v>
      </c>
      <c r="C920">
        <v>30</v>
      </c>
      <c r="D920">
        <v>1</v>
      </c>
      <c r="E920" s="33">
        <v>0.16</v>
      </c>
      <c r="F920" t="s">
        <v>2972</v>
      </c>
      <c r="G920" s="1" t="s">
        <v>2205</v>
      </c>
      <c r="H920" s="6" t="s">
        <v>2206</v>
      </c>
      <c r="I920" s="2">
        <v>0.53118472355164459</v>
      </c>
      <c r="J920" s="2">
        <v>0.64785715596161964</v>
      </c>
      <c r="K920" s="2">
        <v>0.49486938365344513</v>
      </c>
      <c r="L920" s="2">
        <v>0.60843139957614711</v>
      </c>
      <c r="M920" s="3">
        <v>19.560138475180864</v>
      </c>
      <c r="N920" s="3">
        <v>15.386087752525206</v>
      </c>
      <c r="O920" s="3">
        <v>18.505306262547244</v>
      </c>
      <c r="P920" s="7">
        <v>30.987198396019494</v>
      </c>
      <c r="Q920" s="7">
        <v>33.447169048069171</v>
      </c>
      <c r="R920" s="2">
        <v>-0.29097842254240708</v>
      </c>
      <c r="S920" s="8">
        <v>-0.85875228755388289</v>
      </c>
      <c r="T920" s="2">
        <v>1.3710699000284261</v>
      </c>
      <c r="U920" s="4" t="e">
        <v>#N/A</v>
      </c>
      <c r="V920" s="8">
        <v>11.223981541858084</v>
      </c>
      <c r="W920" s="8">
        <v>20.552988827826056</v>
      </c>
      <c r="X920" s="8">
        <v>218028000</v>
      </c>
      <c r="Y920" s="8">
        <v>232156000</v>
      </c>
      <c r="Z920" s="8" t="e">
        <v>#N/A</v>
      </c>
      <c r="AA920" s="5">
        <v>108180000</v>
      </c>
      <c r="AB920" s="2">
        <v>0</v>
      </c>
      <c r="AC920" s="42">
        <v>4804.3820320000004</v>
      </c>
      <c r="AD920" s="42">
        <v>4663.1370320000005</v>
      </c>
      <c r="AE920" s="60">
        <v>28.351301592319906</v>
      </c>
      <c r="AF920" s="60">
        <v>33.005882079812018</v>
      </c>
      <c r="AG920" s="60" t="s">
        <v>3443</v>
      </c>
      <c r="AH920" s="60">
        <v>41.19496855345912</v>
      </c>
      <c r="AI920" s="60">
        <v>11.987324345177257</v>
      </c>
      <c r="AJ920" s="1" t="s">
        <v>493</v>
      </c>
      <c r="AK920" s="1" t="s">
        <v>538</v>
      </c>
      <c r="AL920" s="1" t="s">
        <v>2207</v>
      </c>
      <c r="AM920" s="1" t="s">
        <v>2196</v>
      </c>
      <c r="AN920" s="46" t="e">
        <v>#VALUE!</v>
      </c>
      <c r="AO920" s="46">
        <v>0.30563430000000003</v>
      </c>
      <c r="AP920" s="46">
        <v>0.27481120000000003</v>
      </c>
      <c r="AQ920" t="s">
        <v>4324</v>
      </c>
      <c r="AR920" t="s">
        <v>3443</v>
      </c>
      <c r="AS920" t="str">
        <f t="shared" si="188"/>
        <v>27/05/2004</v>
      </c>
      <c r="AT920" s="63">
        <v>1.717557251908397</v>
      </c>
      <c r="AU920" s="63">
        <f t="shared" si="189"/>
        <v>1.717557251908397</v>
      </c>
      <c r="AV920" s="63">
        <f t="shared" si="186"/>
        <v>0</v>
      </c>
      <c r="AW920" s="63">
        <f t="shared" si="185"/>
        <v>1.717557251908397</v>
      </c>
      <c r="AX920" s="63">
        <v>72.402004000982686</v>
      </c>
      <c r="AY920" s="63">
        <f t="shared" si="190"/>
        <v>0</v>
      </c>
      <c r="AZ920" s="63">
        <v>72.402004000982686</v>
      </c>
      <c r="BA920" s="63">
        <f>_xll.BDP($G920,BA$1)</f>
        <v>82.518011999999999</v>
      </c>
      <c r="BB920" s="63">
        <f t="shared" si="187"/>
        <v>4663.1370320000005</v>
      </c>
      <c r="BC920">
        <v>113</v>
      </c>
      <c r="BD920">
        <v>129</v>
      </c>
      <c r="BE920">
        <v>147.5</v>
      </c>
      <c r="BF920">
        <v>100.7</v>
      </c>
      <c r="BG920">
        <v>144.9</v>
      </c>
      <c r="BH920">
        <v>154.4</v>
      </c>
      <c r="BI920" s="47">
        <f t="shared" si="191"/>
        <v>2.4232614058852728E-2</v>
      </c>
      <c r="BJ920" s="47">
        <f t="shared" si="192"/>
        <v>2.7663780651256655E-2</v>
      </c>
      <c r="BK920" s="47">
        <f t="shared" si="193"/>
        <v>3.1631067023723695E-2</v>
      </c>
      <c r="BL920" s="47">
        <f t="shared" si="194"/>
        <v>2.1594904740942212E-2</v>
      </c>
      <c r="BM920" s="47">
        <f t="shared" si="195"/>
        <v>3.1073502452458057E-2</v>
      </c>
      <c r="BN920" s="47">
        <f t="shared" si="196"/>
        <v>3.3110757616697892E-2</v>
      </c>
      <c r="BO920" s="30">
        <f t="shared" si="197"/>
        <v>3.3110757616697892E-2</v>
      </c>
    </row>
    <row r="921" spans="1:67" x14ac:dyDescent="0.3">
      <c r="A921">
        <v>15</v>
      </c>
      <c r="B921" t="s">
        <v>3422</v>
      </c>
      <c r="C921">
        <v>30</v>
      </c>
      <c r="D921">
        <v>12</v>
      </c>
      <c r="E921" s="33">
        <v>0.13</v>
      </c>
      <c r="F921" t="s">
        <v>3063</v>
      </c>
      <c r="G921" s="6" t="s">
        <v>162</v>
      </c>
      <c r="H921" s="6" t="s">
        <v>834</v>
      </c>
      <c r="I921" s="2">
        <v>0.54234892416533664</v>
      </c>
      <c r="J921" s="2">
        <v>0.48753526474304515</v>
      </c>
      <c r="K921" s="2">
        <v>0.49523475698446012</v>
      </c>
      <c r="L921" s="2">
        <v>0.43589797623672388</v>
      </c>
      <c r="M921" s="3">
        <v>17.639287962575946</v>
      </c>
      <c r="N921" s="3">
        <v>13.781866592491651</v>
      </c>
      <c r="O921" s="3">
        <v>19.670578723017933</v>
      </c>
      <c r="P921" s="7">
        <v>31.890043197371323</v>
      </c>
      <c r="Q921" s="7">
        <v>28.311377437988344</v>
      </c>
      <c r="R921" s="2">
        <v>-0.3834427652376966</v>
      </c>
      <c r="S921" s="8">
        <v>-1.9040344613054181</v>
      </c>
      <c r="T921" s="2">
        <v>0.86881139222271009</v>
      </c>
      <c r="U921" s="4">
        <v>2.2866942975560956E-2</v>
      </c>
      <c r="V921" s="8">
        <v>3.9663549153581208</v>
      </c>
      <c r="W921" s="8">
        <v>0.49332909667236802</v>
      </c>
      <c r="X921" s="8">
        <v>975833000</v>
      </c>
      <c r="Y921" s="8">
        <v>1091432000</v>
      </c>
      <c r="Z921" s="8">
        <v>36911000</v>
      </c>
      <c r="AA921" s="5">
        <v>379508000</v>
      </c>
      <c r="AB921" s="2">
        <v>9.7260136808710221E-2</v>
      </c>
      <c r="AC921" s="42">
        <v>7866.3921938699996</v>
      </c>
      <c r="AD921" s="42">
        <v>7021.7091938699996</v>
      </c>
      <c r="AE921" s="60">
        <v>15.650632066821752</v>
      </c>
      <c r="AF921" s="60">
        <v>19.1415953378492</v>
      </c>
      <c r="AG921" s="60">
        <v>4.8155552242391408</v>
      </c>
      <c r="AH921" s="60">
        <v>20.150726253632637</v>
      </c>
      <c r="AI921" s="60">
        <v>3.8650572923750497</v>
      </c>
      <c r="AJ921" s="1" t="s">
        <v>502</v>
      </c>
      <c r="AK921" s="1" t="s">
        <v>529</v>
      </c>
      <c r="AL921" s="1" t="s">
        <v>530</v>
      </c>
      <c r="AM921" s="1" t="s">
        <v>583</v>
      </c>
      <c r="AN921" s="46">
        <v>8.1902729999999993E-2</v>
      </c>
      <c r="AO921" s="46">
        <v>7.6105270000000003E-2</v>
      </c>
      <c r="AP921" s="46">
        <v>-1.1217360000000001E-2</v>
      </c>
      <c r="AQ921" t="s">
        <v>4124</v>
      </c>
      <c r="AR921" t="s">
        <v>3997</v>
      </c>
      <c r="AS921" t="str">
        <f t="shared" si="188"/>
        <v>01/03/1981</v>
      </c>
      <c r="AT921" s="63">
        <v>1.4715948225617981</v>
      </c>
      <c r="AU921" s="63">
        <f t="shared" si="189"/>
        <v>1.4715948225617981</v>
      </c>
      <c r="AV921" s="63">
        <f t="shared" si="186"/>
        <v>3.8333931899478255</v>
      </c>
      <c r="AW921" s="63">
        <f t="shared" si="185"/>
        <v>5.3049880125096234</v>
      </c>
      <c r="AX921" s="63">
        <v>23.525700911210002</v>
      </c>
      <c r="AY921" s="63">
        <f t="shared" si="190"/>
        <v>61.28267120754608</v>
      </c>
      <c r="AZ921" s="63">
        <v>84.808372118756083</v>
      </c>
      <c r="BA921" s="63">
        <f>_xll.BDP($G921,BA$1)</f>
        <v>405.29804000000007</v>
      </c>
      <c r="BB921" s="63">
        <f t="shared" si="187"/>
        <v>7021.7091938699996</v>
      </c>
      <c r="BC921">
        <v>454.286</v>
      </c>
      <c r="BD921">
        <v>501.57100000000003</v>
      </c>
      <c r="BE921">
        <v>522.5</v>
      </c>
      <c r="BF921" t="s">
        <v>3443</v>
      </c>
      <c r="BG921" t="s">
        <v>3443</v>
      </c>
      <c r="BH921" t="s">
        <v>3443</v>
      </c>
      <c r="BI921" s="47">
        <f t="shared" si="191"/>
        <v>6.4697353230833712E-2</v>
      </c>
      <c r="BJ921" s="47">
        <f t="shared" si="192"/>
        <v>7.1431468628446612E-2</v>
      </c>
      <c r="BK921" s="47">
        <f t="shared" si="193"/>
        <v>7.4412081955223391E-2</v>
      </c>
      <c r="BL921" s="47">
        <f t="shared" si="194"/>
        <v>0</v>
      </c>
      <c r="BM921" s="47">
        <f t="shared" si="195"/>
        <v>0</v>
      </c>
      <c r="BN921" s="47">
        <f t="shared" si="196"/>
        <v>0</v>
      </c>
      <c r="BO921" s="30">
        <f t="shared" si="197"/>
        <v>7.4412081955223391E-2</v>
      </c>
    </row>
    <row r="922" spans="1:67" x14ac:dyDescent="0.3">
      <c r="A922">
        <v>15</v>
      </c>
      <c r="B922" t="s">
        <v>3422</v>
      </c>
      <c r="C922">
        <v>30</v>
      </c>
      <c r="D922">
        <v>21</v>
      </c>
      <c r="E922" s="33">
        <v>0.12</v>
      </c>
      <c r="F922" t="s">
        <v>3415</v>
      </c>
      <c r="G922" s="1" t="s">
        <v>1489</v>
      </c>
      <c r="H922" s="6" t="s">
        <v>1490</v>
      </c>
      <c r="I922" s="2">
        <v>0.99744671143589281</v>
      </c>
      <c r="J922" s="2">
        <v>1.2763419483101393</v>
      </c>
      <c r="K922" s="2">
        <v>0.16499407067234095</v>
      </c>
      <c r="L922" s="2">
        <v>0.19600061059380247</v>
      </c>
      <c r="M922" s="3">
        <v>14.067781664266189</v>
      </c>
      <c r="N922" s="3">
        <v>9.5149763558010267</v>
      </c>
      <c r="O922" s="3">
        <v>17.005606243816644</v>
      </c>
      <c r="P922" s="7">
        <v>14.563740234726799</v>
      </c>
      <c r="Q922" s="7">
        <v>14.944305523982724</v>
      </c>
      <c r="R922" s="2">
        <v>0.23344221280144556</v>
      </c>
      <c r="S922" s="8">
        <v>1.0793701799485862</v>
      </c>
      <c r="T922" s="2">
        <v>0.38239334353781546</v>
      </c>
      <c r="U922" s="4">
        <v>1.404531601961044E-2</v>
      </c>
      <c r="V922" s="8">
        <v>12.060366753864622</v>
      </c>
      <c r="W922" s="8">
        <v>13.051514422840915</v>
      </c>
      <c r="X922" s="8">
        <v>2012000000</v>
      </c>
      <c r="Y922" s="8">
        <v>13102000000</v>
      </c>
      <c r="Z922" s="8">
        <v>176000000</v>
      </c>
      <c r="AA922" s="5">
        <v>2159000000</v>
      </c>
      <c r="AB922" s="2">
        <v>8.1519221861973135E-2</v>
      </c>
      <c r="AC922" s="42">
        <v>28979.533765349996</v>
      </c>
      <c r="AD922" s="42">
        <v>32354.533765349996</v>
      </c>
      <c r="AE922" s="60">
        <v>9.8907081433069663</v>
      </c>
      <c r="AF922" s="60">
        <v>12.65995236255841</v>
      </c>
      <c r="AG922" s="60">
        <v>7.5539575897264415</v>
      </c>
      <c r="AH922" s="60">
        <v>18.468831699656828</v>
      </c>
      <c r="AI922" s="60">
        <v>2.9953488975543476</v>
      </c>
      <c r="AJ922" s="1" t="s">
        <v>506</v>
      </c>
      <c r="AK922" s="1" t="s">
        <v>640</v>
      </c>
      <c r="AL922" s="1" t="s">
        <v>797</v>
      </c>
      <c r="AM922" s="1" t="s">
        <v>1480</v>
      </c>
      <c r="AN922" s="46">
        <v>0.1089277</v>
      </c>
      <c r="AO922" s="46">
        <v>0.1793865</v>
      </c>
      <c r="AP922" s="46">
        <v>9.6763100000000005E-2</v>
      </c>
      <c r="AQ922" t="s">
        <v>4124</v>
      </c>
      <c r="AR922" t="s">
        <v>3998</v>
      </c>
      <c r="AS922" t="str">
        <f t="shared" si="188"/>
        <v>12/06/1985</v>
      </c>
      <c r="AT922" s="63">
        <v>1.9356759976176294</v>
      </c>
      <c r="AU922" s="63">
        <f t="shared" si="189"/>
        <v>1.9356759976176294</v>
      </c>
      <c r="AV922" s="63">
        <f t="shared" si="186"/>
        <v>0</v>
      </c>
      <c r="AW922" s="63">
        <f t="shared" si="185"/>
        <v>1.9356759976176294</v>
      </c>
      <c r="AX922" s="63">
        <v>32.24040880444737</v>
      </c>
      <c r="AY922" s="63">
        <f t="shared" si="190"/>
        <v>0</v>
      </c>
      <c r="AZ922" s="63" t="s">
        <v>3443</v>
      </c>
      <c r="BA922" s="63" t="str">
        <f>_xll.BDP($G922,BA$1)</f>
        <v>#N/A N/A</v>
      </c>
      <c r="BB922" s="63">
        <f t="shared" si="187"/>
        <v>28979.533765349996</v>
      </c>
      <c r="BC922">
        <v>1957.2139999999999</v>
      </c>
      <c r="BD922">
        <v>2156.2860000000001</v>
      </c>
      <c r="BE922">
        <v>2411.4169999999999</v>
      </c>
      <c r="BF922">
        <v>1853.432</v>
      </c>
      <c r="BG922">
        <v>2084.77</v>
      </c>
      <c r="BH922">
        <v>2330.6979999999999</v>
      </c>
      <c r="BI922" s="47">
        <f t="shared" si="191"/>
        <v>6.7537801534273995E-2</v>
      </c>
      <c r="BJ922" s="47">
        <f t="shared" si="192"/>
        <v>7.4407201215162741E-2</v>
      </c>
      <c r="BK922" s="47">
        <f t="shared" si="193"/>
        <v>8.3211035054099547E-2</v>
      </c>
      <c r="BL922" s="47">
        <f t="shared" si="194"/>
        <v>6.395658449881951E-2</v>
      </c>
      <c r="BM922" s="47">
        <f t="shared" si="195"/>
        <v>7.1939390636184083E-2</v>
      </c>
      <c r="BN922" s="47">
        <f t="shared" si="196"/>
        <v>8.0425655528894302E-2</v>
      </c>
      <c r="BO922" s="30">
        <f t="shared" si="197"/>
        <v>8.3211035054099547E-2</v>
      </c>
    </row>
    <row r="923" spans="1:67" x14ac:dyDescent="0.3">
      <c r="A923">
        <v>15</v>
      </c>
      <c r="B923" t="s">
        <v>3422</v>
      </c>
      <c r="C923">
        <v>30</v>
      </c>
      <c r="D923">
        <v>18</v>
      </c>
      <c r="F923" t="s">
        <v>3025</v>
      </c>
      <c r="G923" s="1" t="s">
        <v>1359</v>
      </c>
      <c r="H923" s="6" t="s">
        <v>1360</v>
      </c>
      <c r="I923" s="2">
        <v>0.27206668288226432</v>
      </c>
      <c r="J923" s="2">
        <v>0.54602184087363492</v>
      </c>
      <c r="K923" s="2">
        <v>0.27206668288226432</v>
      </c>
      <c r="L923" s="2">
        <v>0.54602184087363492</v>
      </c>
      <c r="M923" s="3">
        <v>43.135648213387888</v>
      </c>
      <c r="N923" s="3">
        <v>33.458193948095357</v>
      </c>
      <c r="O923" s="3">
        <v>39.097029447669854</v>
      </c>
      <c r="P923" s="7">
        <v>22.88396776169828</v>
      </c>
      <c r="Q923" s="7">
        <v>33.998243495444065</v>
      </c>
      <c r="R923" s="2">
        <v>-8.1515372319093518E-2</v>
      </c>
      <c r="S923" s="8">
        <v>-0.26619421623276723</v>
      </c>
      <c r="T923" s="2">
        <v>0.6425657623461497</v>
      </c>
      <c r="U923" s="4" t="e">
        <v>#N/A</v>
      </c>
      <c r="V923" s="8">
        <v>25.059318678275329</v>
      </c>
      <c r="W923" s="8">
        <v>69.167762268614879</v>
      </c>
      <c r="X923" s="8">
        <v>468571000</v>
      </c>
      <c r="Y923" s="8">
        <v>468571000</v>
      </c>
      <c r="Z923" s="8" t="e">
        <v>#N/A</v>
      </c>
      <c r="AA923" s="5">
        <v>104167000</v>
      </c>
      <c r="AB923" s="2">
        <v>0</v>
      </c>
      <c r="AC923" s="42">
        <v>2327.0160435600001</v>
      </c>
      <c r="AD923" s="42">
        <v>2256.3960435600002</v>
      </c>
      <c r="AE923" s="60">
        <v>8.3516222722503812</v>
      </c>
      <c r="AF923" s="60">
        <v>9.1317025468558128</v>
      </c>
      <c r="AG923" s="60">
        <v>4.6591118867985166</v>
      </c>
      <c r="AH923" s="60">
        <v>11.751549973197456</v>
      </c>
      <c r="AI923" s="60">
        <v>4.1098287164730554</v>
      </c>
      <c r="AJ923" s="1" t="s">
        <v>493</v>
      </c>
      <c r="AK923" s="1" t="s">
        <v>668</v>
      </c>
      <c r="AL923" s="1" t="s">
        <v>669</v>
      </c>
      <c r="AM923" s="1" t="s">
        <v>1354</v>
      </c>
      <c r="AN923" s="46" t="e">
        <v>#VALUE!</v>
      </c>
      <c r="AO923" s="46">
        <v>0.2097783</v>
      </c>
      <c r="AP923" s="46">
        <v>0.22221190000000002</v>
      </c>
      <c r="AQ923" t="s">
        <v>3999</v>
      </c>
      <c r="AR923" t="s">
        <v>3999</v>
      </c>
      <c r="AS923" t="str">
        <f t="shared" si="188"/>
        <v>05/12/2007</v>
      </c>
      <c r="AT923" s="63">
        <v>2.9976830314551384</v>
      </c>
      <c r="AU923" s="63">
        <f t="shared" si="189"/>
        <v>2.9976830314551384</v>
      </c>
      <c r="AV923" s="63">
        <f t="shared" si="186"/>
        <v>0</v>
      </c>
      <c r="AW923" s="63">
        <f t="shared" si="185"/>
        <v>2.9976830314551384</v>
      </c>
      <c r="AX923" s="63">
        <v>27.018917780898665</v>
      </c>
      <c r="AY923" s="63">
        <f t="shared" si="190"/>
        <v>0</v>
      </c>
      <c r="AZ923" s="63" t="s">
        <v>3443</v>
      </c>
      <c r="BA923" s="63" t="str">
        <f>_xll.BDP($G923,BA$1)</f>
        <v>#N/A N/A</v>
      </c>
      <c r="BB923" s="63">
        <f t="shared" si="187"/>
        <v>2256.3960435600002</v>
      </c>
      <c r="BC923">
        <v>122.48</v>
      </c>
      <c r="BD923">
        <v>153.9</v>
      </c>
      <c r="BE923">
        <v>192.8</v>
      </c>
      <c r="BF923">
        <v>101.67</v>
      </c>
      <c r="BG923">
        <v>121.467</v>
      </c>
      <c r="BH923">
        <v>153.03700000000001</v>
      </c>
      <c r="BI923" s="47">
        <f t="shared" si="191"/>
        <v>5.4281251001822683E-2</v>
      </c>
      <c r="BJ923" s="47">
        <f t="shared" si="192"/>
        <v>6.8206111440076017E-2</v>
      </c>
      <c r="BK923" s="47">
        <f t="shared" si="193"/>
        <v>8.5445992759237546E-2</v>
      </c>
      <c r="BL923" s="47">
        <f t="shared" si="194"/>
        <v>4.5058579272985892E-2</v>
      </c>
      <c r="BM923" s="47">
        <f t="shared" si="195"/>
        <v>5.3832304992148888E-2</v>
      </c>
      <c r="BN923" s="47">
        <f t="shared" si="196"/>
        <v>6.7823643121864285E-2</v>
      </c>
      <c r="BO923" s="30">
        <f t="shared" si="197"/>
        <v>8.5445992759237546E-2</v>
      </c>
    </row>
    <row r="924" spans="1:67" x14ac:dyDescent="0.3">
      <c r="A924">
        <v>15</v>
      </c>
      <c r="B924" t="s">
        <v>3422</v>
      </c>
      <c r="C924">
        <v>30</v>
      </c>
      <c r="D924">
        <v>10</v>
      </c>
      <c r="E924" s="33">
        <v>0.12</v>
      </c>
      <c r="F924" t="s">
        <v>3175</v>
      </c>
      <c r="G924" s="6" t="s">
        <v>319</v>
      </c>
      <c r="H924" s="6" t="s">
        <v>1043</v>
      </c>
      <c r="I924" s="2">
        <v>0.27862917182378732</v>
      </c>
      <c r="J924" s="2">
        <v>0.27619317893883344</v>
      </c>
      <c r="K924" s="2">
        <v>0.17249246143147942</v>
      </c>
      <c r="L924" s="2">
        <v>0.17006285634404736</v>
      </c>
      <c r="M924" s="3">
        <v>12.577656424745848</v>
      </c>
      <c r="N924" s="3">
        <v>10.394840442295909</v>
      </c>
      <c r="O924" s="3">
        <v>13.434859219436479</v>
      </c>
      <c r="P924" s="7">
        <v>19.427224325009572</v>
      </c>
      <c r="Q924" s="7">
        <v>23.279228714977595</v>
      </c>
      <c r="R924" s="2">
        <v>0.24525664867825073</v>
      </c>
      <c r="S924" s="8">
        <v>1.2901202707893218</v>
      </c>
      <c r="T924" s="2">
        <v>0.50100026889174232</v>
      </c>
      <c r="U924" s="4">
        <v>4.1661234456538208E-2</v>
      </c>
      <c r="V924" s="8">
        <v>5.84347150299602</v>
      </c>
      <c r="W924" s="8">
        <v>22.988182309097162</v>
      </c>
      <c r="X924" s="8">
        <v>986650000</v>
      </c>
      <c r="Y924" s="8">
        <v>1602384000</v>
      </c>
      <c r="Z924" s="8">
        <v>80205000</v>
      </c>
      <c r="AA924" s="5">
        <v>86088000</v>
      </c>
      <c r="AB924" s="2">
        <v>0.93166294954000561</v>
      </c>
      <c r="AC924" s="42">
        <v>7654.4475036999975</v>
      </c>
      <c r="AD924" s="42">
        <v>8084.3775036999987</v>
      </c>
      <c r="AE924" s="60">
        <v>23.081797296292279</v>
      </c>
      <c r="AF924" s="60">
        <v>34.339600736529469</v>
      </c>
      <c r="AG924" s="60">
        <v>1.1416331417098424</v>
      </c>
      <c r="AH924" s="60">
        <v>39.541231883361412</v>
      </c>
      <c r="AI924" s="60">
        <v>6.3452758486088436</v>
      </c>
      <c r="AJ924" s="1" t="s">
        <v>498</v>
      </c>
      <c r="AK924" s="1" t="s">
        <v>599</v>
      </c>
      <c r="AL924" s="1" t="s">
        <v>600</v>
      </c>
      <c r="AM924" s="1" t="s">
        <v>583</v>
      </c>
      <c r="AN924" s="46">
        <v>8.5977910000000005E-2</v>
      </c>
      <c r="AO924" s="46">
        <v>9.9929219999999999E-2</v>
      </c>
      <c r="AP924" s="46">
        <v>9.5002200000000009E-2</v>
      </c>
      <c r="AQ924" t="s">
        <v>4124</v>
      </c>
      <c r="AR924" t="s">
        <v>4000</v>
      </c>
      <c r="AS924" t="str">
        <f t="shared" si="188"/>
        <v>13/03/1995</v>
      </c>
      <c r="AT924" s="63">
        <v>1.9437695327462194</v>
      </c>
      <c r="AU924" s="63">
        <f t="shared" si="189"/>
        <v>1.9437695327462194</v>
      </c>
      <c r="AV924" s="63">
        <f t="shared" si="186"/>
        <v>1.4314963479675817</v>
      </c>
      <c r="AW924" s="63">
        <f t="shared" si="185"/>
        <v>3.3752658807138012</v>
      </c>
      <c r="AX924" s="63">
        <v>58.418520267113252</v>
      </c>
      <c r="AY924" s="63">
        <f t="shared" si="190"/>
        <v>43.022537912657498</v>
      </c>
      <c r="AZ924" s="63">
        <v>101.44105817977075</v>
      </c>
      <c r="BA924" s="63">
        <f>_xll.BDP($G924,BA$1)</f>
        <v>256.70863909999997</v>
      </c>
      <c r="BB924" s="63">
        <f t="shared" si="187"/>
        <v>7654.4475036999975</v>
      </c>
      <c r="BC924">
        <v>340.6</v>
      </c>
      <c r="BD924">
        <v>381.6</v>
      </c>
      <c r="BE924">
        <v>421.5</v>
      </c>
      <c r="BF924">
        <v>331.59699999999998</v>
      </c>
      <c r="BG924">
        <v>365.31600000000003</v>
      </c>
      <c r="BH924">
        <v>378.315</v>
      </c>
      <c r="BI924" s="47">
        <f t="shared" si="191"/>
        <v>4.4497006457404169E-2</v>
      </c>
      <c r="BJ924" s="47">
        <f t="shared" si="192"/>
        <v>4.9853369536539731E-2</v>
      </c>
      <c r="BK924" s="47">
        <f t="shared" si="193"/>
        <v>5.5066025313552133E-2</v>
      </c>
      <c r="BL924" s="47">
        <f t="shared" si="194"/>
        <v>4.3320827511027157E-2</v>
      </c>
      <c r="BM924" s="47">
        <f t="shared" si="195"/>
        <v>4.7725978893109401E-2</v>
      </c>
      <c r="BN924" s="47">
        <f t="shared" si="196"/>
        <v>4.9424207275199229E-2</v>
      </c>
      <c r="BO924" s="30">
        <f t="shared" si="197"/>
        <v>5.5066025313552133E-2</v>
      </c>
    </row>
    <row r="925" spans="1:67" x14ac:dyDescent="0.3">
      <c r="A925">
        <v>15</v>
      </c>
      <c r="B925" t="s">
        <v>3422</v>
      </c>
      <c r="C925">
        <v>30</v>
      </c>
      <c r="D925">
        <v>3</v>
      </c>
      <c r="E925" s="33">
        <v>0.12</v>
      </c>
      <c r="G925" s="1" t="s">
        <v>2221</v>
      </c>
      <c r="H925" s="6" t="s">
        <v>2222</v>
      </c>
      <c r="I925" s="2">
        <v>0.13881433106365554</v>
      </c>
      <c r="J925" s="2">
        <v>0.34272727272727271</v>
      </c>
      <c r="K925" s="2">
        <v>0.12946036100610445</v>
      </c>
      <c r="L925" s="2">
        <v>0.32074187510634677</v>
      </c>
      <c r="M925" s="3">
        <v>23.11234954913116</v>
      </c>
      <c r="N925" s="3">
        <v>17.460264067490051</v>
      </c>
      <c r="O925" s="3">
        <v>22.999287580147236</v>
      </c>
      <c r="P925" s="7">
        <v>15.166174777083</v>
      </c>
      <c r="Q925" s="7">
        <v>19.805873985440549</v>
      </c>
      <c r="R925" s="2">
        <v>0.17925645275870233</v>
      </c>
      <c r="S925" s="8">
        <v>0.76580677794638341</v>
      </c>
      <c r="T925" s="2">
        <v>0.49569453886245185</v>
      </c>
      <c r="U925" s="4">
        <v>5.5740037950664137E-2</v>
      </c>
      <c r="V925" s="8">
        <v>16.32479939610851</v>
      </c>
      <c r="W925" s="8">
        <v>39.704284000485316</v>
      </c>
      <c r="X925" s="8">
        <v>11000000000</v>
      </c>
      <c r="Y925" s="8">
        <v>11754000000</v>
      </c>
      <c r="Z925" s="8" t="e">
        <v>#N/A</v>
      </c>
      <c r="AA925" s="5">
        <v>1579000000</v>
      </c>
      <c r="AB925" s="2">
        <v>0</v>
      </c>
      <c r="AC925" s="42">
        <v>108920.6781052</v>
      </c>
      <c r="AD925" s="42">
        <v>12974.12785692587</v>
      </c>
      <c r="AE925" s="60">
        <v>3.3269062162188683</v>
      </c>
      <c r="AF925" s="60">
        <v>4.419693870545256</v>
      </c>
      <c r="AG925" s="60">
        <v>15.817145643969463</v>
      </c>
      <c r="AH925" s="60">
        <v>5.1498753784851328</v>
      </c>
      <c r="AI925" s="60">
        <v>1.1427241113206124</v>
      </c>
      <c r="AJ925" s="1" t="s">
        <v>552</v>
      </c>
      <c r="AK925" s="1" t="s">
        <v>917</v>
      </c>
      <c r="AL925" s="1" t="s">
        <v>1011</v>
      </c>
      <c r="AM925" s="1" t="s">
        <v>2196</v>
      </c>
      <c r="AN925" s="46" t="e">
        <v>#VALUE!</v>
      </c>
      <c r="AO925" s="46">
        <v>9.5660139999999991E-2</v>
      </c>
      <c r="AP925" s="46">
        <v>0.1041414</v>
      </c>
      <c r="AQ925" t="s">
        <v>4001</v>
      </c>
      <c r="AR925" t="s">
        <v>4001</v>
      </c>
      <c r="AS925" t="str">
        <f t="shared" si="188"/>
        <v>25/03/2004</v>
      </c>
      <c r="AT925" s="63">
        <v>12.862488123231063</v>
      </c>
      <c r="AU925" s="63">
        <f t="shared" si="189"/>
        <v>12.862488123231063</v>
      </c>
      <c r="AV925" s="63">
        <f t="shared" si="186"/>
        <v>1.5029824313889985E-15</v>
      </c>
      <c r="AW925" s="63">
        <f t="shared" si="185"/>
        <v>12.862488123231065</v>
      </c>
      <c r="AX925" s="63">
        <v>60.808079381980292</v>
      </c>
      <c r="AY925" s="63">
        <f t="shared" si="190"/>
        <v>7.1054273576010019E-15</v>
      </c>
      <c r="AZ925" s="63">
        <v>60.808079381980299</v>
      </c>
      <c r="BA925" s="63">
        <f>_xll.BDP($G925,BA$1)</f>
        <v>1667.3575366538998</v>
      </c>
      <c r="BB925" s="63">
        <f t="shared" si="187"/>
        <v>12974.12785692587</v>
      </c>
      <c r="BC925">
        <v>1095.625</v>
      </c>
      <c r="BD925">
        <v>1196.1880000000001</v>
      </c>
      <c r="BE925">
        <v>1204.357</v>
      </c>
      <c r="BF925">
        <v>1675.31</v>
      </c>
      <c r="BG925">
        <v>913.28899999999999</v>
      </c>
      <c r="BH925">
        <v>869.44299999999998</v>
      </c>
      <c r="BI925" s="47">
        <f t="shared" si="191"/>
        <v>8.4446909424831337E-2</v>
      </c>
      <c r="BJ925" s="47">
        <f t="shared" si="192"/>
        <v>9.2197950659276801E-2</v>
      </c>
      <c r="BK925" s="47">
        <f t="shared" si="193"/>
        <v>9.2827588357477772E-2</v>
      </c>
      <c r="BL925" s="47">
        <f t="shared" si="194"/>
        <v>0.12912698398495304</v>
      </c>
      <c r="BM925" s="47">
        <f t="shared" si="195"/>
        <v>7.0393093861216005E-2</v>
      </c>
      <c r="BN925" s="47">
        <f t="shared" si="196"/>
        <v>6.7013598878314776E-2</v>
      </c>
      <c r="BO925" s="30">
        <f t="shared" si="197"/>
        <v>9.2827588357477772E-2</v>
      </c>
    </row>
    <row r="926" spans="1:67" x14ac:dyDescent="0.3">
      <c r="A926">
        <v>15</v>
      </c>
      <c r="B926" t="s">
        <v>3422</v>
      </c>
      <c r="C926">
        <v>31</v>
      </c>
      <c r="D926">
        <v>22</v>
      </c>
      <c r="E926" s="33">
        <v>0.14000000000000001</v>
      </c>
      <c r="F926" t="s">
        <v>3402</v>
      </c>
      <c r="G926" s="6" t="s">
        <v>1281</v>
      </c>
      <c r="H926" s="6" t="s">
        <v>1282</v>
      </c>
      <c r="I926" s="2">
        <v>0.37814870548716112</v>
      </c>
      <c r="J926" s="2">
        <v>0.27265893950139891</v>
      </c>
      <c r="K926" s="2">
        <v>0.15269925558428826</v>
      </c>
      <c r="L926" s="2">
        <v>0.13024399245349971</v>
      </c>
      <c r="M926" s="3">
        <v>10.40411818079207</v>
      </c>
      <c r="N926" s="3">
        <v>7.3786962033376184</v>
      </c>
      <c r="O926" s="3">
        <v>14.571375640970372</v>
      </c>
      <c r="P926" s="7">
        <v>28.060894421508806</v>
      </c>
      <c r="Q926" s="7">
        <v>30.00699827755723</v>
      </c>
      <c r="R926" s="2">
        <v>0.39182006314818546</v>
      </c>
      <c r="S926" s="8">
        <v>2.0363668099082535</v>
      </c>
      <c r="T926" s="2">
        <v>0.33416173563669843</v>
      </c>
      <c r="U926" s="4">
        <v>2.6908299180327867E-2</v>
      </c>
      <c r="V926" s="8">
        <v>5.7703448468838214</v>
      </c>
      <c r="W926" s="8">
        <v>-0.17008361074727363</v>
      </c>
      <c r="X926" s="8">
        <v>1814637000</v>
      </c>
      <c r="Y926" s="8">
        <v>3798847000</v>
      </c>
      <c r="Z926" s="8">
        <v>28901000</v>
      </c>
      <c r="AA926" s="5">
        <v>401085000</v>
      </c>
      <c r="AB926" s="2">
        <v>7.2057045264719455E-2</v>
      </c>
      <c r="AC926" s="42">
        <v>13994.446008479999</v>
      </c>
      <c r="AD926" s="42">
        <v>11007.577544885233</v>
      </c>
      <c r="AE926" s="60">
        <v>11.239557957371755</v>
      </c>
      <c r="AF926" s="60">
        <v>16.216228542412537</v>
      </c>
      <c r="AG926" s="60">
        <v>4.2741796787078323</v>
      </c>
      <c r="AH926" s="60">
        <v>30.011514193872078</v>
      </c>
      <c r="AI926" s="60">
        <v>4.5238926125403456</v>
      </c>
      <c r="AJ926" s="1" t="s">
        <v>506</v>
      </c>
      <c r="AK926" s="1" t="s">
        <v>640</v>
      </c>
      <c r="AL926" s="1" t="s">
        <v>797</v>
      </c>
      <c r="AM926" s="1" t="s">
        <v>2465</v>
      </c>
      <c r="AN926" s="46">
        <v>0.172739</v>
      </c>
      <c r="AO926" s="46">
        <v>0.10671480000000001</v>
      </c>
      <c r="AP926" s="46">
        <v>8.8067430000000016E-2</v>
      </c>
      <c r="AQ926" t="s">
        <v>4325</v>
      </c>
      <c r="AR926" t="s">
        <v>3443</v>
      </c>
      <c r="AS926" t="str">
        <f t="shared" si="188"/>
        <v>05/10/1999</v>
      </c>
      <c r="AT926" s="63">
        <v>2.5884384117422687</v>
      </c>
      <c r="AU926" s="63">
        <f t="shared" si="189"/>
        <v>2.5884384117422687</v>
      </c>
      <c r="AV926" s="63">
        <f t="shared" si="186"/>
        <v>0</v>
      </c>
      <c r="AW926" s="63">
        <f t="shared" si="185"/>
        <v>2.5884384117422687</v>
      </c>
      <c r="AX926" s="63">
        <v>113.79588866627108</v>
      </c>
      <c r="AY926" s="63">
        <f t="shared" si="190"/>
        <v>0</v>
      </c>
      <c r="AZ926" s="63">
        <v>113.79588866627108</v>
      </c>
      <c r="BA926" s="63">
        <f>_xll.BDP($G926,BA$1)</f>
        <v>326.01384144000002</v>
      </c>
      <c r="BB926" s="63">
        <f t="shared" si="187"/>
        <v>11007.577544885233</v>
      </c>
      <c r="BC926">
        <v>655.77800000000002</v>
      </c>
      <c r="BD926">
        <v>705.66700000000003</v>
      </c>
      <c r="BE926">
        <v>703.63599999999997</v>
      </c>
      <c r="BF926">
        <v>538.84699999999998</v>
      </c>
      <c r="BG926">
        <v>700.23900000000003</v>
      </c>
      <c r="BH926">
        <v>676.48099999999999</v>
      </c>
      <c r="BI926" s="47">
        <f t="shared" si="191"/>
        <v>5.9575142425838556E-2</v>
      </c>
      <c r="BJ926" s="47">
        <f t="shared" si="192"/>
        <v>6.4107383947333119E-2</v>
      </c>
      <c r="BK926" s="47">
        <f t="shared" si="193"/>
        <v>6.3922874686170222E-2</v>
      </c>
      <c r="BL926" s="47">
        <f t="shared" si="194"/>
        <v>4.895236920228465E-2</v>
      </c>
      <c r="BM926" s="47">
        <f t="shared" si="195"/>
        <v>6.361426909278256E-2</v>
      </c>
      <c r="BN926" s="47">
        <f t="shared" si="196"/>
        <v>6.1455937715772242E-2</v>
      </c>
      <c r="BO926" s="30">
        <f t="shared" si="197"/>
        <v>6.3922874686170222E-2</v>
      </c>
    </row>
    <row r="927" spans="1:67" x14ac:dyDescent="0.3">
      <c r="A927">
        <v>15</v>
      </c>
      <c r="B927" t="s">
        <v>3422</v>
      </c>
      <c r="C927">
        <v>31</v>
      </c>
      <c r="D927">
        <v>13</v>
      </c>
      <c r="E927" s="33">
        <v>7.0000000000000007E-2</v>
      </c>
      <c r="G927" s="6" t="s">
        <v>2427</v>
      </c>
      <c r="H927" s="6" t="s">
        <v>2428</v>
      </c>
      <c r="I927" s="2">
        <v>0.46424415237910965</v>
      </c>
      <c r="J927" s="2">
        <v>0.35541759053954175</v>
      </c>
      <c r="K927" s="2">
        <v>0.3175570263538684</v>
      </c>
      <c r="L927" s="2">
        <v>0.25598285214410305</v>
      </c>
      <c r="M927" s="3">
        <v>10.714771495454437</v>
      </c>
      <c r="N927" s="3">
        <v>8.8697466034508636</v>
      </c>
      <c r="O927" s="3">
        <v>13.250132320279381</v>
      </c>
      <c r="P927" s="7">
        <v>54.807241270735197</v>
      </c>
      <c r="Q927" s="7">
        <v>46.521264434254299</v>
      </c>
      <c r="R927" s="2">
        <v>-0.48080083227919174</v>
      </c>
      <c r="S927" s="8">
        <v>-3.4208904109589033</v>
      </c>
      <c r="T927" s="2">
        <v>0.76830314326019999</v>
      </c>
      <c r="U927" s="4" t="e">
        <v>#N/A</v>
      </c>
      <c r="V927" s="8">
        <v>2.7878504611457116</v>
      </c>
      <c r="W927" s="8">
        <v>-3.6574828291898953</v>
      </c>
      <c r="X927" s="8">
        <v>405900000</v>
      </c>
      <c r="Y927" s="8">
        <v>563569000</v>
      </c>
      <c r="Z927" s="8" t="e">
        <v>#N/A</v>
      </c>
      <c r="AA927" s="5" t="e">
        <v>#N/A</v>
      </c>
      <c r="AB927" s="2">
        <v>0</v>
      </c>
      <c r="AC927" s="42">
        <v>1599.1332000000002</v>
      </c>
      <c r="AD927" s="42">
        <v>1040.2262000000003</v>
      </c>
      <c r="AE927" s="60" t="s">
        <v>3443</v>
      </c>
      <c r="AF927" s="60">
        <v>8.0101198176553954</v>
      </c>
      <c r="AG927" s="60" t="s">
        <v>3443</v>
      </c>
      <c r="AH927" s="60">
        <v>11.983758224403617</v>
      </c>
      <c r="AI927" s="60">
        <v>1.5669940872267891</v>
      </c>
      <c r="AJ927" s="1" t="s">
        <v>502</v>
      </c>
      <c r="AK927" s="1" t="s">
        <v>529</v>
      </c>
      <c r="AL927" s="1" t="s">
        <v>530</v>
      </c>
      <c r="AM927" s="1" t="s">
        <v>2392</v>
      </c>
      <c r="AN927" s="46" t="e">
        <v>#VALUE!</v>
      </c>
      <c r="AO927" s="46">
        <v>4.6369250000000001E-2</v>
      </c>
      <c r="AP927" s="46">
        <v>7.5930540000000005E-2</v>
      </c>
      <c r="AQ927" t="s">
        <v>4002</v>
      </c>
      <c r="AR927" t="s">
        <v>4002</v>
      </c>
      <c r="AS927" t="str">
        <f t="shared" si="188"/>
        <v>09/11/2010</v>
      </c>
      <c r="AT927" s="63">
        <v>7.0866142983824556</v>
      </c>
      <c r="AU927" s="63">
        <f t="shared" si="189"/>
        <v>7.0866142983824556</v>
      </c>
      <c r="AV927" s="63">
        <f t="shared" si="186"/>
        <v>0</v>
      </c>
      <c r="AW927" s="63">
        <f t="shared" si="185"/>
        <v>7.0866142983824556</v>
      </c>
      <c r="AX927" s="63">
        <v>72.52617741944843</v>
      </c>
      <c r="AY927" s="63">
        <f t="shared" si="190"/>
        <v>0</v>
      </c>
      <c r="AZ927" s="63">
        <v>72.52617741944843</v>
      </c>
      <c r="BA927" s="63">
        <f>_xll.BDP($G927,BA$1)</f>
        <v>115.00328</v>
      </c>
      <c r="BB927" s="63">
        <f t="shared" si="187"/>
        <v>1040.2262000000003</v>
      </c>
      <c r="BC927">
        <v>127.333</v>
      </c>
      <c r="BD927">
        <v>130.5</v>
      </c>
      <c r="BE927">
        <v>144</v>
      </c>
      <c r="BF927" t="s">
        <v>3443</v>
      </c>
      <c r="BG927" t="s">
        <v>3443</v>
      </c>
      <c r="BH927" t="s">
        <v>3443</v>
      </c>
      <c r="BI927" s="47">
        <f t="shared" si="191"/>
        <v>0.12240895297580465</v>
      </c>
      <c r="BJ927" s="47">
        <f t="shared" si="192"/>
        <v>0.12545348309819535</v>
      </c>
      <c r="BK927" s="47">
        <f t="shared" si="193"/>
        <v>0.13843142962559485</v>
      </c>
      <c r="BL927" s="47">
        <f t="shared" si="194"/>
        <v>0</v>
      </c>
      <c r="BM927" s="47">
        <f t="shared" si="195"/>
        <v>0</v>
      </c>
      <c r="BN927" s="47">
        <f t="shared" si="196"/>
        <v>0</v>
      </c>
      <c r="BO927" s="30">
        <f t="shared" si="197"/>
        <v>0.13843142962559485</v>
      </c>
    </row>
    <row r="928" spans="1:67" x14ac:dyDescent="0.3">
      <c r="A928">
        <v>15</v>
      </c>
      <c r="B928" t="s">
        <v>3422</v>
      </c>
      <c r="C928">
        <v>31</v>
      </c>
      <c r="D928">
        <v>9</v>
      </c>
      <c r="E928" s="33">
        <v>0.09</v>
      </c>
      <c r="G928" s="1" t="s">
        <v>1866</v>
      </c>
      <c r="H928" s="6" t="s">
        <v>1867</v>
      </c>
      <c r="I928" s="2">
        <v>0.36620657172798432</v>
      </c>
      <c r="J928" s="2">
        <v>0.33027803238619002</v>
      </c>
      <c r="K928" s="2">
        <v>0.21897848194343159</v>
      </c>
      <c r="L928" s="2">
        <v>0.1890300769410119</v>
      </c>
      <c r="M928" s="3">
        <v>16.534653465346537</v>
      </c>
      <c r="N928" s="3">
        <v>13.507257757664565</v>
      </c>
      <c r="O928" s="3">
        <v>24.870138097048017</v>
      </c>
      <c r="P928" s="7">
        <v>20.090631498840676</v>
      </c>
      <c r="Q928" s="7">
        <v>21.791117618350416</v>
      </c>
      <c r="R928" s="2">
        <v>0.37909735812133072</v>
      </c>
      <c r="S928" s="8">
        <v>1.7711428571428571</v>
      </c>
      <c r="T928" s="2">
        <v>0.35923091110291405</v>
      </c>
      <c r="U928" s="4">
        <v>2.0211876219682186E-2</v>
      </c>
      <c r="V928" s="8">
        <v>2.4966068511530715</v>
      </c>
      <c r="W928" s="8">
        <v>8.8062815946276185</v>
      </c>
      <c r="X928" s="8">
        <v>981900000</v>
      </c>
      <c r="Y928" s="8">
        <v>1715600000</v>
      </c>
      <c r="Z928" s="8">
        <v>12000000</v>
      </c>
      <c r="AA928" s="5">
        <v>199600000.00000003</v>
      </c>
      <c r="AB928" s="2">
        <v>6.0120240480961915E-2</v>
      </c>
      <c r="AC928" s="42">
        <v>4277.2975956</v>
      </c>
      <c r="AD928" s="42">
        <v>5087.2975956</v>
      </c>
      <c r="AE928" s="60">
        <v>11.346993794580067</v>
      </c>
      <c r="AF928" s="60">
        <v>15.622672615726179</v>
      </c>
      <c r="AG928" s="60" t="s">
        <v>3443</v>
      </c>
      <c r="AH928" s="60" t="s">
        <v>3443</v>
      </c>
      <c r="AI928" s="60" t="s">
        <v>3443</v>
      </c>
      <c r="AJ928" s="1" t="s">
        <v>498</v>
      </c>
      <c r="AK928" s="1" t="s">
        <v>499</v>
      </c>
      <c r="AL928" s="1" t="s">
        <v>815</v>
      </c>
      <c r="AM928" s="1" t="s">
        <v>1706</v>
      </c>
      <c r="AN928" s="46">
        <v>0.12372090000000001</v>
      </c>
      <c r="AO928" s="46">
        <v>5.2200280000000002E-2</v>
      </c>
      <c r="AP928" s="46">
        <v>9.4183260000000005E-2</v>
      </c>
      <c r="AQ928" t="s">
        <v>4124</v>
      </c>
      <c r="AR928" t="s">
        <v>3443</v>
      </c>
      <c r="AS928" t="str">
        <f t="shared" si="188"/>
        <v>#N/A N/A</v>
      </c>
      <c r="AT928" s="63">
        <v>1.5709046921112135</v>
      </c>
      <c r="AU928" s="63">
        <f t="shared" si="189"/>
        <v>1.5709046921112135</v>
      </c>
      <c r="AV928" s="63">
        <f t="shared" si="186"/>
        <v>0.44410538664196714</v>
      </c>
      <c r="AW928" s="63">
        <f t="shared" si="185"/>
        <v>2.0150100787531806</v>
      </c>
      <c r="AX928" s="63">
        <v>27.624011039634844</v>
      </c>
      <c r="AY928" s="63">
        <f t="shared" si="190"/>
        <v>7.8094948503027837</v>
      </c>
      <c r="AZ928" s="63">
        <v>35.433505889937628</v>
      </c>
      <c r="BA928" s="63">
        <f>_xll.BDP($G928,BA$1)</f>
        <v>85.3</v>
      </c>
      <c r="BB928" s="63">
        <f t="shared" si="187"/>
        <v>4277.2975956</v>
      </c>
      <c r="BC928">
        <v>291.154</v>
      </c>
      <c r="BD928">
        <v>314.714</v>
      </c>
      <c r="BE928">
        <v>335.88900000000001</v>
      </c>
      <c r="BF928">
        <v>253.505</v>
      </c>
      <c r="BG928">
        <v>293.14800000000002</v>
      </c>
      <c r="BH928">
        <v>310.36700000000002</v>
      </c>
      <c r="BI928" s="47">
        <f t="shared" si="191"/>
        <v>6.8069614866056158E-2</v>
      </c>
      <c r="BJ928" s="47">
        <f t="shared" si="192"/>
        <v>7.3577765625600186E-2</v>
      </c>
      <c r="BK928" s="47">
        <f t="shared" si="193"/>
        <v>7.8528321327355058E-2</v>
      </c>
      <c r="BL928" s="47">
        <f t="shared" si="194"/>
        <v>5.9267561897207541E-2</v>
      </c>
      <c r="BM928" s="47">
        <f t="shared" si="195"/>
        <v>6.853579706531468E-2</v>
      </c>
      <c r="BN928" s="47">
        <f t="shared" si="196"/>
        <v>7.2561469727818448E-2</v>
      </c>
      <c r="BO928" s="30">
        <f t="shared" si="197"/>
        <v>7.8528321327355058E-2</v>
      </c>
    </row>
    <row r="929" spans="1:67" x14ac:dyDescent="0.3">
      <c r="A929">
        <v>15</v>
      </c>
      <c r="B929" t="s">
        <v>3422</v>
      </c>
      <c r="C929">
        <v>31</v>
      </c>
      <c r="D929">
        <v>14</v>
      </c>
      <c r="E929" s="33">
        <v>0.1</v>
      </c>
      <c r="F929" t="s">
        <v>2478</v>
      </c>
      <c r="G929" s="6" t="s">
        <v>2374</v>
      </c>
      <c r="H929" s="6" t="s">
        <v>2375</v>
      </c>
      <c r="I929" s="2">
        <v>0.22609624295219372</v>
      </c>
      <c r="J929" s="2">
        <v>0.20209059233449478</v>
      </c>
      <c r="K929" s="2">
        <v>0.1301785026736301</v>
      </c>
      <c r="L929" s="2">
        <v>0.12415502478593961</v>
      </c>
      <c r="M929" s="3">
        <v>11.749639827117015</v>
      </c>
      <c r="N929" s="3">
        <v>11.264901405548226</v>
      </c>
      <c r="O929" s="3">
        <v>20.977821345423354</v>
      </c>
      <c r="P929" s="7">
        <v>21.304143212942797</v>
      </c>
      <c r="Q929" s="7">
        <v>20.59856681185893</v>
      </c>
      <c r="R929" s="2">
        <v>0.57370764283947562</v>
      </c>
      <c r="S929" s="8">
        <v>3.1665529010238909</v>
      </c>
      <c r="T929" s="2">
        <v>0.3681466678251803</v>
      </c>
      <c r="U929" s="4">
        <v>1.8529354398283595E-2</v>
      </c>
      <c r="V929" s="8">
        <v>7.1554725078755625</v>
      </c>
      <c r="W929" s="8">
        <v>3.5935168185984967</v>
      </c>
      <c r="X929" s="8">
        <v>5453000000</v>
      </c>
      <c r="Y929" s="8">
        <v>8876000000</v>
      </c>
      <c r="Z929" s="8">
        <v>18000000</v>
      </c>
      <c r="AA929" s="5">
        <v>666000000</v>
      </c>
      <c r="AB929" s="2">
        <v>2.7027027027027029E-2</v>
      </c>
      <c r="AC929" s="42">
        <v>27322.180974000003</v>
      </c>
      <c r="AD929" s="42">
        <v>31966.180974000003</v>
      </c>
      <c r="AE929" s="60">
        <v>21.742049873124149</v>
      </c>
      <c r="AF929" s="60">
        <v>28.923634404718698</v>
      </c>
      <c r="AG929" s="60">
        <v>2.4474958163010032</v>
      </c>
      <c r="AH929" s="60">
        <v>31.769265288070152</v>
      </c>
      <c r="AI929" s="60">
        <v>6.4259323213610582</v>
      </c>
      <c r="AJ929" s="1" t="s">
        <v>552</v>
      </c>
      <c r="AK929" s="1" t="s">
        <v>917</v>
      </c>
      <c r="AL929" s="1" t="s">
        <v>918</v>
      </c>
      <c r="AM929" s="1" t="s">
        <v>2471</v>
      </c>
      <c r="AN929" s="46">
        <v>0.12090260000000001</v>
      </c>
      <c r="AO929" s="46">
        <v>0.1201465</v>
      </c>
      <c r="AP929" s="46">
        <v>8.6300089999999996E-2</v>
      </c>
      <c r="AQ929" t="s">
        <v>4326</v>
      </c>
      <c r="AR929" t="s">
        <v>3443</v>
      </c>
      <c r="AS929" t="str">
        <f t="shared" si="188"/>
        <v>08/06/2000</v>
      </c>
      <c r="AT929" s="63">
        <v>2.2688791059939049</v>
      </c>
      <c r="AU929" s="63">
        <f t="shared" si="189"/>
        <v>2.2688791059939049</v>
      </c>
      <c r="AV929" s="63">
        <f t="shared" si="186"/>
        <v>-4.4714610427797828E-16</v>
      </c>
      <c r="AW929" s="63">
        <f t="shared" si="185"/>
        <v>2.2688791059939044</v>
      </c>
      <c r="AX929" s="63">
        <v>72.107776481023294</v>
      </c>
      <c r="AY929" s="63">
        <f t="shared" si="190"/>
        <v>-1.4210854715202004E-14</v>
      </c>
      <c r="AZ929" s="63">
        <v>72.107776481023279</v>
      </c>
      <c r="BA929" s="63">
        <f>_xll.BDP($G929,BA$1)</f>
        <v>617.84827199999995</v>
      </c>
      <c r="BB929" s="63">
        <f t="shared" si="187"/>
        <v>27322.180974000003</v>
      </c>
      <c r="BC929">
        <v>911.66700000000003</v>
      </c>
      <c r="BD929">
        <v>1026.4670000000001</v>
      </c>
      <c r="BE929">
        <v>1116.692</v>
      </c>
      <c r="BF929">
        <v>950.39700000000005</v>
      </c>
      <c r="BG929">
        <v>983.05200000000002</v>
      </c>
      <c r="BH929">
        <v>1020.3720000000001</v>
      </c>
      <c r="BI929" s="47">
        <f t="shared" si="191"/>
        <v>3.3367285022654278E-2</v>
      </c>
      <c r="BJ929" s="47">
        <f t="shared" si="192"/>
        <v>3.7568999377348172E-2</v>
      </c>
      <c r="BK929" s="47">
        <f t="shared" si="193"/>
        <v>4.0871261377803357E-2</v>
      </c>
      <c r="BL929" s="47">
        <f t="shared" si="194"/>
        <v>3.4784814612874616E-2</v>
      </c>
      <c r="BM929" s="47">
        <f t="shared" si="195"/>
        <v>3.5979997385109187E-2</v>
      </c>
      <c r="BN929" s="47">
        <f t="shared" si="196"/>
        <v>3.7345920553377272E-2</v>
      </c>
      <c r="BO929" s="30">
        <f t="shared" si="197"/>
        <v>4.0871261377803357E-2</v>
      </c>
    </row>
    <row r="930" spans="1:67" x14ac:dyDescent="0.3">
      <c r="A930">
        <v>15</v>
      </c>
      <c r="B930" t="s">
        <v>3422</v>
      </c>
      <c r="C930">
        <v>31</v>
      </c>
      <c r="D930">
        <v>19</v>
      </c>
      <c r="E930" s="33">
        <v>0.14000000000000001</v>
      </c>
      <c r="G930" s="6" t="s">
        <v>2424</v>
      </c>
      <c r="H930" s="6" t="s">
        <v>2425</v>
      </c>
      <c r="I930" s="2">
        <v>0.17341316943142057</v>
      </c>
      <c r="J930" s="2">
        <v>0.19712238258917611</v>
      </c>
      <c r="K930" s="2">
        <v>0.165304437648153</v>
      </c>
      <c r="L930" s="2">
        <v>0.18981944223090749</v>
      </c>
      <c r="M930" s="3">
        <v>16.36483909954589</v>
      </c>
      <c r="N930" s="3">
        <v>15.881821551093585</v>
      </c>
      <c r="O930" s="3">
        <v>15.514826240241753</v>
      </c>
      <c r="P930" s="7">
        <v>27.506586869850889</v>
      </c>
      <c r="Q930" s="7">
        <v>28.453762355886916</v>
      </c>
      <c r="R930" s="2">
        <v>-8.7025341323173161E-2</v>
      </c>
      <c r="S930" s="8">
        <v>-0.52949774600428035</v>
      </c>
      <c r="T930" s="2">
        <v>0.80191686291691766</v>
      </c>
      <c r="U930" s="4">
        <v>0.5943272727272727</v>
      </c>
      <c r="V930" s="8">
        <v>13.994411919273546</v>
      </c>
      <c r="W930" s="8">
        <v>111.77970002900275</v>
      </c>
      <c r="X930" s="8">
        <v>912352000000</v>
      </c>
      <c r="Y930" s="8">
        <v>947453000000</v>
      </c>
      <c r="Z930" s="8">
        <v>1568000000</v>
      </c>
      <c r="AA930" s="5">
        <v>106542000000</v>
      </c>
      <c r="AB930" s="2">
        <v>1.4717200728351261E-2</v>
      </c>
      <c r="AC930" s="42">
        <v>1574867.567</v>
      </c>
      <c r="AD930" s="42">
        <v>1468294.567</v>
      </c>
      <c r="AE930" s="60">
        <v>6.1058954668586338</v>
      </c>
      <c r="AF930" s="60">
        <v>7.6860684121480052</v>
      </c>
      <c r="AG930" s="60">
        <v>6.7582404530719771</v>
      </c>
      <c r="AH930" s="60">
        <v>9.9329887878080996</v>
      </c>
      <c r="AI930" s="60">
        <v>1.4460672237253722</v>
      </c>
      <c r="AJ930" s="1" t="s">
        <v>493</v>
      </c>
      <c r="AK930" s="1" t="s">
        <v>668</v>
      </c>
      <c r="AL930" s="1" t="s">
        <v>669</v>
      </c>
      <c r="AM930" s="1" t="s">
        <v>2426</v>
      </c>
      <c r="AN930" s="46">
        <v>0.10842879999999999</v>
      </c>
      <c r="AO930" s="46">
        <v>0.11229219999999999</v>
      </c>
      <c r="AP930" s="46">
        <v>0.12487719999999999</v>
      </c>
      <c r="AQ930" t="s">
        <v>4003</v>
      </c>
      <c r="AR930" t="s">
        <v>4003</v>
      </c>
      <c r="AS930" t="str">
        <f t="shared" si="188"/>
        <v>09/11/1994</v>
      </c>
      <c r="AT930" s="63">
        <v>4.6337749691246666</v>
      </c>
      <c r="AU930" s="63">
        <f t="shared" si="189"/>
        <v>4.6337749691246666</v>
      </c>
      <c r="AV930" s="63">
        <f t="shared" si="186"/>
        <v>0</v>
      </c>
      <c r="AW930" s="63">
        <f t="shared" si="185"/>
        <v>4.6337749691246666</v>
      </c>
      <c r="AX930" s="63">
        <v>23.848583975756434</v>
      </c>
      <c r="AY930" s="63">
        <f t="shared" si="190"/>
        <v>0</v>
      </c>
      <c r="AZ930" s="63" t="s">
        <v>3443</v>
      </c>
      <c r="BA930" s="63" t="str">
        <f>_xll.BDP($G930,BA$1)</f>
        <v>#N/A N/A</v>
      </c>
      <c r="BB930" s="63">
        <f t="shared" si="187"/>
        <v>1468294.567</v>
      </c>
      <c r="BC930">
        <v>173407.14300000001</v>
      </c>
      <c r="BD930">
        <v>229295.429</v>
      </c>
      <c r="BE930">
        <v>274701.66700000002</v>
      </c>
      <c r="BF930">
        <v>113716.5</v>
      </c>
      <c r="BG930">
        <v>137392.75</v>
      </c>
      <c r="BH930">
        <v>158678.75</v>
      </c>
      <c r="BI930" s="47">
        <f t="shared" si="191"/>
        <v>0.11810105880477592</v>
      </c>
      <c r="BJ930" s="47">
        <f t="shared" si="192"/>
        <v>0.15616446056086236</v>
      </c>
      <c r="BK930" s="47">
        <f t="shared" si="193"/>
        <v>0.18708893513191077</v>
      </c>
      <c r="BL930" s="47">
        <f t="shared" si="194"/>
        <v>7.7448015238756926E-2</v>
      </c>
      <c r="BM930" s="47">
        <f t="shared" si="195"/>
        <v>9.3573015311715718E-2</v>
      </c>
      <c r="BN930" s="47">
        <f t="shared" si="196"/>
        <v>0.10807010634399493</v>
      </c>
      <c r="BO930" s="30">
        <f t="shared" si="197"/>
        <v>0.18708893513191077</v>
      </c>
    </row>
    <row r="931" spans="1:67" x14ac:dyDescent="0.3">
      <c r="A931">
        <v>15</v>
      </c>
      <c r="B931" t="s">
        <v>3422</v>
      </c>
      <c r="C931">
        <v>32</v>
      </c>
      <c r="D931">
        <v>23</v>
      </c>
      <c r="E931" s="33">
        <v>0.15</v>
      </c>
      <c r="F931" t="s">
        <v>3409</v>
      </c>
      <c r="G931" s="1" t="s">
        <v>1671</v>
      </c>
      <c r="H931" s="6" t="s">
        <v>1672</v>
      </c>
      <c r="I931" s="2">
        <v>0.5851979516574799</v>
      </c>
      <c r="J931" s="2">
        <v>0.60702054794520544</v>
      </c>
      <c r="K931" s="2">
        <v>0.16598965570295346</v>
      </c>
      <c r="L931" s="2">
        <v>0.17999492256917998</v>
      </c>
      <c r="M931" s="3">
        <v>9.15</v>
      </c>
      <c r="N931" s="3">
        <v>6.4788474991255685</v>
      </c>
      <c r="O931" s="3">
        <v>16.556377319320099</v>
      </c>
      <c r="P931" s="7">
        <v>6.3777697721340321</v>
      </c>
      <c r="Q931" s="7">
        <v>6.6144281352315781</v>
      </c>
      <c r="R931" s="2">
        <v>0.16994403655593773</v>
      </c>
      <c r="S931" s="8">
        <v>2.2395128552097425</v>
      </c>
      <c r="T931" s="2">
        <v>0.18258123825892322</v>
      </c>
      <c r="U931" s="4">
        <v>1.630877955966295E-2</v>
      </c>
      <c r="V931" s="8">
        <v>1.2526106569022883</v>
      </c>
      <c r="W931" s="8">
        <v>-1.1366589361043511</v>
      </c>
      <c r="X931" s="8">
        <v>233600000</v>
      </c>
      <c r="Y931" s="8">
        <v>787800000</v>
      </c>
      <c r="Z931" s="8">
        <v>5400000</v>
      </c>
      <c r="AA931" s="5">
        <v>83800000.000000015</v>
      </c>
      <c r="AB931" s="2">
        <v>6.4439140811455839E-2</v>
      </c>
      <c r="AC931" s="42">
        <v>637.57974280000008</v>
      </c>
      <c r="AD931" s="42">
        <v>1035.1797428</v>
      </c>
      <c r="AE931" s="60">
        <v>5.7449969021134599</v>
      </c>
      <c r="AF931" s="60">
        <v>7.284558836389281</v>
      </c>
      <c r="AG931" s="60">
        <v>16.089461257104649</v>
      </c>
      <c r="AH931" s="60">
        <v>7.2191007397237197</v>
      </c>
      <c r="AI931" s="60">
        <v>1.6282686359296268</v>
      </c>
      <c r="AJ931" s="1" t="s">
        <v>506</v>
      </c>
      <c r="AK931" s="1" t="s">
        <v>640</v>
      </c>
      <c r="AL931" s="1" t="s">
        <v>797</v>
      </c>
      <c r="AM931" s="1" t="s">
        <v>1673</v>
      </c>
      <c r="AN931" s="46">
        <v>0.1010803</v>
      </c>
      <c r="AO931" s="46">
        <v>2.1928589999999998E-2</v>
      </c>
      <c r="AP931" s="46">
        <v>-8.6736270000000004E-2</v>
      </c>
      <c r="AQ931" t="s">
        <v>4327</v>
      </c>
      <c r="AR931" t="s">
        <v>3443</v>
      </c>
      <c r="AS931" t="str">
        <f t="shared" si="188"/>
        <v>08/09/2000</v>
      </c>
      <c r="AT931" s="63">
        <v>5.6140349622358352</v>
      </c>
      <c r="AU931" s="63">
        <f t="shared" si="189"/>
        <v>5.6140349622358352</v>
      </c>
      <c r="AV931" s="63">
        <f t="shared" si="186"/>
        <v>0</v>
      </c>
      <c r="AW931" s="63">
        <f t="shared" si="185"/>
        <v>5.6140349622358352</v>
      </c>
      <c r="AX931" s="63">
        <v>32.686311004985129</v>
      </c>
      <c r="AY931" s="63">
        <f t="shared" si="190"/>
        <v>0</v>
      </c>
      <c r="AZ931" s="63" t="s">
        <v>3443</v>
      </c>
      <c r="BA931" s="63" t="str">
        <f>_xll.BDP($G931,BA$1)</f>
        <v>#N/A N/A</v>
      </c>
      <c r="BB931" s="63">
        <f t="shared" si="187"/>
        <v>637.57974280000008</v>
      </c>
      <c r="BC931">
        <v>106.5</v>
      </c>
      <c r="BD931">
        <v>114.9</v>
      </c>
      <c r="BE931">
        <v>122.4</v>
      </c>
      <c r="BF931">
        <v>150.68800000000002</v>
      </c>
      <c r="BG931">
        <v>168.70500000000001</v>
      </c>
      <c r="BH931">
        <v>73.073999999999998</v>
      </c>
      <c r="BI931" s="47">
        <f t="shared" si="191"/>
        <v>0.16703792929852787</v>
      </c>
      <c r="BJ931" s="47">
        <f t="shared" si="192"/>
        <v>0.18021275189108782</v>
      </c>
      <c r="BK931" s="47">
        <f t="shared" si="193"/>
        <v>0.19197598634873064</v>
      </c>
      <c r="BL931" s="47">
        <f t="shared" si="194"/>
        <v>0.23634376986043729</v>
      </c>
      <c r="BM931" s="47">
        <f t="shared" si="195"/>
        <v>0.26460219589021733</v>
      </c>
      <c r="BN931" s="47">
        <f t="shared" si="196"/>
        <v>0.11461154596770541</v>
      </c>
      <c r="BO931" s="30">
        <f t="shared" si="197"/>
        <v>0.19197598634873064</v>
      </c>
    </row>
    <row r="932" spans="1:67" x14ac:dyDescent="0.3">
      <c r="A932">
        <v>15</v>
      </c>
      <c r="B932" t="s">
        <v>3422</v>
      </c>
      <c r="C932">
        <v>32</v>
      </c>
      <c r="D932">
        <v>2</v>
      </c>
      <c r="E932" s="33">
        <v>0.1</v>
      </c>
      <c r="F932" t="s">
        <v>3157</v>
      </c>
      <c r="G932" s="6" t="s">
        <v>367</v>
      </c>
      <c r="H932" s="6" t="s">
        <v>1099</v>
      </c>
      <c r="I932" s="2">
        <v>0.22083831239080043</v>
      </c>
      <c r="J932" s="2">
        <v>0.27851619786168647</v>
      </c>
      <c r="K932" s="2">
        <v>0.16271832657060228</v>
      </c>
      <c r="L932" s="2">
        <v>0.21909503968834357</v>
      </c>
      <c r="M932" s="3">
        <v>21.771404268053658</v>
      </c>
      <c r="N932" s="3">
        <v>16.653545104782513</v>
      </c>
      <c r="O932" s="3">
        <v>24.510558520051305</v>
      </c>
      <c r="P932" s="7">
        <v>5.0352626406805854</v>
      </c>
      <c r="Q932" s="7">
        <v>6.3613569525742379</v>
      </c>
      <c r="R932" s="2">
        <v>0.20053041440029867</v>
      </c>
      <c r="S932" s="8">
        <v>1.688699027620167</v>
      </c>
      <c r="T932" s="2">
        <v>0.27619022819089578</v>
      </c>
      <c r="U932" s="4" t="e">
        <v>#N/A</v>
      </c>
      <c r="V932" s="8">
        <v>5.890713065459023</v>
      </c>
      <c r="W932" s="8">
        <v>34.595094371738647</v>
      </c>
      <c r="X932" s="8">
        <v>7476172000</v>
      </c>
      <c r="Y932" s="8">
        <v>9503798000</v>
      </c>
      <c r="Z932" s="8" t="e">
        <v>#N/A</v>
      </c>
      <c r="AA932" s="5">
        <v>311295000</v>
      </c>
      <c r="AB932" s="2">
        <v>0</v>
      </c>
      <c r="AC932" s="42">
        <v>7560.9710015000001</v>
      </c>
      <c r="AD932" s="42">
        <v>11288.385001500001</v>
      </c>
      <c r="AE932" s="60">
        <v>5.1455176839708763</v>
      </c>
      <c r="AF932" s="60">
        <v>5.6222576483716464</v>
      </c>
      <c r="AG932" s="60">
        <v>3.9328402470824435</v>
      </c>
      <c r="AH932" s="60">
        <v>6.2755848993991084</v>
      </c>
      <c r="AI932" s="60">
        <v>1.3764774782687683</v>
      </c>
      <c r="AJ932" s="1" t="s">
        <v>498</v>
      </c>
      <c r="AK932" s="1" t="s">
        <v>599</v>
      </c>
      <c r="AL932" s="1" t="s">
        <v>1100</v>
      </c>
      <c r="AM932" s="1" t="s">
        <v>583</v>
      </c>
      <c r="AN932" s="46">
        <v>0.1054472</v>
      </c>
      <c r="AO932" s="46">
        <v>0.12275470000000001</v>
      </c>
      <c r="AP932" s="46">
        <v>0.11301650000000001</v>
      </c>
      <c r="AQ932" t="s">
        <v>4328</v>
      </c>
      <c r="AR932" t="s">
        <v>4004</v>
      </c>
      <c r="AS932" t="str">
        <f t="shared" si="188"/>
        <v>26/02/1979</v>
      </c>
      <c r="AT932" s="63" t="s">
        <v>3443</v>
      </c>
      <c r="AU932" s="63">
        <f t="shared" si="189"/>
        <v>0</v>
      </c>
      <c r="AV932" s="63">
        <f t="shared" si="186"/>
        <v>9.1642546671920329</v>
      </c>
      <c r="AW932" s="63">
        <f t="shared" si="185"/>
        <v>9.1642546671920329</v>
      </c>
      <c r="AX932" s="63">
        <v>0</v>
      </c>
      <c r="AY932" s="63">
        <f t="shared" si="190"/>
        <v>48.123763347114917</v>
      </c>
      <c r="AZ932" s="63">
        <v>48.123763347114917</v>
      </c>
      <c r="BA932" s="63">
        <f>_xll.BDP($G932,BA$1)</f>
        <v>692.90663788999996</v>
      </c>
      <c r="BB932" s="63">
        <f t="shared" si="187"/>
        <v>7560.9710015000001</v>
      </c>
      <c r="BC932">
        <v>941.14300000000003</v>
      </c>
      <c r="BD932">
        <v>817.42899999999997</v>
      </c>
      <c r="BE932">
        <v>997.66700000000003</v>
      </c>
      <c r="BF932">
        <v>1084.164</v>
      </c>
      <c r="BG932">
        <v>663.30200000000002</v>
      </c>
      <c r="BH932">
        <v>816.07299999999998</v>
      </c>
      <c r="BI932" s="47">
        <f t="shared" si="191"/>
        <v>0.12447382747709114</v>
      </c>
      <c r="BJ932" s="47">
        <f t="shared" si="192"/>
        <v>0.10811164331113457</v>
      </c>
      <c r="BK932" s="47">
        <f t="shared" si="193"/>
        <v>0.13194958687211941</v>
      </c>
      <c r="BL932" s="47">
        <f t="shared" si="194"/>
        <v>0.14338951965097019</v>
      </c>
      <c r="BM932" s="47">
        <f t="shared" si="195"/>
        <v>8.772709217750066E-2</v>
      </c>
      <c r="BN932" s="47">
        <f t="shared" si="196"/>
        <v>0.1079323012663455</v>
      </c>
      <c r="BO932" s="30">
        <f t="shared" si="197"/>
        <v>0.13194958687211941</v>
      </c>
    </row>
    <row r="933" spans="1:67" x14ac:dyDescent="0.3">
      <c r="A933">
        <v>15</v>
      </c>
      <c r="B933" t="s">
        <v>3422</v>
      </c>
      <c r="C933">
        <v>32</v>
      </c>
      <c r="D933">
        <v>20</v>
      </c>
      <c r="E933" t="s">
        <v>2489</v>
      </c>
      <c r="F933" t="s">
        <v>3030</v>
      </c>
      <c r="G933" s="6" t="s">
        <v>2134</v>
      </c>
      <c r="H933" s="6" t="s">
        <v>2135</v>
      </c>
      <c r="I933" s="2">
        <v>0.22418514843900333</v>
      </c>
      <c r="J933" s="2">
        <v>0.23445163821855994</v>
      </c>
      <c r="K933" s="2">
        <v>9.883186396185431E-2</v>
      </c>
      <c r="L933" s="2">
        <v>0.10209312259718069</v>
      </c>
      <c r="M933" s="3">
        <v>6.0827647973026364</v>
      </c>
      <c r="N933" s="3">
        <v>5.2405829323107609</v>
      </c>
      <c r="O933" s="3">
        <v>5.5786698996133328</v>
      </c>
      <c r="P933" s="7">
        <v>28.522268191605065</v>
      </c>
      <c r="Q933" s="7">
        <v>26.947712804745855</v>
      </c>
      <c r="R933" s="2">
        <v>0.41171122869996968</v>
      </c>
      <c r="S933" s="8">
        <v>2.8821801566579635</v>
      </c>
      <c r="T933" s="2">
        <v>0.46580622461056198</v>
      </c>
      <c r="U933" s="4" t="e">
        <v>#N/A</v>
      </c>
      <c r="V933" s="8">
        <v>8.2482351909800862</v>
      </c>
      <c r="W933" s="8">
        <v>-17.484122707235784</v>
      </c>
      <c r="X933" s="8">
        <v>30582000000</v>
      </c>
      <c r="Y933" s="8">
        <v>70230000000</v>
      </c>
      <c r="Z933" s="8" t="e">
        <v>#N/A</v>
      </c>
      <c r="AA933" s="5">
        <v>196000000</v>
      </c>
      <c r="AB933" s="2">
        <v>0</v>
      </c>
      <c r="AC933" s="42">
        <v>51321.834043679999</v>
      </c>
      <c r="AD933" s="42">
        <v>86798.834043679992</v>
      </c>
      <c r="AE933" s="60">
        <v>6.727042657004275</v>
      </c>
      <c r="AF933" s="60">
        <v>13.56054587627076</v>
      </c>
      <c r="AG933" s="60">
        <v>0.38381558441119418</v>
      </c>
      <c r="AH933" s="60">
        <v>16.757287402709508</v>
      </c>
      <c r="AI933" s="60">
        <v>1.2496672702780427</v>
      </c>
      <c r="AJ933" s="1" t="s">
        <v>493</v>
      </c>
      <c r="AK933" s="1" t="s">
        <v>668</v>
      </c>
      <c r="AL933" s="1" t="s">
        <v>669</v>
      </c>
      <c r="AM933" s="1" t="s">
        <v>2468</v>
      </c>
      <c r="AN933" s="46">
        <v>9.205555E-2</v>
      </c>
      <c r="AO933" s="46">
        <v>-1.2358929999999999E-2</v>
      </c>
      <c r="AP933" s="46">
        <v>-8.5321590000000003E-2</v>
      </c>
      <c r="AQ933" t="s">
        <v>4124</v>
      </c>
      <c r="AR933" t="s">
        <v>4005</v>
      </c>
      <c r="AS933" t="str">
        <f t="shared" si="188"/>
        <v>12/11/1953</v>
      </c>
      <c r="AT933" s="63">
        <v>4.6171606297949825</v>
      </c>
      <c r="AU933" s="63">
        <f t="shared" si="189"/>
        <v>4.6171606297949825</v>
      </c>
      <c r="AV933" s="63">
        <f t="shared" si="186"/>
        <v>0</v>
      </c>
      <c r="AW933" s="63">
        <f t="shared" si="185"/>
        <v>4.6171606297949825</v>
      </c>
      <c r="AX933" s="63">
        <v>55.340041233629066</v>
      </c>
      <c r="AY933" s="63">
        <f t="shared" si="190"/>
        <v>0</v>
      </c>
      <c r="AZ933" s="63">
        <v>55.340041233629066</v>
      </c>
      <c r="BA933" s="63">
        <f>_xll.BDP($G933,BA$1)</f>
        <v>2357.8177968</v>
      </c>
      <c r="BB933" s="63">
        <f t="shared" si="187"/>
        <v>51321.834043679999</v>
      </c>
      <c r="BC933">
        <v>7002.3530000000001</v>
      </c>
      <c r="BD933">
        <v>7405.8890000000001</v>
      </c>
      <c r="BE933">
        <v>7932.125</v>
      </c>
      <c r="BF933">
        <v>3128.9500000000003</v>
      </c>
      <c r="BG933">
        <v>5966.8519999999999</v>
      </c>
      <c r="BH933">
        <v>6515.3670000000002</v>
      </c>
      <c r="BI933" s="47">
        <f t="shared" si="191"/>
        <v>0.13644003825039261</v>
      </c>
      <c r="BJ933" s="47">
        <f t="shared" si="192"/>
        <v>0.14430289053381939</v>
      </c>
      <c r="BK933" s="47">
        <f t="shared" si="193"/>
        <v>0.15455653812466971</v>
      </c>
      <c r="BL933" s="47">
        <f t="shared" si="194"/>
        <v>6.096722882773347E-2</v>
      </c>
      <c r="BM933" s="47">
        <f t="shared" si="195"/>
        <v>0.11626342104067469</v>
      </c>
      <c r="BN933" s="47">
        <f t="shared" si="196"/>
        <v>0.12695117236953718</v>
      </c>
      <c r="BO933" s="30">
        <f t="shared" si="197"/>
        <v>0.15455653812466971</v>
      </c>
    </row>
    <row r="934" spans="1:67" x14ac:dyDescent="0.3">
      <c r="A934">
        <v>15</v>
      </c>
      <c r="B934" t="s">
        <v>3422</v>
      </c>
      <c r="C934">
        <v>32</v>
      </c>
      <c r="D934">
        <v>4</v>
      </c>
      <c r="E934" s="33">
        <v>0.1</v>
      </c>
      <c r="F934" t="s">
        <v>3221</v>
      </c>
      <c r="G934" s="6" t="s">
        <v>369</v>
      </c>
      <c r="H934" s="6" t="s">
        <v>1102</v>
      </c>
      <c r="I934" s="2">
        <v>0.21844699117847471</v>
      </c>
      <c r="J934" s="2">
        <v>0.27176584771946749</v>
      </c>
      <c r="K934" s="2">
        <v>0.1700385009996403</v>
      </c>
      <c r="L934" s="2">
        <v>0.22784569384325754</v>
      </c>
      <c r="M934" s="3">
        <v>21.699836599608556</v>
      </c>
      <c r="N934" s="3">
        <v>15.792076704253988</v>
      </c>
      <c r="O934" s="3">
        <v>20.356954841360537</v>
      </c>
      <c r="P934" s="7">
        <v>13.099473547251254</v>
      </c>
      <c r="Q934" s="7">
        <v>15.620511636174445</v>
      </c>
      <c r="R934" s="2">
        <v>4.7948247622223869E-2</v>
      </c>
      <c r="S934" s="8">
        <v>0.22829603466698334</v>
      </c>
      <c r="T934" s="2">
        <v>0.59552095673266769</v>
      </c>
      <c r="U934" s="4">
        <v>2.8256987719106445E-2</v>
      </c>
      <c r="V934" s="8">
        <v>8.0176362453053702</v>
      </c>
      <c r="W934" s="8">
        <v>28.24215866200128</v>
      </c>
      <c r="X934" s="8">
        <v>348252000</v>
      </c>
      <c r="Y934" s="8">
        <v>415382000</v>
      </c>
      <c r="Z934" s="8">
        <v>6136000</v>
      </c>
      <c r="AA934" s="5">
        <v>30895000</v>
      </c>
      <c r="AB934" s="2">
        <v>0.1986081890273507</v>
      </c>
      <c r="AC934" s="42">
        <v>1402.8474131999999</v>
      </c>
      <c r="AD934" s="42">
        <v>1433.6144131999999</v>
      </c>
      <c r="AE934" s="60">
        <v>10.617226915514067</v>
      </c>
      <c r="AF934" s="60">
        <v>12.463198558885782</v>
      </c>
      <c r="AG934" s="60">
        <v>2.212303227915104</v>
      </c>
      <c r="AH934" s="60">
        <v>17.714485019694465</v>
      </c>
      <c r="AI934" s="60">
        <v>3.315653291894797</v>
      </c>
      <c r="AJ934" s="1" t="s">
        <v>498</v>
      </c>
      <c r="AK934" s="1" t="s">
        <v>499</v>
      </c>
      <c r="AL934" s="1" t="s">
        <v>874</v>
      </c>
      <c r="AM934" s="1" t="s">
        <v>583</v>
      </c>
      <c r="AN934" s="46">
        <v>0.10261110000000001</v>
      </c>
      <c r="AO934" s="46">
        <v>5.0516300000000007E-2</v>
      </c>
      <c r="AP934" s="46">
        <v>4.8173800000000003E-2</v>
      </c>
      <c r="AQ934" t="s">
        <v>4329</v>
      </c>
      <c r="AR934" t="s">
        <v>3443</v>
      </c>
      <c r="AS934" t="str">
        <f t="shared" si="188"/>
        <v>21/10/1997</v>
      </c>
      <c r="AT934" s="63">
        <v>1.0712879198937493</v>
      </c>
      <c r="AU934" s="63">
        <f t="shared" si="189"/>
        <v>1.0712879198937493</v>
      </c>
      <c r="AV934" s="63">
        <f t="shared" si="186"/>
        <v>-0.2272119633691837</v>
      </c>
      <c r="AW934" s="63">
        <f t="shared" si="185"/>
        <v>0.84407595652456557</v>
      </c>
      <c r="AX934" s="63">
        <v>20.841925185965877</v>
      </c>
      <c r="AY934" s="63">
        <f t="shared" si="190"/>
        <v>-4.4204127144144572</v>
      </c>
      <c r="AZ934" s="63">
        <v>16.42151247155142</v>
      </c>
      <c r="BA934" s="63">
        <f>_xll.BDP($G934,BA$1)</f>
        <v>10.750999999999999</v>
      </c>
      <c r="BB934" s="63">
        <f t="shared" si="187"/>
        <v>1402.8474131999999</v>
      </c>
      <c r="BC934">
        <v>76.02</v>
      </c>
      <c r="BD934">
        <v>70.025000000000006</v>
      </c>
      <c r="BE934">
        <v>80.45</v>
      </c>
      <c r="BF934">
        <v>78.45</v>
      </c>
      <c r="BG934">
        <v>88.716000000000008</v>
      </c>
      <c r="BH934">
        <v>52.730000000000004</v>
      </c>
      <c r="BI934" s="47">
        <f t="shared" si="191"/>
        <v>5.4189785207353867E-2</v>
      </c>
      <c r="BJ934" s="47">
        <f t="shared" si="192"/>
        <v>4.9916333979807354E-2</v>
      </c>
      <c r="BK934" s="47">
        <f t="shared" si="193"/>
        <v>5.7347648249560894E-2</v>
      </c>
      <c r="BL934" s="47">
        <f t="shared" si="194"/>
        <v>5.5921976447210094E-2</v>
      </c>
      <c r="BM934" s="47">
        <f t="shared" si="195"/>
        <v>6.3239949808676754E-2</v>
      </c>
      <c r="BN934" s="47">
        <f t="shared" si="196"/>
        <v>3.7587837068978822E-2</v>
      </c>
      <c r="BO934" s="30">
        <f t="shared" si="197"/>
        <v>5.7347648249560894E-2</v>
      </c>
    </row>
    <row r="935" spans="1:67" x14ac:dyDescent="0.3">
      <c r="A935">
        <v>15</v>
      </c>
      <c r="B935" t="s">
        <v>3422</v>
      </c>
      <c r="C935">
        <v>32</v>
      </c>
      <c r="D935">
        <v>2</v>
      </c>
      <c r="E935" s="33">
        <v>0.12</v>
      </c>
      <c r="G935" s="6" t="s">
        <v>353</v>
      </c>
      <c r="H935" s="6" t="s">
        <v>1083</v>
      </c>
      <c r="I935" s="2">
        <v>0.24225299536978423</v>
      </c>
      <c r="J935" s="2">
        <v>0.20347430817224074</v>
      </c>
      <c r="K935" s="2">
        <v>0.16426657374527207</v>
      </c>
      <c r="L935" s="2">
        <v>0.14666908448652768</v>
      </c>
      <c r="M935" s="3">
        <v>14.8956316631291</v>
      </c>
      <c r="N935" s="3">
        <v>11.904213329495631</v>
      </c>
      <c r="O935" s="3">
        <v>26.967316264094237</v>
      </c>
      <c r="P935" s="7">
        <v>14.487968848121682</v>
      </c>
      <c r="Q935" s="7">
        <v>13.930499268902976</v>
      </c>
      <c r="R935" s="2">
        <v>0.54735582235492031</v>
      </c>
      <c r="S935" s="8">
        <v>3.213764134205439</v>
      </c>
      <c r="T935" s="2">
        <v>0.31091700440416659</v>
      </c>
      <c r="U935" s="4">
        <v>3.5147107250728546E-2</v>
      </c>
      <c r="V935" s="8">
        <v>6.6406532865394414</v>
      </c>
      <c r="W935" s="8">
        <v>7.8202728077545691</v>
      </c>
      <c r="X935" s="8">
        <v>3454328000</v>
      </c>
      <c r="Y935" s="8">
        <v>4792196000</v>
      </c>
      <c r="Z935" s="8">
        <v>34463000</v>
      </c>
      <c r="AA935" s="5">
        <v>36061000</v>
      </c>
      <c r="AB935" s="2">
        <v>0.95568619838606805</v>
      </c>
      <c r="AC935" s="42">
        <v>10809.240175499999</v>
      </c>
      <c r="AD935" s="42">
        <v>13723.738175499999</v>
      </c>
      <c r="AE935" s="60">
        <v>13.299825059320714</v>
      </c>
      <c r="AF935" s="60">
        <v>15.658875365946946</v>
      </c>
      <c r="AG935" s="60">
        <v>0.34131078570525858</v>
      </c>
      <c r="AH935" s="60">
        <v>18.312690415840372</v>
      </c>
      <c r="AI935" s="60">
        <v>5.2015119282565205</v>
      </c>
      <c r="AJ935" s="1" t="s">
        <v>552</v>
      </c>
      <c r="AK935" s="1" t="s">
        <v>917</v>
      </c>
      <c r="AL935" s="1" t="s">
        <v>943</v>
      </c>
      <c r="AM935" s="1" t="s">
        <v>583</v>
      </c>
      <c r="AN935" s="46">
        <v>0.13057650000000001</v>
      </c>
      <c r="AO935" s="46">
        <v>0.11589460000000001</v>
      </c>
      <c r="AP935" s="46">
        <v>0.12237190000000001</v>
      </c>
      <c r="AQ935" t="s">
        <v>4124</v>
      </c>
      <c r="AR935" t="s">
        <v>4006</v>
      </c>
      <c r="AS935" t="str">
        <f t="shared" si="188"/>
        <v>23/09/1969</v>
      </c>
      <c r="AT935" s="63">
        <v>2.0261713170691822</v>
      </c>
      <c r="AU935" s="63">
        <f t="shared" si="189"/>
        <v>2.0261713170691822</v>
      </c>
      <c r="AV935" s="63">
        <f t="shared" si="186"/>
        <v>0.63427611787100346</v>
      </c>
      <c r="AW935" s="63">
        <f t="shared" si="185"/>
        <v>2.6604474349401857</v>
      </c>
      <c r="AX935" s="63">
        <v>42.969738409203501</v>
      </c>
      <c r="AY935" s="63">
        <f t="shared" si="190"/>
        <v>13.451320051033747</v>
      </c>
      <c r="AZ935" s="63">
        <v>56.421058460237248</v>
      </c>
      <c r="BA935" s="63">
        <f>_xll.BDP($G935,BA$1)</f>
        <v>268.37784566200003</v>
      </c>
      <c r="BB935" s="63">
        <f t="shared" si="187"/>
        <v>10809.240175499999</v>
      </c>
      <c r="BC935">
        <v>534.625</v>
      </c>
      <c r="BD935">
        <v>577.06299999999999</v>
      </c>
      <c r="BE935">
        <v>690.91700000000003</v>
      </c>
      <c r="BF935">
        <v>314.69499999999999</v>
      </c>
      <c r="BG935">
        <v>435.959</v>
      </c>
      <c r="BH935">
        <v>571.72299999999996</v>
      </c>
      <c r="BI935" s="47">
        <f t="shared" si="191"/>
        <v>4.9459998234822278E-2</v>
      </c>
      <c r="BJ935" s="47">
        <f t="shared" si="192"/>
        <v>5.3386083631295295E-2</v>
      </c>
      <c r="BK935" s="47">
        <f t="shared" si="193"/>
        <v>6.3919108908877628E-2</v>
      </c>
      <c r="BL935" s="47">
        <f t="shared" si="194"/>
        <v>2.9113517221430716E-2</v>
      </c>
      <c r="BM935" s="47">
        <f t="shared" si="195"/>
        <v>4.0332067094608154E-2</v>
      </c>
      <c r="BN935" s="47">
        <f t="shared" si="196"/>
        <v>5.289206185795145E-2</v>
      </c>
      <c r="BO935" s="30">
        <f t="shared" si="197"/>
        <v>6.3919108908877628E-2</v>
      </c>
    </row>
    <row r="936" spans="1:67" x14ac:dyDescent="0.3">
      <c r="A936">
        <v>15</v>
      </c>
      <c r="B936" t="s">
        <v>3422</v>
      </c>
      <c r="C936">
        <v>32</v>
      </c>
      <c r="D936">
        <v>6</v>
      </c>
      <c r="E936" s="33">
        <v>0.2</v>
      </c>
      <c r="F936" t="s">
        <v>2960</v>
      </c>
      <c r="G936" s="44" t="s">
        <v>2897</v>
      </c>
      <c r="H936" s="44" t="s">
        <v>2898</v>
      </c>
      <c r="I936" s="2">
        <v>0.26174356313050651</v>
      </c>
      <c r="J936" s="2">
        <v>0.16909501333880567</v>
      </c>
      <c r="K936" s="2">
        <v>0.13502774800067499</v>
      </c>
      <c r="L936" s="2">
        <v>8.0895346554093861E-2</v>
      </c>
      <c r="M936" s="3">
        <v>4.7784078975005251</v>
      </c>
      <c r="N936" s="3">
        <v>3.9774031054339631</v>
      </c>
      <c r="O936" s="3">
        <v>4.6458487879099639</v>
      </c>
      <c r="P936" s="7">
        <v>15.540795506514304</v>
      </c>
      <c r="Q936" s="7">
        <v>17.029942756494936</v>
      </c>
      <c r="R936" s="2">
        <v>0.66014980322457784</v>
      </c>
      <c r="S936" s="8">
        <v>3.7900874635568513</v>
      </c>
      <c r="T936" s="2">
        <v>0.72966850411538176</v>
      </c>
      <c r="U936" s="4" t="e">
        <v>#N/A</v>
      </c>
      <c r="V936" s="8">
        <v>32.469778034342475</v>
      </c>
      <c r="W936" s="8">
        <v>25.037035459738853</v>
      </c>
      <c r="X936" s="8">
        <v>4873000000</v>
      </c>
      <c r="Y936" s="8">
        <v>10186000000</v>
      </c>
      <c r="Z936" s="8" t="e">
        <v>#N/A</v>
      </c>
      <c r="AA936" s="5">
        <v>406000000</v>
      </c>
      <c r="AB936" s="2">
        <v>0</v>
      </c>
      <c r="AC936" s="42">
        <v>16996.094700000001</v>
      </c>
      <c r="AD936" s="42">
        <v>22199.094700000001</v>
      </c>
      <c r="AE936" s="60">
        <v>15.852431051873198</v>
      </c>
      <c r="AF936" s="60">
        <v>29.574159005376341</v>
      </c>
      <c r="AG936" s="60">
        <v>2.4298723619013138</v>
      </c>
      <c r="AH936" s="60">
        <v>38.757061284814178</v>
      </c>
      <c r="AI936" s="60">
        <v>3.2344338164677429</v>
      </c>
      <c r="AJ936" s="1" t="s">
        <v>493</v>
      </c>
      <c r="AK936" s="1" t="s">
        <v>538</v>
      </c>
      <c r="AL936" s="1" t="s">
        <v>715</v>
      </c>
      <c r="AM936" s="1" t="s">
        <v>2739</v>
      </c>
      <c r="AN936" s="46" t="e">
        <v>#VALUE!</v>
      </c>
      <c r="AO936" s="46" t="e">
        <v>#VALUE!</v>
      </c>
      <c r="AP936" s="46">
        <v>0.25097760000000002</v>
      </c>
      <c r="AQ936" t="s">
        <v>4330</v>
      </c>
      <c r="AR936" t="s">
        <v>3443</v>
      </c>
      <c r="AS936" t="str">
        <f t="shared" si="188"/>
        <v>16/03/2016</v>
      </c>
      <c r="AT936" s="63">
        <v>0.87336248011915274</v>
      </c>
      <c r="AU936" s="63">
        <f t="shared" si="189"/>
        <v>0.87336248011915274</v>
      </c>
      <c r="AV936" s="63">
        <f t="shared" si="186"/>
        <v>1.0814281382770052E-16</v>
      </c>
      <c r="AW936" s="63">
        <f t="shared" si="185"/>
        <v>0.87336248011915285</v>
      </c>
      <c r="AX936" s="63">
        <v>28.691752321277843</v>
      </c>
      <c r="AY936" s="63">
        <f t="shared" si="190"/>
        <v>3.5527136788005009E-15</v>
      </c>
      <c r="AZ936" s="63">
        <v>28.691752321277846</v>
      </c>
      <c r="BA936" s="63">
        <f>_xll.BDP($G936,BA$1)</f>
        <v>141.40213680000002</v>
      </c>
      <c r="BB936" s="63">
        <f t="shared" si="187"/>
        <v>16996.094700000001</v>
      </c>
      <c r="BC936">
        <v>603.80000000000007</v>
      </c>
      <c r="BD936">
        <v>681.80000000000007</v>
      </c>
      <c r="BE936">
        <v>795.25</v>
      </c>
      <c r="BF936">
        <v>891.5</v>
      </c>
      <c r="BG936">
        <v>814.55000000000007</v>
      </c>
      <c r="BH936">
        <v>944</v>
      </c>
      <c r="BI936" s="47">
        <f t="shared" si="191"/>
        <v>3.5525808172862203E-2</v>
      </c>
      <c r="BJ936" s="47">
        <f t="shared" si="192"/>
        <v>4.0115097734775507E-2</v>
      </c>
      <c r="BK936" s="47">
        <f t="shared" si="193"/>
        <v>4.6790160565532736E-2</v>
      </c>
      <c r="BL936" s="47">
        <f t="shared" si="194"/>
        <v>5.2453226210842419E-2</v>
      </c>
      <c r="BM936" s="47">
        <f t="shared" si="195"/>
        <v>4.7925715546877953E-2</v>
      </c>
      <c r="BN936" s="47">
        <f t="shared" si="196"/>
        <v>5.5542171108284064E-2</v>
      </c>
      <c r="BO936" s="30">
        <f t="shared" si="197"/>
        <v>5.5542171108284064E-2</v>
      </c>
    </row>
    <row r="937" spans="1:67" x14ac:dyDescent="0.3">
      <c r="A937">
        <v>15</v>
      </c>
      <c r="B937" t="s">
        <v>3422</v>
      </c>
      <c r="C937">
        <v>32</v>
      </c>
      <c r="D937">
        <v>14</v>
      </c>
      <c r="E937" s="33">
        <v>0.16</v>
      </c>
      <c r="F937" t="s">
        <v>3062</v>
      </c>
      <c r="G937" s="1" t="s">
        <v>2026</v>
      </c>
      <c r="H937" s="6" t="s">
        <v>2027</v>
      </c>
      <c r="I937" s="2">
        <v>-2.0829287975314297</v>
      </c>
      <c r="J937" s="2">
        <v>-13.906417112299465</v>
      </c>
      <c r="K937" s="2">
        <v>0.71911688532721096</v>
      </c>
      <c r="L937" s="2">
        <v>0.9167988718491098</v>
      </c>
      <c r="M937" s="3">
        <v>23.915947390053432</v>
      </c>
      <c r="N937" s="3">
        <v>19.667486695525625</v>
      </c>
      <c r="O937" s="3">
        <v>26.595887289203464</v>
      </c>
      <c r="P937" s="7">
        <v>51.778893674695006</v>
      </c>
      <c r="Q937" s="7">
        <v>58.609842719431761</v>
      </c>
      <c r="R937" s="2">
        <v>-0.42412250516173433</v>
      </c>
      <c r="S937" s="8">
        <v>-1.8741684090477095</v>
      </c>
      <c r="T937" s="2">
        <v>0.67323848238482387</v>
      </c>
      <c r="U937" s="4" t="e">
        <v>#N/A</v>
      </c>
      <c r="V937" s="8">
        <v>16.605556459394016</v>
      </c>
      <c r="W937" s="8">
        <v>16.873050165238791</v>
      </c>
      <c r="X937" s="8">
        <v>-37400000</v>
      </c>
      <c r="Y937" s="8">
        <v>567300000</v>
      </c>
      <c r="Z937" s="8" t="e">
        <v>#N/A</v>
      </c>
      <c r="AA937" s="5">
        <v>586200000</v>
      </c>
      <c r="AB937" s="2">
        <v>0</v>
      </c>
      <c r="AC937" s="42">
        <v>2842.7943076799997</v>
      </c>
      <c r="AD937" s="42">
        <v>1856.7943076799997</v>
      </c>
      <c r="AE937" s="60">
        <v>3.2530630968711551</v>
      </c>
      <c r="AF937" s="60">
        <v>3.6408963128270706</v>
      </c>
      <c r="AG937" s="60">
        <v>19.639493380269464</v>
      </c>
      <c r="AH937" s="60">
        <v>8.2664105210159651</v>
      </c>
      <c r="AI937" s="60">
        <v>1.4576302041486366</v>
      </c>
      <c r="AJ937" s="1" t="s">
        <v>502</v>
      </c>
      <c r="AK937" s="1" t="s">
        <v>529</v>
      </c>
      <c r="AL937" s="1" t="s">
        <v>530</v>
      </c>
      <c r="AM937" s="1" t="s">
        <v>1706</v>
      </c>
      <c r="AN937" s="46" t="e">
        <v>#VALUE!</v>
      </c>
      <c r="AO937" s="46">
        <v>6.9047549999999999E-2</v>
      </c>
      <c r="AP937" s="46">
        <v>1.02244E-2</v>
      </c>
      <c r="AQ937" t="s">
        <v>4007</v>
      </c>
      <c r="AR937" t="s">
        <v>4007</v>
      </c>
      <c r="AS937" t="str">
        <f t="shared" si="188"/>
        <v>28/04/2005</v>
      </c>
      <c r="AT937" s="63">
        <v>6.4028776978417259</v>
      </c>
      <c r="AU937" s="63">
        <f t="shared" si="189"/>
        <v>6.4028776978417259</v>
      </c>
      <c r="AV937" s="63">
        <f t="shared" si="186"/>
        <v>0.2303935584078379</v>
      </c>
      <c r="AW937" s="63">
        <f t="shared" si="185"/>
        <v>6.6332712562495635</v>
      </c>
      <c r="AX937" s="63">
        <v>43.560956095141613</v>
      </c>
      <c r="AY937" s="63">
        <f t="shared" si="190"/>
        <v>1.5674457886006863</v>
      </c>
      <c r="AZ937" s="63">
        <v>45.128401883742299</v>
      </c>
      <c r="BA937" s="63">
        <f>_xll.BDP($G937,BA$1)</f>
        <v>192.89999999999998</v>
      </c>
      <c r="BB937" s="63">
        <f t="shared" si="187"/>
        <v>1856.7943076799997</v>
      </c>
      <c r="BC937">
        <v>404</v>
      </c>
      <c r="BD937">
        <v>401.66700000000003</v>
      </c>
      <c r="BE937">
        <v>421.16700000000003</v>
      </c>
      <c r="BF937">
        <v>258.512</v>
      </c>
      <c r="BG937">
        <v>390.73200000000003</v>
      </c>
      <c r="BH937">
        <v>400.63499999999999</v>
      </c>
      <c r="BI937" s="47">
        <f t="shared" si="191"/>
        <v>0.21757929692534658</v>
      </c>
      <c r="BJ937" s="47">
        <f t="shared" si="192"/>
        <v>0.21632283034186434</v>
      </c>
      <c r="BK937" s="47">
        <f t="shared" si="193"/>
        <v>0.22682480135682537</v>
      </c>
      <c r="BL937" s="47">
        <f t="shared" si="194"/>
        <v>0.13922489902664653</v>
      </c>
      <c r="BM937" s="47">
        <f t="shared" si="195"/>
        <v>0.21043364813424387</v>
      </c>
      <c r="BN937" s="47">
        <f t="shared" si="196"/>
        <v>0.2157670337219956</v>
      </c>
      <c r="BO937" s="30">
        <f t="shared" si="197"/>
        <v>0.22682480135682537</v>
      </c>
    </row>
    <row r="938" spans="1:67" x14ac:dyDescent="0.3">
      <c r="A938">
        <v>15</v>
      </c>
      <c r="B938" t="s">
        <v>3422</v>
      </c>
      <c r="C938">
        <v>33</v>
      </c>
      <c r="D938">
        <v>5</v>
      </c>
      <c r="E938" s="33">
        <v>0.13</v>
      </c>
      <c r="G938" s="1" t="s">
        <v>1717</v>
      </c>
      <c r="H938" s="6" t="s">
        <v>1718</v>
      </c>
      <c r="I938" s="2">
        <v>1.6695421789333753</v>
      </c>
      <c r="J938" s="2">
        <v>3.0080402010050271</v>
      </c>
      <c r="K938" s="2">
        <v>1.6555676299334479</v>
      </c>
      <c r="L938" s="2">
        <v>2.9692460317460334</v>
      </c>
      <c r="M938" s="3">
        <v>52.288911495422177</v>
      </c>
      <c r="N938" s="3">
        <v>41.545468142194238</v>
      </c>
      <c r="O938" s="3">
        <v>44.120744120744121</v>
      </c>
      <c r="P938" s="7">
        <v>61.871052963367546</v>
      </c>
      <c r="Q938" s="7">
        <v>53.927958833619222</v>
      </c>
      <c r="R938" s="2">
        <v>-0.24171754579121213</v>
      </c>
      <c r="S938" s="8">
        <v>-0.74721534653465371</v>
      </c>
      <c r="T938" s="2">
        <v>0.60365853658536583</v>
      </c>
      <c r="U938" s="4" t="e">
        <v>#N/A</v>
      </c>
      <c r="V938" s="8">
        <v>9.146386710065963</v>
      </c>
      <c r="W938" s="8">
        <v>2.3137180649044797</v>
      </c>
      <c r="X938" s="8">
        <v>99499999.99999994</v>
      </c>
      <c r="Y938" s="8">
        <v>100799999.99999994</v>
      </c>
      <c r="Z938" s="8">
        <v>6900000</v>
      </c>
      <c r="AA938" s="5">
        <v>219800000</v>
      </c>
      <c r="AB938" s="2">
        <v>3.1392174704276618E-2</v>
      </c>
      <c r="AC938" s="42">
        <v>4007.9923812499997</v>
      </c>
      <c r="AD938" s="42">
        <v>3766.4923812499997</v>
      </c>
      <c r="AE938" s="60">
        <v>10.738908159574468</v>
      </c>
      <c r="AF938" s="60">
        <v>11.209550270210247</v>
      </c>
      <c r="AG938" s="60">
        <v>5.4613481925485106</v>
      </c>
      <c r="AH938" s="60">
        <v>16.003468360634105</v>
      </c>
      <c r="AI938" s="60">
        <v>6.6682648224043737</v>
      </c>
      <c r="AJ938" s="1" t="s">
        <v>502</v>
      </c>
      <c r="AK938" s="1" t="s">
        <v>529</v>
      </c>
      <c r="AL938" s="1" t="s">
        <v>574</v>
      </c>
      <c r="AM938" s="1" t="s">
        <v>1706</v>
      </c>
      <c r="AN938" s="46" t="e">
        <v>#VALUE!</v>
      </c>
      <c r="AO938" s="46">
        <v>1.1348100000000002E-2</v>
      </c>
      <c r="AP938" s="46">
        <v>-0.13093450000000001</v>
      </c>
      <c r="AQ938" t="s">
        <v>4008</v>
      </c>
      <c r="AR938" t="s">
        <v>4008</v>
      </c>
      <c r="AS938" t="str">
        <f t="shared" si="188"/>
        <v>15/05/2007</v>
      </c>
      <c r="AT938" s="63">
        <v>4.7279151224556459</v>
      </c>
      <c r="AU938" s="63">
        <f t="shared" si="189"/>
        <v>4.7279151224556459</v>
      </c>
      <c r="AV938" s="63">
        <f t="shared" si="186"/>
        <v>6.528032894543985E-2</v>
      </c>
      <c r="AW938" s="63">
        <f t="shared" si="185"/>
        <v>4.7931954514010862</v>
      </c>
      <c r="AX938" s="63">
        <v>78.449419090291741</v>
      </c>
      <c r="AY938" s="63">
        <f t="shared" si="190"/>
        <v>1.083184395478952</v>
      </c>
      <c r="AZ938" s="63">
        <v>79.532603485770693</v>
      </c>
      <c r="BA938" s="63">
        <f>_xll.BDP($G938,BA$1)</f>
        <v>190.90449412499999</v>
      </c>
      <c r="BB938" s="63">
        <f t="shared" si="187"/>
        <v>3766.4923812499997</v>
      </c>
      <c r="BC938">
        <v>319</v>
      </c>
      <c r="BD938">
        <v>301.78899999999999</v>
      </c>
      <c r="BE938">
        <v>310.66700000000003</v>
      </c>
      <c r="BF938">
        <v>293.28300000000002</v>
      </c>
      <c r="BG938">
        <v>267.05400000000003</v>
      </c>
      <c r="BH938">
        <v>264.346</v>
      </c>
      <c r="BI938" s="47">
        <f t="shared" si="191"/>
        <v>8.4694184325983496E-2</v>
      </c>
      <c r="BJ938" s="47">
        <f t="shared" si="192"/>
        <v>8.0124680857536781E-2</v>
      </c>
      <c r="BK938" s="47">
        <f t="shared" si="193"/>
        <v>8.2481781072101315E-2</v>
      </c>
      <c r="BL938" s="47">
        <f t="shared" si="194"/>
        <v>7.7866346274850853E-2</v>
      </c>
      <c r="BM938" s="47">
        <f t="shared" si="195"/>
        <v>7.0902572730379934E-2</v>
      </c>
      <c r="BN938" s="47">
        <f t="shared" si="196"/>
        <v>7.0183601410145569E-2</v>
      </c>
      <c r="BO938" s="30">
        <f t="shared" si="197"/>
        <v>8.2481781072101315E-2</v>
      </c>
    </row>
    <row r="939" spans="1:67" x14ac:dyDescent="0.3">
      <c r="A939">
        <v>15</v>
      </c>
      <c r="B939" t="s">
        <v>3422</v>
      </c>
      <c r="C939">
        <v>33</v>
      </c>
      <c r="D939">
        <v>21</v>
      </c>
      <c r="E939" t="s">
        <v>3031</v>
      </c>
      <c r="F939" t="s">
        <v>3024</v>
      </c>
      <c r="G939" s="1" t="s">
        <v>1677</v>
      </c>
      <c r="H939" s="6" t="s">
        <v>1678</v>
      </c>
      <c r="I939" s="2">
        <v>0.54151189262672861</v>
      </c>
      <c r="J939" s="2">
        <v>0.37381079468743117</v>
      </c>
      <c r="K939" s="2">
        <v>0.15604707392729034</v>
      </c>
      <c r="L939" s="2">
        <v>0.13913170503681194</v>
      </c>
      <c r="M939" s="3">
        <v>13.000019916483547</v>
      </c>
      <c r="N939" s="3">
        <v>10.377916980577835</v>
      </c>
      <c r="O939" s="3">
        <v>19.212691438302286</v>
      </c>
      <c r="P939" s="7">
        <v>19.988109750499078</v>
      </c>
      <c r="Q939" s="7">
        <v>19.115021473034048</v>
      </c>
      <c r="R939" s="2">
        <v>0.50632064769548568</v>
      </c>
      <c r="S939" s="8">
        <v>2.0544572640922416</v>
      </c>
      <c r="T939" s="2">
        <v>0.42277422477626397</v>
      </c>
      <c r="U939" s="4">
        <v>2.6591282966805966E-2</v>
      </c>
      <c r="V939" s="8">
        <v>9.7060110357309863</v>
      </c>
      <c r="W939" s="8">
        <v>8.1114208988350978</v>
      </c>
      <c r="X939" s="8">
        <v>254792000.00000012</v>
      </c>
      <c r="Y939" s="8">
        <v>684560000.00000012</v>
      </c>
      <c r="Z939" s="8">
        <v>0</v>
      </c>
      <c r="AA939" s="5">
        <v>75485000</v>
      </c>
      <c r="AB939" s="2">
        <v>0</v>
      </c>
      <c r="AC939" s="42">
        <v>1185.5759557600002</v>
      </c>
      <c r="AD939" s="42">
        <v>1465.5949557600002</v>
      </c>
      <c r="AE939" s="60">
        <v>11.200165062880574</v>
      </c>
      <c r="AF939" s="60">
        <v>15.372415875855697</v>
      </c>
      <c r="AG939" s="60">
        <v>6.4064641254267221</v>
      </c>
      <c r="AH939" s="60">
        <v>16.97504141542025</v>
      </c>
      <c r="AI939" s="60">
        <v>2.9134627529990511</v>
      </c>
      <c r="AJ939" s="1" t="s">
        <v>493</v>
      </c>
      <c r="AK939" s="1" t="s">
        <v>668</v>
      </c>
      <c r="AL939" s="1" t="s">
        <v>669</v>
      </c>
      <c r="AM939" s="1" t="s">
        <v>1673</v>
      </c>
      <c r="AN939" s="46" t="e">
        <v>#VALUE!</v>
      </c>
      <c r="AO939" s="46">
        <v>-1.1932990000000001E-3</v>
      </c>
      <c r="AP939" s="46">
        <v>4.5834770000000004E-2</v>
      </c>
      <c r="AQ939" t="s">
        <v>4009</v>
      </c>
      <c r="AR939" t="s">
        <v>4009</v>
      </c>
      <c r="AS939" t="str">
        <f t="shared" si="188"/>
        <v>05/10/2007</v>
      </c>
      <c r="AT939" s="63">
        <v>1.5460729746444031</v>
      </c>
      <c r="AU939" s="63">
        <f t="shared" si="189"/>
        <v>1.5460729746444031</v>
      </c>
      <c r="AV939" s="63">
        <f t="shared" si="186"/>
        <v>-3.8434938468844979E-2</v>
      </c>
      <c r="AW939" s="63">
        <f t="shared" si="185"/>
        <v>1.5076380361755581</v>
      </c>
      <c r="AX939" s="63">
        <v>26.950708625898024</v>
      </c>
      <c r="AY939" s="63">
        <f t="shared" si="190"/>
        <v>-0.66998702177457403</v>
      </c>
      <c r="AZ939" s="63">
        <v>26.28072160412345</v>
      </c>
      <c r="BA939" s="63">
        <f>_xll.BDP($G939,BA$1)</f>
        <v>17.76925</v>
      </c>
      <c r="BB939" s="63">
        <f t="shared" si="187"/>
        <v>1185.5759557600002</v>
      </c>
      <c r="BC939">
        <v>77.917000000000002</v>
      </c>
      <c r="BD939">
        <v>90.05</v>
      </c>
      <c r="BE939">
        <v>102.167</v>
      </c>
      <c r="BF939">
        <v>67.881</v>
      </c>
      <c r="BG939">
        <v>85.263000000000005</v>
      </c>
      <c r="BH939">
        <v>100.419</v>
      </c>
      <c r="BI939" s="47">
        <f t="shared" si="191"/>
        <v>6.5720799769469165E-2</v>
      </c>
      <c r="BJ939" s="47">
        <f t="shared" si="192"/>
        <v>7.5954644291241935E-2</v>
      </c>
      <c r="BK939" s="47">
        <f t="shared" si="193"/>
        <v>8.6174993262668684E-2</v>
      </c>
      <c r="BL939" s="47">
        <f t="shared" si="194"/>
        <v>5.7255715814922753E-2</v>
      </c>
      <c r="BM939" s="47">
        <f t="shared" si="195"/>
        <v>7.1916944322089518E-2</v>
      </c>
      <c r="BN939" s="47">
        <f t="shared" si="196"/>
        <v>8.4700604387365055E-2</v>
      </c>
      <c r="BO939" s="30">
        <f t="shared" si="197"/>
        <v>8.6174993262668684E-2</v>
      </c>
    </row>
    <row r="940" spans="1:67" x14ac:dyDescent="0.3">
      <c r="A940">
        <v>15</v>
      </c>
      <c r="B940" t="s">
        <v>3422</v>
      </c>
      <c r="C940">
        <v>33</v>
      </c>
      <c r="D940">
        <v>24</v>
      </c>
      <c r="E940" t="s">
        <v>2480</v>
      </c>
      <c r="G940" s="1" t="s">
        <v>1858</v>
      </c>
      <c r="H940" s="6" t="s">
        <v>1859</v>
      </c>
      <c r="I940" s="2">
        <v>0.53369326599692468</v>
      </c>
      <c r="J940" s="2">
        <v>0.53548627901017232</v>
      </c>
      <c r="K940" s="2">
        <v>0.29009299623062956</v>
      </c>
      <c r="L940" s="2">
        <v>0.2953795379537954</v>
      </c>
      <c r="M940" s="3">
        <v>22.251459035540829</v>
      </c>
      <c r="N940" s="3">
        <v>17.941859014970003</v>
      </c>
      <c r="O940" s="3">
        <v>21.043806599561087</v>
      </c>
      <c r="P940" s="7">
        <v>16.731470932254144</v>
      </c>
      <c r="Q940" s="7">
        <v>19.105103114590605</v>
      </c>
      <c r="R940" s="2">
        <v>-0.25278979901488141</v>
      </c>
      <c r="S940" s="8">
        <v>-0.90993105767613924</v>
      </c>
      <c r="T940" s="2">
        <v>0.74469402168644672</v>
      </c>
      <c r="U940" s="4" t="e">
        <v>#N/A</v>
      </c>
      <c r="V940" s="8">
        <v>32.020355701617902</v>
      </c>
      <c r="W940" s="8">
        <v>18.996122621536337</v>
      </c>
      <c r="X940" s="8">
        <v>179506000</v>
      </c>
      <c r="Y940" s="8">
        <v>325422000</v>
      </c>
      <c r="Z940" s="8">
        <v>31598000</v>
      </c>
      <c r="AA940" s="5">
        <v>121020000</v>
      </c>
      <c r="AB940" s="2">
        <v>0.26109733928276319</v>
      </c>
      <c r="AC940" s="42">
        <v>2703.8166672500001</v>
      </c>
      <c r="AD940" s="42">
        <v>2033.7558873692078</v>
      </c>
      <c r="AE940" s="60">
        <v>14.505405472638897</v>
      </c>
      <c r="AF940" s="60">
        <v>18.793522855063973</v>
      </c>
      <c r="AG940" s="60">
        <v>5.5877602757337543</v>
      </c>
      <c r="AH940" s="60">
        <v>24.433069793643654</v>
      </c>
      <c r="AI940" s="60">
        <v>4.0218390993531408</v>
      </c>
      <c r="AJ940" s="1" t="s">
        <v>506</v>
      </c>
      <c r="AK940" s="1" t="s">
        <v>640</v>
      </c>
      <c r="AL940" s="1" t="s">
        <v>797</v>
      </c>
      <c r="AM940" s="1" t="s">
        <v>1706</v>
      </c>
      <c r="AN940" s="46" t="e">
        <v>#VALUE!</v>
      </c>
      <c r="AO940" s="46" t="e">
        <v>#VALUE!</v>
      </c>
      <c r="AP940" s="46" t="e">
        <v>#VALUE!</v>
      </c>
      <c r="AQ940" t="s">
        <v>4010</v>
      </c>
      <c r="AR940" t="s">
        <v>4010</v>
      </c>
      <c r="AS940" t="str">
        <f t="shared" si="188"/>
        <v>27/07/2018</v>
      </c>
      <c r="AT940" s="63" t="s">
        <v>3443</v>
      </c>
      <c r="AU940" s="63">
        <f t="shared" si="189"/>
        <v>0</v>
      </c>
      <c r="AV940" s="63">
        <f t="shared" si="186"/>
        <v>-0.32964513119394451</v>
      </c>
      <c r="AW940" s="63">
        <f t="shared" si="185"/>
        <v>-0.32964513119394451</v>
      </c>
      <c r="AX940" s="63">
        <v>0</v>
      </c>
      <c r="AY940" s="63">
        <f t="shared" si="190"/>
        <v>-10.649815590789949</v>
      </c>
      <c r="AZ940" s="63">
        <v>-10.649815590789949</v>
      </c>
      <c r="BA940" s="63">
        <f>_xll.BDP($G940,BA$1)</f>
        <v>-8.9130000000000003</v>
      </c>
      <c r="BB940" s="63">
        <f t="shared" si="187"/>
        <v>2033.7558873692078</v>
      </c>
      <c r="BC940">
        <v>125.25</v>
      </c>
      <c r="BD940">
        <v>130.4</v>
      </c>
      <c r="BE940">
        <v>157.125</v>
      </c>
      <c r="BF940">
        <v>171.09399999999999</v>
      </c>
      <c r="BG940">
        <v>125.572</v>
      </c>
      <c r="BH940">
        <v>148.23099999999999</v>
      </c>
      <c r="BI940" s="47">
        <f t="shared" si="191"/>
        <v>6.1585562346923951E-2</v>
      </c>
      <c r="BJ940" s="47">
        <f t="shared" si="192"/>
        <v>6.4117822994322421E-2</v>
      </c>
      <c r="BK940" s="47">
        <f t="shared" si="193"/>
        <v>7.7258534800482448E-2</v>
      </c>
      <c r="BL940" s="47">
        <f t="shared" si="194"/>
        <v>8.4127107418639574E-2</v>
      </c>
      <c r="BM940" s="47">
        <f t="shared" si="195"/>
        <v>6.1743890100023437E-2</v>
      </c>
      <c r="BN940" s="47">
        <f t="shared" si="196"/>
        <v>7.288534524748011E-2</v>
      </c>
      <c r="BO940" s="30">
        <f t="shared" si="197"/>
        <v>7.7258534800482448E-2</v>
      </c>
    </row>
    <row r="941" spans="1:67" x14ac:dyDescent="0.3">
      <c r="A941">
        <v>15</v>
      </c>
      <c r="B941" t="s">
        <v>3422</v>
      </c>
      <c r="C941">
        <v>33</v>
      </c>
      <c r="D941">
        <v>8</v>
      </c>
      <c r="E941" s="33">
        <v>0.12</v>
      </c>
      <c r="F941" t="s">
        <v>3146</v>
      </c>
      <c r="G941" s="1" t="s">
        <v>1907</v>
      </c>
      <c r="H941" s="6" t="s">
        <v>1908</v>
      </c>
      <c r="I941" s="2">
        <v>0.27905371732689127</v>
      </c>
      <c r="J941" s="2">
        <v>0.31556577480490522</v>
      </c>
      <c r="K941" s="2">
        <v>0.10413080795916529</v>
      </c>
      <c r="L941" s="2">
        <v>0.12534248470926854</v>
      </c>
      <c r="M941" s="3">
        <v>11.726609813372884</v>
      </c>
      <c r="N941" s="3">
        <v>9.8796803690822586</v>
      </c>
      <c r="O941" s="3">
        <v>15.996093016266578</v>
      </c>
      <c r="P941" s="7">
        <v>20.660655463740483</v>
      </c>
      <c r="Q941" s="7">
        <v>20.385012031625987</v>
      </c>
      <c r="R941" s="2">
        <v>0.32234365291129063</v>
      </c>
      <c r="S941" s="8">
        <v>1.4977921195652173</v>
      </c>
      <c r="T941" s="2">
        <v>0.5674680660646001</v>
      </c>
      <c r="U941" s="4">
        <v>2.6835443037974683E-2</v>
      </c>
      <c r="V941" s="8">
        <v>7.5060693447468454</v>
      </c>
      <c r="W941" s="8" t="e">
        <v>#N/A</v>
      </c>
      <c r="X941" s="8">
        <v>1435200000</v>
      </c>
      <c r="Y941" s="8">
        <v>3613300000</v>
      </c>
      <c r="Z941" s="8">
        <v>24100000</v>
      </c>
      <c r="AA941" s="5">
        <v>405600000</v>
      </c>
      <c r="AB941" s="2">
        <v>5.9418145956607493E-2</v>
      </c>
      <c r="AC941" s="42">
        <v>7885.7483431999999</v>
      </c>
      <c r="AD941" s="42">
        <v>8767.6483432000005</v>
      </c>
      <c r="AE941" s="60">
        <v>14.372583645432014</v>
      </c>
      <c r="AF941" s="60">
        <v>17.721989978773681</v>
      </c>
      <c r="AG941" s="60">
        <v>5.1715125073259118</v>
      </c>
      <c r="AH941" s="60">
        <v>18.080888751651951</v>
      </c>
      <c r="AI941" s="60">
        <v>2.8027466118662603</v>
      </c>
      <c r="AJ941" s="1" t="s">
        <v>498</v>
      </c>
      <c r="AK941" s="1" t="s">
        <v>599</v>
      </c>
      <c r="AL941" s="1" t="s">
        <v>655</v>
      </c>
      <c r="AM941" s="1" t="s">
        <v>1706</v>
      </c>
      <c r="AN941" s="46" t="e">
        <v>#VALUE!</v>
      </c>
      <c r="AO941" s="46" t="e">
        <v>#VALUE!</v>
      </c>
      <c r="AP941" s="46">
        <v>0.1278426</v>
      </c>
      <c r="AQ941" t="s">
        <v>4331</v>
      </c>
      <c r="AR941" t="s">
        <v>3443</v>
      </c>
      <c r="AS941" t="str">
        <f t="shared" si="188"/>
        <v>16/04/2018</v>
      </c>
      <c r="AT941" s="63">
        <v>1.4814814562520022</v>
      </c>
      <c r="AU941" s="63">
        <f t="shared" si="189"/>
        <v>1.4814814562520022</v>
      </c>
      <c r="AV941" s="63">
        <f t="shared" si="186"/>
        <v>0.86760607863024819</v>
      </c>
      <c r="AW941" s="63">
        <f t="shared" si="185"/>
        <v>2.3490875348822504</v>
      </c>
      <c r="AX941" s="63">
        <v>28.897863795871558</v>
      </c>
      <c r="AY941" s="63">
        <f t="shared" si="190"/>
        <v>16.923574833097582</v>
      </c>
      <c r="AZ941" s="63">
        <v>45.82143862896914</v>
      </c>
      <c r="BA941" s="63">
        <f>_xll.BDP($G941,BA$1)</f>
        <v>184.58366709999999</v>
      </c>
      <c r="BB941" s="63">
        <f t="shared" si="187"/>
        <v>7885.7483431999999</v>
      </c>
      <c r="BC941">
        <v>445</v>
      </c>
      <c r="BD941">
        <v>492.2</v>
      </c>
      <c r="BE941">
        <v>521</v>
      </c>
      <c r="BF941">
        <v>421.78800000000001</v>
      </c>
      <c r="BG941">
        <v>504.02800000000002</v>
      </c>
      <c r="BH941">
        <v>571.70699999999999</v>
      </c>
      <c r="BI941" s="47">
        <f t="shared" si="191"/>
        <v>5.6430915701707655E-2</v>
      </c>
      <c r="BJ941" s="47">
        <f t="shared" si="192"/>
        <v>6.2416397097484283E-2</v>
      </c>
      <c r="BK941" s="47">
        <f t="shared" si="193"/>
        <v>6.6068555237280197E-2</v>
      </c>
      <c r="BL941" s="47">
        <f t="shared" si="194"/>
        <v>5.3487377689869366E-2</v>
      </c>
      <c r="BM941" s="47">
        <f t="shared" si="195"/>
        <v>6.3916318155731025E-2</v>
      </c>
      <c r="BN941" s="47">
        <f t="shared" si="196"/>
        <v>7.24987629732049E-2</v>
      </c>
      <c r="BO941" s="30">
        <f t="shared" si="197"/>
        <v>7.24987629732049E-2</v>
      </c>
    </row>
    <row r="942" spans="1:67" x14ac:dyDescent="0.3">
      <c r="A942">
        <v>15</v>
      </c>
      <c r="B942" t="s">
        <v>3422</v>
      </c>
      <c r="C942">
        <v>33</v>
      </c>
      <c r="D942">
        <v>15</v>
      </c>
      <c r="E942" t="s">
        <v>2480</v>
      </c>
      <c r="G942" s="6" t="s">
        <v>354</v>
      </c>
      <c r="H942" s="6" t="s">
        <v>1084</v>
      </c>
      <c r="I942" s="2">
        <v>0.24041568988645423</v>
      </c>
      <c r="J942" s="2">
        <v>0.21024605214836578</v>
      </c>
      <c r="K942" s="2">
        <v>0.1874408211423563</v>
      </c>
      <c r="L942" s="2">
        <v>0.15959671049574872</v>
      </c>
      <c r="M942" s="3">
        <v>13.304142064176563</v>
      </c>
      <c r="N942" s="3">
        <v>10.467725989580545</v>
      </c>
      <c r="O942" s="3">
        <v>28.545119705340699</v>
      </c>
      <c r="P942" s="7">
        <v>30.803775204436409</v>
      </c>
      <c r="Q942" s="7">
        <v>28.388179584007673</v>
      </c>
      <c r="R942" s="2">
        <v>0.65874144520487066</v>
      </c>
      <c r="S942" s="8">
        <v>3.5838974854932304</v>
      </c>
      <c r="T942" s="2">
        <v>0.26177764952023669</v>
      </c>
      <c r="U942" s="4">
        <v>4.916036405589027E-2</v>
      </c>
      <c r="V942" s="8">
        <v>11.479937599780973</v>
      </c>
      <c r="W942" s="8">
        <v>10.241029565970328</v>
      </c>
      <c r="X942" s="8">
        <v>1633800000</v>
      </c>
      <c r="Y942" s="8">
        <v>2152300000</v>
      </c>
      <c r="Z942" s="8">
        <v>17100000</v>
      </c>
      <c r="AA942" s="5">
        <v>153700000</v>
      </c>
      <c r="AB942" s="2">
        <v>0.11125569290826284</v>
      </c>
      <c r="AC942" s="42">
        <v>1986.9522342</v>
      </c>
      <c r="AD942" s="42">
        <v>3469.2522342000002</v>
      </c>
      <c r="AE942" s="60">
        <v>7.8894923334861344</v>
      </c>
      <c r="AF942" s="60">
        <v>10.640449783925812</v>
      </c>
      <c r="AG942" s="60">
        <v>7.4889083611636025</v>
      </c>
      <c r="AH942" s="60">
        <v>9.9467581892869692</v>
      </c>
      <c r="AI942" s="60">
        <v>2.74958548032498</v>
      </c>
      <c r="AJ942" s="1" t="s">
        <v>552</v>
      </c>
      <c r="AK942" s="1" t="s">
        <v>917</v>
      </c>
      <c r="AL942" s="1" t="s">
        <v>918</v>
      </c>
      <c r="AM942" s="1" t="s">
        <v>583</v>
      </c>
      <c r="AN942" s="46" t="e">
        <v>#VALUE!</v>
      </c>
      <c r="AO942" s="46" t="e">
        <v>#VALUE!</v>
      </c>
      <c r="AP942" s="46">
        <v>-9.1196110000000011E-2</v>
      </c>
      <c r="AQ942" t="s">
        <v>4196</v>
      </c>
      <c r="AR942" t="s">
        <v>3443</v>
      </c>
      <c r="AS942" t="str">
        <f t="shared" si="188"/>
        <v>02/05/2016</v>
      </c>
      <c r="AT942" s="63" t="s">
        <v>3443</v>
      </c>
      <c r="AU942" s="63">
        <f t="shared" si="189"/>
        <v>0</v>
      </c>
      <c r="AV942" s="63">
        <f t="shared" si="186"/>
        <v>7.3071500910265836</v>
      </c>
      <c r="AW942" s="63">
        <f t="shared" si="185"/>
        <v>7.3071500910265836</v>
      </c>
      <c r="AX942" s="63">
        <v>0</v>
      </c>
      <c r="AY942" s="63">
        <f t="shared" si="190"/>
        <v>63.560938383492598</v>
      </c>
      <c r="AZ942" s="63">
        <v>63.560938383492598</v>
      </c>
      <c r="BA942" s="63">
        <f>_xll.BDP($G942,BA$1)</f>
        <v>145.18958199000002</v>
      </c>
      <c r="BB942" s="63">
        <f t="shared" si="187"/>
        <v>1986.9522342</v>
      </c>
      <c r="BC942">
        <v>207.125</v>
      </c>
      <c r="BD942">
        <v>243.375</v>
      </c>
      <c r="BE942">
        <v>265.33300000000003</v>
      </c>
      <c r="BF942">
        <v>160.05199999999999</v>
      </c>
      <c r="BG942">
        <v>225.834</v>
      </c>
      <c r="BH942">
        <v>246.54599999999999</v>
      </c>
      <c r="BI942" s="47">
        <f t="shared" si="191"/>
        <v>0.10424256629570869</v>
      </c>
      <c r="BJ942" s="47">
        <f t="shared" si="192"/>
        <v>0.12248658815796308</v>
      </c>
      <c r="BK942" s="47">
        <f t="shared" si="193"/>
        <v>0.13353768421455292</v>
      </c>
      <c r="BL942" s="47">
        <f t="shared" si="194"/>
        <v>8.0551508609587291E-2</v>
      </c>
      <c r="BM942" s="47">
        <f t="shared" si="195"/>
        <v>0.11365849471007883</v>
      </c>
      <c r="BN942" s="47">
        <f t="shared" si="196"/>
        <v>0.12408249969796883</v>
      </c>
      <c r="BO942" s="30">
        <f t="shared" si="197"/>
        <v>0.13353768421455292</v>
      </c>
    </row>
    <row r="943" spans="1:67" x14ac:dyDescent="0.3">
      <c r="A943">
        <v>15</v>
      </c>
      <c r="B943" t="s">
        <v>3422</v>
      </c>
      <c r="C943">
        <v>33</v>
      </c>
      <c r="D943">
        <v>16</v>
      </c>
      <c r="E943" s="33">
        <v>0.11</v>
      </c>
      <c r="F943" t="s">
        <v>3241</v>
      </c>
      <c r="G943" s="1" t="s">
        <v>1694</v>
      </c>
      <c r="H943" s="6" t="s">
        <v>1695</v>
      </c>
      <c r="I943" s="2">
        <v>0.18378066841975305</v>
      </c>
      <c r="J943" s="2">
        <v>0.14461536631213268</v>
      </c>
      <c r="K943" s="2">
        <v>0.16790632526157775</v>
      </c>
      <c r="L943" s="2">
        <v>0.12729138632472367</v>
      </c>
      <c r="M943" s="3">
        <v>10.055412226584409</v>
      </c>
      <c r="N943" s="3">
        <v>7.7968329910879364</v>
      </c>
      <c r="O943" s="3">
        <v>10.121331985889034</v>
      </c>
      <c r="P943" s="7">
        <v>10.049726159804656</v>
      </c>
      <c r="Q943" s="7">
        <v>8.9907768141225102</v>
      </c>
      <c r="R943" s="2">
        <v>6.4217586958367531E-2</v>
      </c>
      <c r="S943" s="8">
        <v>0.70866879511382552</v>
      </c>
      <c r="T943" s="2">
        <v>0.50037550311550238</v>
      </c>
      <c r="U943" s="4">
        <v>3.5507090674688442E-2</v>
      </c>
      <c r="V943" s="8">
        <v>1.9166042643794756</v>
      </c>
      <c r="W943" s="8">
        <v>-4.9020607204410371</v>
      </c>
      <c r="X943" s="8">
        <v>168108000</v>
      </c>
      <c r="Y943" s="8">
        <v>190987000</v>
      </c>
      <c r="Z943" s="8">
        <v>0</v>
      </c>
      <c r="AA943" s="5">
        <v>-25644000</v>
      </c>
      <c r="AB943" s="2">
        <v>0</v>
      </c>
      <c r="AC943" s="42">
        <v>295.68422559999999</v>
      </c>
      <c r="AD943" s="42">
        <v>317.84822559999998</v>
      </c>
      <c r="AE943" s="60">
        <v>10.347969318921734</v>
      </c>
      <c r="AF943" s="60">
        <v>13.074255505738142</v>
      </c>
      <c r="AG943" s="60" t="s">
        <v>3443</v>
      </c>
      <c r="AH943" s="60">
        <v>14.523071228774532</v>
      </c>
      <c r="AI943" s="60">
        <v>0.77353843934403099</v>
      </c>
      <c r="AJ943" s="1" t="s">
        <v>498</v>
      </c>
      <c r="AK943" s="1" t="s">
        <v>499</v>
      </c>
      <c r="AL943" s="1" t="s">
        <v>500</v>
      </c>
      <c r="AM943" s="1" t="s">
        <v>1673</v>
      </c>
      <c r="AN943" s="46">
        <v>0.17788129999999999</v>
      </c>
      <c r="AO943" s="46">
        <v>0.13576150000000001</v>
      </c>
      <c r="AP943" s="46">
        <v>-2.3572340000000001E-2</v>
      </c>
      <c r="AQ943" t="s">
        <v>3780</v>
      </c>
      <c r="AR943" t="s">
        <v>3780</v>
      </c>
      <c r="AS943" t="str">
        <f t="shared" si="188"/>
        <v>27/06/1997</v>
      </c>
      <c r="AT943" s="63">
        <v>1.6286644951140066</v>
      </c>
      <c r="AU943" s="63">
        <f t="shared" si="189"/>
        <v>1.6286644951140066</v>
      </c>
      <c r="AV943" s="63">
        <f t="shared" si="186"/>
        <v>0</v>
      </c>
      <c r="AW943" s="63">
        <f t="shared" si="185"/>
        <v>1.6286644951140066</v>
      </c>
      <c r="AX943" s="63">
        <v>11.86178551649944</v>
      </c>
      <c r="AY943" s="63">
        <f t="shared" si="190"/>
        <v>0</v>
      </c>
      <c r="AZ943" s="63">
        <v>11.86178551649944</v>
      </c>
      <c r="BA943" s="63">
        <f>_xll.BDP($G943,BA$1)</f>
        <v>2.1268905</v>
      </c>
      <c r="BB943" s="63">
        <f t="shared" si="187"/>
        <v>295.68422559999999</v>
      </c>
      <c r="BC943">
        <v>17.100000000000001</v>
      </c>
      <c r="BD943">
        <v>20.8</v>
      </c>
      <c r="BE943" t="s">
        <v>3443</v>
      </c>
      <c r="BF943" t="s">
        <v>3443</v>
      </c>
      <c r="BG943" t="s">
        <v>3443</v>
      </c>
      <c r="BH943" t="s">
        <v>3443</v>
      </c>
      <c r="BI943" s="47">
        <f t="shared" si="191"/>
        <v>5.7831965723909765E-2</v>
      </c>
      <c r="BJ943" s="47">
        <f t="shared" si="192"/>
        <v>7.034531503259199E-2</v>
      </c>
      <c r="BK943" s="47">
        <f t="shared" si="193"/>
        <v>0</v>
      </c>
      <c r="BL943" s="47">
        <f t="shared" si="194"/>
        <v>0</v>
      </c>
      <c r="BM943" s="47">
        <f t="shared" si="195"/>
        <v>0</v>
      </c>
      <c r="BN943" s="47">
        <f t="shared" si="196"/>
        <v>0</v>
      </c>
      <c r="BO943" s="30">
        <f t="shared" si="197"/>
        <v>7.034531503259199E-2</v>
      </c>
    </row>
    <row r="944" spans="1:67" x14ac:dyDescent="0.3">
      <c r="A944">
        <v>15</v>
      </c>
      <c r="B944" t="s">
        <v>3422</v>
      </c>
      <c r="C944">
        <v>34</v>
      </c>
      <c r="D944">
        <v>1</v>
      </c>
      <c r="E944" s="33">
        <v>0.11</v>
      </c>
      <c r="F944" t="s">
        <v>2964</v>
      </c>
      <c r="G944" s="6" t="s">
        <v>0</v>
      </c>
      <c r="H944" s="6" t="s">
        <v>581</v>
      </c>
      <c r="I944" s="2">
        <v>0.57555151158326645</v>
      </c>
      <c r="J944" s="2">
        <v>0.77963647448843543</v>
      </c>
      <c r="K944" s="2">
        <v>0.39424006690649999</v>
      </c>
      <c r="L944" s="2">
        <v>0.51670581104629154</v>
      </c>
      <c r="M944" s="3">
        <v>17.26510927034829</v>
      </c>
      <c r="N944" s="3">
        <v>13.936895435100427</v>
      </c>
      <c r="O944" s="3">
        <v>15.099521977586647</v>
      </c>
      <c r="P944" s="7">
        <v>51.758334316933926</v>
      </c>
      <c r="Q944" s="7">
        <v>52.70174633231958</v>
      </c>
      <c r="R944" s="2">
        <v>-0.70521930899289387</v>
      </c>
      <c r="S944" s="8">
        <v>-3.0190319196763076</v>
      </c>
      <c r="T944" s="2">
        <v>0.92367535415199187</v>
      </c>
      <c r="U944" s="4" t="e">
        <v>#N/A</v>
      </c>
      <c r="V944" s="8">
        <v>5.0407719106841071</v>
      </c>
      <c r="W944" s="8">
        <v>14.208849422732728</v>
      </c>
      <c r="X944" s="8">
        <v>26242999.999999985</v>
      </c>
      <c r="Y944" s="8">
        <v>39596999.999999985</v>
      </c>
      <c r="Z944" s="8">
        <v>190000</v>
      </c>
      <c r="AA944" s="5">
        <v>22401000</v>
      </c>
      <c r="AB944" s="2">
        <v>8.4817642069550461E-3</v>
      </c>
      <c r="AC944" s="42">
        <v>361.86340257999996</v>
      </c>
      <c r="AD944" s="42">
        <v>281.27940257999995</v>
      </c>
      <c r="AE944" s="60">
        <v>10.465927134347369</v>
      </c>
      <c r="AF944" s="60">
        <v>14.175497390267415</v>
      </c>
      <c r="AG944" s="60">
        <v>6.2165518678990335</v>
      </c>
      <c r="AH944" s="60">
        <v>21.045820764631447</v>
      </c>
      <c r="AI944" s="60">
        <v>3.0498218634315681</v>
      </c>
      <c r="AJ944" s="1" t="s">
        <v>493</v>
      </c>
      <c r="AK944" s="1" t="s">
        <v>538</v>
      </c>
      <c r="AL944" s="1" t="s">
        <v>582</v>
      </c>
      <c r="AM944" s="1" t="s">
        <v>583</v>
      </c>
      <c r="AN944" s="46">
        <v>0.1069195</v>
      </c>
      <c r="AO944" s="46">
        <v>9.0495300000000015E-2</v>
      </c>
      <c r="AP944" s="46">
        <v>-7.0265759999999997E-3</v>
      </c>
      <c r="AQ944" t="s">
        <v>4124</v>
      </c>
      <c r="AR944" t="s">
        <v>4011</v>
      </c>
      <c r="AS944" t="str">
        <f t="shared" si="188"/>
        <v>01/11/1982</v>
      </c>
      <c r="AT944" s="63">
        <v>1.1893961773489696</v>
      </c>
      <c r="AU944" s="63">
        <f t="shared" si="189"/>
        <v>1.1893961773489696</v>
      </c>
      <c r="AV944" s="63">
        <f t="shared" si="186"/>
        <v>-6.5405343819024978E-2</v>
      </c>
      <c r="AW944" s="63">
        <f t="shared" si="185"/>
        <v>1.1239908335299447</v>
      </c>
      <c r="AX944" s="63">
        <v>18.610364480099751</v>
      </c>
      <c r="AY944" s="63">
        <f t="shared" si="190"/>
        <v>-1.0233909529887129</v>
      </c>
      <c r="AZ944" s="63">
        <v>17.586973527111038</v>
      </c>
      <c r="BA944" s="63">
        <f>_xll.BDP($G944,BA$1)</f>
        <v>2.9901900000000001</v>
      </c>
      <c r="BB944" s="63">
        <f t="shared" si="187"/>
        <v>281.27940257999995</v>
      </c>
      <c r="BC944" t="s">
        <v>3443</v>
      </c>
      <c r="BD944" t="s">
        <v>3443</v>
      </c>
      <c r="BE944" t="s">
        <v>3443</v>
      </c>
      <c r="BF944" t="s">
        <v>3443</v>
      </c>
      <c r="BG944" t="s">
        <v>3443</v>
      </c>
      <c r="BH944" t="s">
        <v>3443</v>
      </c>
      <c r="BI944" s="47">
        <f t="shared" si="191"/>
        <v>0</v>
      </c>
      <c r="BJ944" s="47">
        <f t="shared" si="192"/>
        <v>0</v>
      </c>
      <c r="BK944" s="47">
        <f t="shared" si="193"/>
        <v>0</v>
      </c>
      <c r="BL944" s="47">
        <f t="shared" si="194"/>
        <v>0</v>
      </c>
      <c r="BM944" s="47">
        <f t="shared" si="195"/>
        <v>0</v>
      </c>
      <c r="BN944" s="47">
        <f t="shared" si="196"/>
        <v>0</v>
      </c>
      <c r="BO944" s="30">
        <f t="shared" si="197"/>
        <v>0</v>
      </c>
    </row>
    <row r="945" spans="1:67" x14ac:dyDescent="0.3">
      <c r="A945">
        <v>15</v>
      </c>
      <c r="B945" t="s">
        <v>3422</v>
      </c>
      <c r="C945">
        <v>34</v>
      </c>
      <c r="D945">
        <v>6</v>
      </c>
      <c r="E945" s="33">
        <v>0.1</v>
      </c>
      <c r="G945" s="6" t="s">
        <v>314</v>
      </c>
      <c r="H945" s="6" t="s">
        <v>1038</v>
      </c>
      <c r="I945" s="2">
        <v>0.28802817513670426</v>
      </c>
      <c r="J945" s="2">
        <v>0.43483275663206461</v>
      </c>
      <c r="K945" s="2">
        <v>0.28802817513670426</v>
      </c>
      <c r="L945" s="2">
        <v>0.43483275663206461</v>
      </c>
      <c r="M945" s="3">
        <v>10.300074038587169</v>
      </c>
      <c r="N945" s="3">
        <v>9.4769391577021906</v>
      </c>
      <c r="O945" s="3">
        <v>16.675829210188748</v>
      </c>
      <c r="P945" s="7">
        <v>70.84587258603419</v>
      </c>
      <c r="Q945" s="7">
        <v>76.034271725826187</v>
      </c>
      <c r="R945" s="2">
        <v>-3.1723710753417206E-2</v>
      </c>
      <c r="S945" s="8">
        <v>-0.9167876149008225</v>
      </c>
      <c r="T945" s="2">
        <v>0.10239476349513263</v>
      </c>
      <c r="U945" s="4" t="e">
        <v>#N/A</v>
      </c>
      <c r="V945" s="8">
        <v>23.545660245645035</v>
      </c>
      <c r="W945" s="8">
        <v>26.583375415798361</v>
      </c>
      <c r="X945" s="8">
        <v>6936000000</v>
      </c>
      <c r="Y945" s="8">
        <v>6936000000</v>
      </c>
      <c r="Z945" s="8">
        <v>97000000</v>
      </c>
      <c r="AA945" s="5">
        <v>897000000</v>
      </c>
      <c r="AB945" s="2">
        <v>0.10813823857302118</v>
      </c>
      <c r="AC945" s="42">
        <v>33824.147126310003</v>
      </c>
      <c r="AD945" s="42">
        <v>39266.147126310003</v>
      </c>
      <c r="AE945" s="60">
        <v>9.4069920155805526</v>
      </c>
      <c r="AF945" s="60">
        <v>16.443342491505287</v>
      </c>
      <c r="AG945" s="60">
        <v>10.976445648485274</v>
      </c>
      <c r="AH945" s="60">
        <v>18.033936444450827</v>
      </c>
      <c r="AI945" s="60">
        <v>2.7353957142101137</v>
      </c>
      <c r="AJ945" s="1" t="s">
        <v>502</v>
      </c>
      <c r="AK945" s="1" t="s">
        <v>529</v>
      </c>
      <c r="AL945" s="1" t="s">
        <v>636</v>
      </c>
      <c r="AM945" s="1" t="s">
        <v>583</v>
      </c>
      <c r="AN945" s="46" t="e">
        <v>#VALUE!</v>
      </c>
      <c r="AO945" s="46">
        <v>0.18318139999999999</v>
      </c>
      <c r="AP945" s="46">
        <v>1.875667E-2</v>
      </c>
      <c r="AQ945" t="s">
        <v>4012</v>
      </c>
      <c r="AR945" t="s">
        <v>4012</v>
      </c>
      <c r="AS945" t="str">
        <f t="shared" si="188"/>
        <v>04/05/2007</v>
      </c>
      <c r="AT945" s="63">
        <v>0.50342962174874395</v>
      </c>
      <c r="AU945" s="63">
        <f t="shared" si="189"/>
        <v>0.50342962174874395</v>
      </c>
      <c r="AV945" s="63">
        <f t="shared" si="186"/>
        <v>0</v>
      </c>
      <c r="AW945" s="63">
        <f t="shared" si="185"/>
        <v>0.50342962174874395</v>
      </c>
      <c r="AX945" s="63">
        <v>10.574738526315789</v>
      </c>
      <c r="AY945" s="63">
        <f t="shared" si="190"/>
        <v>0</v>
      </c>
      <c r="AZ945" s="63" t="s">
        <v>3443</v>
      </c>
      <c r="BA945" s="63" t="str">
        <f>_xll.BDP($G945,BA$1)</f>
        <v>#N/A N/A</v>
      </c>
      <c r="BB945" s="63">
        <f t="shared" si="187"/>
        <v>33824.147126310003</v>
      </c>
      <c r="BC945">
        <v>609.28600000000006</v>
      </c>
      <c r="BD945">
        <v>647.28600000000006</v>
      </c>
      <c r="BE945">
        <v>685.25</v>
      </c>
      <c r="BF945">
        <v>2728.1489999999999</v>
      </c>
      <c r="BG945">
        <v>2570.998</v>
      </c>
      <c r="BH945" t="s">
        <v>3443</v>
      </c>
      <c r="BI945" s="47">
        <f t="shared" si="191"/>
        <v>1.8013344068210636E-2</v>
      </c>
      <c r="BJ945" s="47">
        <f t="shared" si="192"/>
        <v>1.9136801811523305E-2</v>
      </c>
      <c r="BK945" s="47">
        <f t="shared" si="193"/>
        <v>2.0259195226447573E-2</v>
      </c>
      <c r="BL945" s="47">
        <f t="shared" si="194"/>
        <v>8.0656845235808419E-2</v>
      </c>
      <c r="BM945" s="47">
        <f t="shared" si="195"/>
        <v>7.6010726608983961E-2</v>
      </c>
      <c r="BN945" s="47">
        <f t="shared" si="196"/>
        <v>0</v>
      </c>
      <c r="BO945" s="30">
        <f t="shared" si="197"/>
        <v>2.0259195226447573E-2</v>
      </c>
    </row>
    <row r="946" spans="1:67" x14ac:dyDescent="0.3">
      <c r="A946">
        <v>15</v>
      </c>
      <c r="B946" t="s">
        <v>3422</v>
      </c>
      <c r="C946">
        <v>34</v>
      </c>
      <c r="D946">
        <v>25</v>
      </c>
      <c r="E946" s="33">
        <v>0.14000000000000001</v>
      </c>
      <c r="G946" s="1" t="s">
        <v>1491</v>
      </c>
      <c r="H946" s="6" t="s">
        <v>1492</v>
      </c>
      <c r="I946" s="2">
        <v>0.84042556290365977</v>
      </c>
      <c r="J946" s="2">
        <v>0.80890424883106327</v>
      </c>
      <c r="K946" s="2">
        <v>0.14067192880580995</v>
      </c>
      <c r="L946" s="2">
        <v>0.16335495525084162</v>
      </c>
      <c r="M946" s="3">
        <v>12.121923806008958</v>
      </c>
      <c r="N946" s="3">
        <v>8.7516171374148666</v>
      </c>
      <c r="O946" s="3">
        <v>14.17295813315031</v>
      </c>
      <c r="P946" s="7">
        <v>11.024979804104067</v>
      </c>
      <c r="Q946" s="7">
        <v>11.512977338665412</v>
      </c>
      <c r="R946" s="2">
        <v>0.1806855658083214</v>
      </c>
      <c r="S946" s="8">
        <v>0.98492827310695474</v>
      </c>
      <c r="T946" s="2">
        <v>0.3828298758542602</v>
      </c>
      <c r="U946" s="4">
        <v>1.8479349883112547E-2</v>
      </c>
      <c r="V946" s="8">
        <v>6.0185514419371504</v>
      </c>
      <c r="W946" s="8">
        <v>7.346094435160877</v>
      </c>
      <c r="X946" s="8">
        <v>491900000</v>
      </c>
      <c r="Y946" s="8">
        <v>2435800000</v>
      </c>
      <c r="Z946" s="8">
        <v>23200000</v>
      </c>
      <c r="AA946" s="5">
        <v>409100000</v>
      </c>
      <c r="AB946" s="2">
        <v>5.6709850892202394E-2</v>
      </c>
      <c r="AC946" s="42">
        <v>3554.7522730000001</v>
      </c>
      <c r="AD946" s="42">
        <v>4140.2522730000001</v>
      </c>
      <c r="AE946" s="60">
        <v>7.0496377881832117</v>
      </c>
      <c r="AF946" s="60">
        <v>10.405258288514704</v>
      </c>
      <c r="AG946" s="60">
        <v>11.659849689597349</v>
      </c>
      <c r="AH946" s="60">
        <v>14.154566557717414</v>
      </c>
      <c r="AI946" s="60">
        <v>1.9211761730530184</v>
      </c>
      <c r="AJ946" s="1" t="s">
        <v>506</v>
      </c>
      <c r="AK946" s="1" t="s">
        <v>640</v>
      </c>
      <c r="AL946" s="1" t="s">
        <v>797</v>
      </c>
      <c r="AM946" s="1" t="s">
        <v>1480</v>
      </c>
      <c r="AN946" s="46">
        <v>0.14686660000000001</v>
      </c>
      <c r="AO946" s="46">
        <v>0.14173530000000001</v>
      </c>
      <c r="AP946" s="46">
        <v>2.4010240000000002E-2</v>
      </c>
      <c r="AQ946" t="s">
        <v>4124</v>
      </c>
      <c r="AR946" t="s">
        <v>3443</v>
      </c>
      <c r="AS946" t="str">
        <f t="shared" si="188"/>
        <v>#N/A N/A</v>
      </c>
      <c r="AT946" s="63">
        <v>2.484113339534872</v>
      </c>
      <c r="AU946" s="63">
        <f t="shared" si="189"/>
        <v>2.484113339534872</v>
      </c>
      <c r="AV946" s="63">
        <f t="shared" si="186"/>
        <v>0</v>
      </c>
      <c r="AW946" s="63">
        <f t="shared" si="185"/>
        <v>2.484113339534872</v>
      </c>
      <c r="AX946" s="63">
        <v>32.152764169796356</v>
      </c>
      <c r="AY946" s="63">
        <f t="shared" si="190"/>
        <v>0</v>
      </c>
      <c r="AZ946" s="63" t="s">
        <v>3443</v>
      </c>
      <c r="BA946" s="63" t="str">
        <f>_xll.BDP($G946,BA$1)</f>
        <v>#N/A N/A</v>
      </c>
      <c r="BB946" s="63">
        <f t="shared" si="187"/>
        <v>3554.7522730000001</v>
      </c>
      <c r="BC946">
        <v>336.7</v>
      </c>
      <c r="BD946">
        <v>383.7</v>
      </c>
      <c r="BE946">
        <v>424.125</v>
      </c>
      <c r="BF946">
        <v>316.779</v>
      </c>
      <c r="BG946">
        <v>364.18299999999999</v>
      </c>
      <c r="BH946">
        <v>300.91200000000003</v>
      </c>
      <c r="BI946" s="47">
        <f t="shared" si="191"/>
        <v>9.4718274057349477E-2</v>
      </c>
      <c r="BJ946" s="47">
        <f t="shared" si="192"/>
        <v>0.10794001115475199</v>
      </c>
      <c r="BK946" s="47">
        <f t="shared" si="193"/>
        <v>0.11931211162629447</v>
      </c>
      <c r="BL946" s="47">
        <f t="shared" si="194"/>
        <v>8.9114226722937659E-2</v>
      </c>
      <c r="BM946" s="47">
        <f t="shared" si="195"/>
        <v>0.10244961449666679</v>
      </c>
      <c r="BN946" s="47">
        <f t="shared" si="196"/>
        <v>8.4650624541565633E-2</v>
      </c>
      <c r="BO946" s="30">
        <f t="shared" si="197"/>
        <v>0.11931211162629447</v>
      </c>
    </row>
    <row r="947" spans="1:67" x14ac:dyDescent="0.3">
      <c r="A947">
        <v>15</v>
      </c>
      <c r="B947" t="s">
        <v>3422</v>
      </c>
      <c r="C947">
        <v>34</v>
      </c>
      <c r="D947">
        <v>22</v>
      </c>
      <c r="E947" t="s">
        <v>2489</v>
      </c>
      <c r="F947" t="s">
        <v>3027</v>
      </c>
      <c r="G947" s="1" t="s">
        <v>1686</v>
      </c>
      <c r="H947" s="6" t="s">
        <v>1687</v>
      </c>
      <c r="I947" s="2">
        <v>0.40135181526439812</v>
      </c>
      <c r="J947" s="2">
        <v>0.1175147109726549</v>
      </c>
      <c r="K947" s="2">
        <v>0.13044214883501057</v>
      </c>
      <c r="L947" s="2">
        <v>6.10721352761288E-2</v>
      </c>
      <c r="M947" s="3">
        <v>5.2204176334106727</v>
      </c>
      <c r="N947" s="3">
        <v>4.3889159183314224</v>
      </c>
      <c r="O947" s="3">
        <v>4.7908309455587395</v>
      </c>
      <c r="P947" s="7">
        <v>27.332031030546442</v>
      </c>
      <c r="Q947" s="7">
        <v>22.983505528366866</v>
      </c>
      <c r="R947" s="2">
        <v>0.19509878419452886</v>
      </c>
      <c r="S947" s="8">
        <v>1.7495741056218057</v>
      </c>
      <c r="T947" s="2">
        <v>0.5712125031509957</v>
      </c>
      <c r="U947" s="4">
        <v>2.3666666666666666E-2</v>
      </c>
      <c r="V947" s="8">
        <v>4.138628575301686</v>
      </c>
      <c r="W947" s="8">
        <v>-11.75893188137087</v>
      </c>
      <c r="X947" s="8">
        <v>5778000000</v>
      </c>
      <c r="Y947" s="8">
        <v>11118000000</v>
      </c>
      <c r="Z947" s="8">
        <v>81000000</v>
      </c>
      <c r="AA947" s="5">
        <v>793000000</v>
      </c>
      <c r="AB947" s="2">
        <v>0.10214375788146279</v>
      </c>
      <c r="AC947" s="42">
        <v>16727.486588</v>
      </c>
      <c r="AD947" s="42">
        <v>18781.486588</v>
      </c>
      <c r="AE947" s="60">
        <v>14.762811338675078</v>
      </c>
      <c r="AF947" s="60">
        <v>27.56884356029455</v>
      </c>
      <c r="AG947" s="60">
        <v>4.8693002550552835</v>
      </c>
      <c r="AH947" s="60">
        <v>38.762022223548371</v>
      </c>
      <c r="AI947" s="60">
        <v>1.7921989098080067</v>
      </c>
      <c r="AJ947" s="1" t="s">
        <v>493</v>
      </c>
      <c r="AK947" s="1" t="s">
        <v>668</v>
      </c>
      <c r="AL947" s="1" t="s">
        <v>669</v>
      </c>
      <c r="AM947" s="1" t="s">
        <v>1673</v>
      </c>
      <c r="AN947" s="46">
        <v>8.1135420000000014E-2</v>
      </c>
      <c r="AO947" s="46">
        <v>8.5156800000000005E-2</v>
      </c>
      <c r="AP947" s="46">
        <v>5.437442E-2</v>
      </c>
      <c r="AQ947" t="s">
        <v>4124</v>
      </c>
      <c r="AR947" t="s">
        <v>3443</v>
      </c>
      <c r="AS947" t="str">
        <f t="shared" si="188"/>
        <v>#N/A N/A</v>
      </c>
      <c r="AT947" s="63">
        <v>1.5526500617736918</v>
      </c>
      <c r="AU947" s="63">
        <f t="shared" si="189"/>
        <v>1.5526500617736918</v>
      </c>
      <c r="AV947" s="63">
        <f t="shared" si="186"/>
        <v>0</v>
      </c>
      <c r="AW947" s="63">
        <f t="shared" si="185"/>
        <v>1.5526500617736918</v>
      </c>
      <c r="AX947" s="63">
        <v>50.792115128794293</v>
      </c>
      <c r="AY947" s="63">
        <f t="shared" si="190"/>
        <v>0</v>
      </c>
      <c r="AZ947" s="63">
        <v>50.792115128794293</v>
      </c>
      <c r="BA947" s="63">
        <f>_xll.BDP($G947,BA$1)</f>
        <v>252</v>
      </c>
      <c r="BB947" s="63">
        <f t="shared" si="187"/>
        <v>16727.486588</v>
      </c>
      <c r="BC947">
        <v>696.66700000000003</v>
      </c>
      <c r="BD947">
        <v>963.57900000000006</v>
      </c>
      <c r="BE947">
        <v>1353.4</v>
      </c>
      <c r="BF947">
        <v>485.20499999999998</v>
      </c>
      <c r="BG947">
        <v>764.19200000000001</v>
      </c>
      <c r="BH947">
        <v>1268.94</v>
      </c>
      <c r="BI947" s="47">
        <f t="shared" si="191"/>
        <v>4.1648038175668096E-2</v>
      </c>
      <c r="BJ947" s="47">
        <f t="shared" si="192"/>
        <v>5.7604529821668152E-2</v>
      </c>
      <c r="BK947" s="47">
        <f t="shared" si="193"/>
        <v>8.0908748178038004E-2</v>
      </c>
      <c r="BL947" s="47">
        <f t="shared" si="194"/>
        <v>2.9006449800299192E-2</v>
      </c>
      <c r="BM947" s="47">
        <f t="shared" si="195"/>
        <v>4.5684807217135519E-2</v>
      </c>
      <c r="BN947" s="47">
        <f t="shared" si="196"/>
        <v>7.585957360206852E-2</v>
      </c>
      <c r="BO947" s="30">
        <f t="shared" si="197"/>
        <v>8.0908748178038004E-2</v>
      </c>
    </row>
    <row r="948" spans="1:67" x14ac:dyDescent="0.3">
      <c r="A948">
        <v>15</v>
      </c>
      <c r="B948" t="s">
        <v>3422</v>
      </c>
      <c r="C948">
        <v>34</v>
      </c>
      <c r="D948">
        <v>9</v>
      </c>
      <c r="E948" s="33">
        <v>0.13</v>
      </c>
      <c r="G948" s="1" t="s">
        <v>1879</v>
      </c>
      <c r="H948" s="6" t="s">
        <v>1880</v>
      </c>
      <c r="I948" s="2">
        <v>0.26014022005051618</v>
      </c>
      <c r="J948" s="2">
        <v>0.32519838299146581</v>
      </c>
      <c r="K948" s="2">
        <v>0.12965657945105447</v>
      </c>
      <c r="L948" s="2">
        <v>0.17048665620094192</v>
      </c>
      <c r="M948" s="3">
        <v>12.0161514898357</v>
      </c>
      <c r="N948" s="3">
        <v>9.1192318897721023</v>
      </c>
      <c r="O948" s="3">
        <v>29.760581128159515</v>
      </c>
      <c r="P948" s="7">
        <v>19.216093708832851</v>
      </c>
      <c r="Q948" s="7">
        <v>20.96579780021094</v>
      </c>
      <c r="R948" s="2">
        <v>-0.12139503688799461</v>
      </c>
      <c r="S948" s="8">
        <v>-0.69704749679075728</v>
      </c>
      <c r="T948" s="2">
        <v>0.73762833675564676</v>
      </c>
      <c r="U948" s="4">
        <v>2.7607361963190184E-2</v>
      </c>
      <c r="V948" s="8">
        <v>-2.0132507103263575</v>
      </c>
      <c r="W948" s="8">
        <v>13.581865785997827</v>
      </c>
      <c r="X948" s="8">
        <v>667900000</v>
      </c>
      <c r="Y948" s="8">
        <v>1274000000</v>
      </c>
      <c r="Z948" s="8">
        <v>11000000</v>
      </c>
      <c r="AA948" s="5">
        <v>73100000</v>
      </c>
      <c r="AB948" s="2">
        <v>0.15047879616963064</v>
      </c>
      <c r="AC948" s="42">
        <v>3782.59352928</v>
      </c>
      <c r="AD948" s="42">
        <v>3619.6935292799999</v>
      </c>
      <c r="AE948" s="60">
        <v>12.968877469205893</v>
      </c>
      <c r="AF948" s="60">
        <v>16.617120624677717</v>
      </c>
      <c r="AG948" s="60">
        <v>1.9385522666149582</v>
      </c>
      <c r="AH948" s="60">
        <v>33.448040582633716</v>
      </c>
      <c r="AI948" s="60">
        <v>2.6240372580972924</v>
      </c>
      <c r="AJ948" s="1" t="s">
        <v>498</v>
      </c>
      <c r="AK948" s="1" t="s">
        <v>599</v>
      </c>
      <c r="AL948" s="1" t="s">
        <v>655</v>
      </c>
      <c r="AM948" s="1" t="s">
        <v>1706</v>
      </c>
      <c r="AN948" s="46">
        <v>0.1485911</v>
      </c>
      <c r="AO948" s="46">
        <v>8.317809000000001E-2</v>
      </c>
      <c r="AP948" s="46">
        <v>8.2385590000000009E-2</v>
      </c>
      <c r="AQ948" t="s">
        <v>4124</v>
      </c>
      <c r="AR948" t="s">
        <v>3443</v>
      </c>
      <c r="AS948" t="str">
        <f t="shared" si="188"/>
        <v>#N/A N/A</v>
      </c>
      <c r="AT948" s="63">
        <v>2.0874861994983087</v>
      </c>
      <c r="AU948" s="63">
        <f t="shared" si="189"/>
        <v>2.0874861994983087</v>
      </c>
      <c r="AV948" s="63">
        <f t="shared" si="186"/>
        <v>0</v>
      </c>
      <c r="AW948" s="63">
        <f t="shared" si="185"/>
        <v>2.0874861994983087</v>
      </c>
      <c r="AX948" s="63">
        <v>50.318877551020414</v>
      </c>
      <c r="AY948" s="63">
        <f t="shared" si="190"/>
        <v>0</v>
      </c>
      <c r="AZ948" s="63">
        <v>50.318877551020414</v>
      </c>
      <c r="BA948" s="63">
        <f>_xll.BDP($G948,BA$1)</f>
        <v>78.900000000000006</v>
      </c>
      <c r="BB948" s="63">
        <f t="shared" si="187"/>
        <v>3619.6935292799999</v>
      </c>
      <c r="BC948">
        <v>186.727</v>
      </c>
      <c r="BD948">
        <v>189.76</v>
      </c>
      <c r="BE948">
        <v>221.5</v>
      </c>
      <c r="BF948">
        <v>190.15200000000002</v>
      </c>
      <c r="BG948">
        <v>196.5</v>
      </c>
      <c r="BH948">
        <v>203.10900000000001</v>
      </c>
      <c r="BI948" s="47">
        <f t="shared" si="191"/>
        <v>5.158641152615543E-2</v>
      </c>
      <c r="BJ948" s="47">
        <f t="shared" si="192"/>
        <v>5.2424327768363727E-2</v>
      </c>
      <c r="BK948" s="47">
        <f t="shared" si="193"/>
        <v>6.1193025931137048E-2</v>
      </c>
      <c r="BL948" s="47">
        <f t="shared" si="194"/>
        <v>5.2532624229605293E-2</v>
      </c>
      <c r="BM948" s="47">
        <f t="shared" si="195"/>
        <v>5.4286363862159952E-2</v>
      </c>
      <c r="BN948" s="47">
        <f t="shared" si="196"/>
        <v>5.6112209046714739E-2</v>
      </c>
      <c r="BO948" s="30">
        <f t="shared" si="197"/>
        <v>6.1193025931137048E-2</v>
      </c>
    </row>
    <row r="949" spans="1:67" x14ac:dyDescent="0.3">
      <c r="A949">
        <v>15</v>
      </c>
      <c r="B949" t="s">
        <v>3422</v>
      </c>
      <c r="C949">
        <v>34</v>
      </c>
      <c r="D949">
        <v>16</v>
      </c>
      <c r="E949" t="s">
        <v>2480</v>
      </c>
      <c r="F949" t="s">
        <v>2485</v>
      </c>
      <c r="G949" s="6" t="s">
        <v>409</v>
      </c>
      <c r="H949" s="6" t="s">
        <v>1151</v>
      </c>
      <c r="I949" s="2">
        <v>0.14394032438069787</v>
      </c>
      <c r="J949" s="2">
        <v>0.23530979347101932</v>
      </c>
      <c r="K949" s="2">
        <v>0.14394032438069787</v>
      </c>
      <c r="L949" s="2">
        <v>0.23530979347101932</v>
      </c>
      <c r="M949" s="3">
        <v>28.987367425521853</v>
      </c>
      <c r="N949" s="3">
        <v>23.338939991091721</v>
      </c>
      <c r="O949" s="3">
        <v>27.809128630705395</v>
      </c>
      <c r="P949" s="7">
        <v>27.655092245759221</v>
      </c>
      <c r="Q949" s="7">
        <v>46.999508116084606</v>
      </c>
      <c r="R949" s="2">
        <v>2.4675503371095728E-2</v>
      </c>
      <c r="S949" s="8">
        <v>0.11744160663610569</v>
      </c>
      <c r="T949" s="2">
        <v>0.71595651974498919</v>
      </c>
      <c r="U949" s="4" t="e">
        <v>#N/A</v>
      </c>
      <c r="V949" s="8">
        <v>26.630525719851256</v>
      </c>
      <c r="W949" s="8" t="e">
        <v>#N/A</v>
      </c>
      <c r="X949" s="8">
        <v>1501000000</v>
      </c>
      <c r="Y949" s="8">
        <v>1501000000</v>
      </c>
      <c r="Z949" s="8" t="e">
        <v>#N/A</v>
      </c>
      <c r="AA949" s="5">
        <v>205100000</v>
      </c>
      <c r="AB949" s="2">
        <v>0</v>
      </c>
      <c r="AC949" s="42">
        <v>4698.8380619999998</v>
      </c>
      <c r="AD949" s="42">
        <v>4752.638062</v>
      </c>
      <c r="AE949" s="60">
        <v>9.7202616639634023</v>
      </c>
      <c r="AF949" s="60">
        <v>10.344044775835362</v>
      </c>
      <c r="AG949" s="60">
        <v>4.4179177531903653</v>
      </c>
      <c r="AH949" s="60">
        <v>13.92722215562304</v>
      </c>
      <c r="AI949" s="60">
        <v>2.9587949174832522</v>
      </c>
      <c r="AJ949" s="1" t="s">
        <v>552</v>
      </c>
      <c r="AK949" s="1" t="s">
        <v>917</v>
      </c>
      <c r="AL949" s="1" t="s">
        <v>918</v>
      </c>
      <c r="AM949" s="1" t="s">
        <v>583</v>
      </c>
      <c r="AN949" s="46" t="e">
        <v>#VALUE!</v>
      </c>
      <c r="AO949" s="46" t="e">
        <v>#VALUE!</v>
      </c>
      <c r="AP949" s="46" t="e">
        <v>#VALUE!</v>
      </c>
      <c r="AQ949" t="s">
        <v>4013</v>
      </c>
      <c r="AR949" t="s">
        <v>4013</v>
      </c>
      <c r="AS949" t="str">
        <f t="shared" si="188"/>
        <v>11/10/2018</v>
      </c>
      <c r="AT949" s="63" t="s">
        <v>3443</v>
      </c>
      <c r="AU949" s="63">
        <f t="shared" si="189"/>
        <v>0</v>
      </c>
      <c r="AV949" s="63">
        <f t="shared" si="186"/>
        <v>1.6060319381996186E-3</v>
      </c>
      <c r="AW949" s="63">
        <f t="shared" si="185"/>
        <v>1.6060319381996186E-3</v>
      </c>
      <c r="AX949" s="63">
        <v>0</v>
      </c>
      <c r="AY949" s="63">
        <f t="shared" si="190"/>
        <v>2.5292024668288626E-2</v>
      </c>
      <c r="AZ949" s="63">
        <v>2.5292024668288626E-2</v>
      </c>
      <c r="BA949" s="63">
        <f>_xll.BDP($G949,BA$1)</f>
        <v>7.5464839999999991E-2</v>
      </c>
      <c r="BB949" s="63">
        <f t="shared" si="187"/>
        <v>4698.8380619999998</v>
      </c>
      <c r="BC949">
        <v>426.923</v>
      </c>
      <c r="BD949">
        <v>507.30799999999999</v>
      </c>
      <c r="BE949">
        <v>590.9</v>
      </c>
      <c r="BF949">
        <v>51.801000000000002</v>
      </c>
      <c r="BG949">
        <v>104.58500000000001</v>
      </c>
      <c r="BH949">
        <v>382.02199999999999</v>
      </c>
      <c r="BI949" s="47">
        <f t="shared" si="191"/>
        <v>9.0857142631190338E-2</v>
      </c>
      <c r="BJ949" s="47">
        <f t="shared" si="192"/>
        <v>0.10796456343168186</v>
      </c>
      <c r="BK949" s="47">
        <f t="shared" si="193"/>
        <v>0.12575449338819969</v>
      </c>
      <c r="BL949" s="47">
        <f t="shared" si="194"/>
        <v>1.1024214777461723E-2</v>
      </c>
      <c r="BM949" s="47">
        <f t="shared" si="195"/>
        <v>2.2257630209857614E-2</v>
      </c>
      <c r="BN949" s="47">
        <f t="shared" si="196"/>
        <v>8.130137599110987E-2</v>
      </c>
      <c r="BO949" s="30">
        <f t="shared" si="197"/>
        <v>0.12575449338819969</v>
      </c>
    </row>
    <row r="950" spans="1:67" x14ac:dyDescent="0.3">
      <c r="A950">
        <v>15</v>
      </c>
      <c r="B950" t="s">
        <v>3422</v>
      </c>
      <c r="C950">
        <v>34</v>
      </c>
      <c r="D950">
        <v>17</v>
      </c>
      <c r="E950" t="s">
        <v>2489</v>
      </c>
      <c r="F950" t="s">
        <v>3231</v>
      </c>
      <c r="G950" s="1" t="s">
        <v>1385</v>
      </c>
      <c r="H950" s="6" t="s">
        <v>1386</v>
      </c>
      <c r="I950" s="2">
        <v>0.41048837902324464</v>
      </c>
      <c r="J950" s="2">
        <v>0.64131008980454307</v>
      </c>
      <c r="K950" s="2">
        <v>0.29978242344628991</v>
      </c>
      <c r="L950" s="2">
        <v>0.42624877290282825</v>
      </c>
      <c r="M950" s="3">
        <v>16.988667196212436</v>
      </c>
      <c r="N950" s="3">
        <v>12.199561616647395</v>
      </c>
      <c r="O950" s="3">
        <v>12.391422136385691</v>
      </c>
      <c r="P950" s="7">
        <v>10.685607664306659</v>
      </c>
      <c r="Q950" s="7">
        <v>11.184241724169377</v>
      </c>
      <c r="R950" s="2">
        <v>-0.16655481695135391</v>
      </c>
      <c r="S950" s="8">
        <v>-1.2977251800081513</v>
      </c>
      <c r="T950" s="2">
        <v>0.39293884056756323</v>
      </c>
      <c r="U950" s="4" t="e">
        <v>#N/A</v>
      </c>
      <c r="V950" s="8">
        <v>4.9932107113887669</v>
      </c>
      <c r="W950" s="8">
        <v>-4.4719755745432295</v>
      </c>
      <c r="X950" s="8">
        <v>92757000</v>
      </c>
      <c r="Y950" s="8">
        <v>139557000</v>
      </c>
      <c r="Z950" s="8" t="e">
        <v>#N/A</v>
      </c>
      <c r="AA950" s="5">
        <v>17605500.000000004</v>
      </c>
      <c r="AB950" s="2">
        <v>0</v>
      </c>
      <c r="AC950" s="42">
        <v>329.65319378999999</v>
      </c>
      <c r="AD950" s="42">
        <v>222.43119379000001</v>
      </c>
      <c r="AE950" s="60" t="s">
        <v>3443</v>
      </c>
      <c r="AF950" s="60">
        <v>3.6832095982987565</v>
      </c>
      <c r="AG950" s="60" t="s">
        <v>3443</v>
      </c>
      <c r="AH950" s="60">
        <v>9.9698562807452351</v>
      </c>
      <c r="AI950" s="60">
        <v>1.2043233285166368</v>
      </c>
      <c r="AJ950" s="1" t="s">
        <v>498</v>
      </c>
      <c r="AK950" s="1" t="s">
        <v>499</v>
      </c>
      <c r="AL950" s="1" t="s">
        <v>500</v>
      </c>
      <c r="AM950" s="1" t="s">
        <v>1380</v>
      </c>
      <c r="AN950" s="46">
        <v>0.11124440000000001</v>
      </c>
      <c r="AO950" s="46">
        <v>0.16677620000000001</v>
      </c>
      <c r="AP950" s="46">
        <v>-0.19410070000000001</v>
      </c>
      <c r="AQ950" t="s">
        <v>4014</v>
      </c>
      <c r="AR950" t="s">
        <v>4014</v>
      </c>
      <c r="AS950" t="str">
        <f t="shared" si="188"/>
        <v>22/06/2001</v>
      </c>
      <c r="AT950" s="63">
        <v>2.7661359020370648</v>
      </c>
      <c r="AU950" s="63">
        <f t="shared" si="189"/>
        <v>2.7661359020370648</v>
      </c>
      <c r="AV950" s="63">
        <f t="shared" si="186"/>
        <v>0</v>
      </c>
      <c r="AW950" s="63">
        <f t="shared" si="185"/>
        <v>2.7661359020370648</v>
      </c>
      <c r="AX950" s="63">
        <v>24.743507926928025</v>
      </c>
      <c r="AY950" s="63">
        <f t="shared" si="190"/>
        <v>0</v>
      </c>
      <c r="AZ950" s="63">
        <v>24.743507926928025</v>
      </c>
      <c r="BA950" s="63">
        <f>_xll.BDP($G950,BA$1)</f>
        <v>9.0428556899999997</v>
      </c>
      <c r="BB950" s="63">
        <f t="shared" si="187"/>
        <v>222.43119379000001</v>
      </c>
      <c r="BC950">
        <v>23.132999999999999</v>
      </c>
      <c r="BD950">
        <v>27.867000000000001</v>
      </c>
      <c r="BE950">
        <v>31</v>
      </c>
      <c r="BF950">
        <v>-8.1999999999999993</v>
      </c>
      <c r="BG950">
        <v>16.190000000000001</v>
      </c>
      <c r="BH950">
        <v>1.35</v>
      </c>
      <c r="BI950" s="47">
        <f t="shared" si="191"/>
        <v>0.10400070064741075</v>
      </c>
      <c r="BJ950" s="47">
        <f t="shared" si="192"/>
        <v>0.1252836867220592</v>
      </c>
      <c r="BK950" s="47">
        <f t="shared" si="193"/>
        <v>0.13936894134222683</v>
      </c>
      <c r="BL950" s="47">
        <f t="shared" si="194"/>
        <v>-3.6865332871169672E-2</v>
      </c>
      <c r="BM950" s="47">
        <f t="shared" si="195"/>
        <v>7.2786553559053307E-2</v>
      </c>
      <c r="BN950" s="47">
        <f t="shared" si="196"/>
        <v>6.0692926068389112E-3</v>
      </c>
      <c r="BO950" s="30">
        <f t="shared" si="197"/>
        <v>0.13936894134222683</v>
      </c>
    </row>
    <row r="951" spans="1:67" x14ac:dyDescent="0.3">
      <c r="A951">
        <v>15</v>
      </c>
      <c r="B951" t="s">
        <v>3422</v>
      </c>
      <c r="C951">
        <v>35</v>
      </c>
      <c r="D951">
        <v>23</v>
      </c>
      <c r="E951" t="s">
        <v>3022</v>
      </c>
      <c r="F951" t="s">
        <v>3020</v>
      </c>
      <c r="G951" s="1" t="s">
        <v>1749</v>
      </c>
      <c r="H951" s="6" t="s">
        <v>1750</v>
      </c>
      <c r="I951" s="2">
        <v>0.70222800432960608</v>
      </c>
      <c r="J951" s="2">
        <v>0.75240269543764038</v>
      </c>
      <c r="K951" s="2">
        <v>0.28220238764484767</v>
      </c>
      <c r="L951" s="2">
        <v>0.2980265748749289</v>
      </c>
      <c r="M951" s="3">
        <v>25.970112285336853</v>
      </c>
      <c r="N951" s="3">
        <v>21.672379115407832</v>
      </c>
      <c r="O951" s="3">
        <v>19.714714319551543</v>
      </c>
      <c r="P951" s="7">
        <v>16.199997617174837</v>
      </c>
      <c r="Q951" s="7">
        <v>18.085252853464773</v>
      </c>
      <c r="R951" s="2">
        <v>-0.18406958894763772</v>
      </c>
      <c r="S951" s="8">
        <v>-0.6550928736190359</v>
      </c>
      <c r="T951" s="2">
        <v>0.65519640662084755</v>
      </c>
      <c r="U951" s="4">
        <v>5.4332874828060526E-2</v>
      </c>
      <c r="V951" s="8">
        <v>25.218383935808944</v>
      </c>
      <c r="W951" s="8" t="e">
        <v>#N/A</v>
      </c>
      <c r="X951" s="8">
        <v>27157000</v>
      </c>
      <c r="Y951" s="8">
        <v>68561000</v>
      </c>
      <c r="Z951" s="8">
        <v>1049000</v>
      </c>
      <c r="AA951" s="5">
        <v>13567000</v>
      </c>
      <c r="AB951" s="2">
        <v>7.7319967568364414E-2</v>
      </c>
      <c r="AC951" s="42">
        <v>507.26028194999998</v>
      </c>
      <c r="AD951" s="42">
        <v>491.07228194999999</v>
      </c>
      <c r="AE951" s="60">
        <v>18.383312136957102</v>
      </c>
      <c r="AF951" s="60">
        <v>23.63568703323056</v>
      </c>
      <c r="AG951" s="60">
        <v>2.7692117741430704</v>
      </c>
      <c r="AH951" s="60">
        <v>32.628647487793302</v>
      </c>
      <c r="AI951" s="60">
        <v>5.8343687022855715</v>
      </c>
      <c r="AJ951" s="1" t="s">
        <v>493</v>
      </c>
      <c r="AK951" s="1" t="s">
        <v>668</v>
      </c>
      <c r="AL951" s="1" t="s">
        <v>669</v>
      </c>
      <c r="AM951" s="1" t="s">
        <v>1706</v>
      </c>
      <c r="AN951" s="46" t="e">
        <v>#VALUE!</v>
      </c>
      <c r="AO951" s="46" t="e">
        <v>#VALUE!</v>
      </c>
      <c r="AP951" s="46">
        <v>0.340586</v>
      </c>
      <c r="AQ951" t="s">
        <v>4015</v>
      </c>
      <c r="AR951" t="s">
        <v>4015</v>
      </c>
      <c r="AS951" t="str">
        <f t="shared" si="188"/>
        <v>15/07/2014</v>
      </c>
      <c r="AT951" s="63" t="s">
        <v>3443</v>
      </c>
      <c r="AU951" s="63">
        <f t="shared" si="189"/>
        <v>0</v>
      </c>
      <c r="AV951" s="63">
        <f t="shared" si="186"/>
        <v>-9.3048877823737122E-2</v>
      </c>
      <c r="AW951" s="63">
        <f t="shared" ref="AW951:AW1014" si="198">IFERROR(AV951+AU951,0)</f>
        <v>-9.3048877823737122E-2</v>
      </c>
      <c r="AX951" s="63">
        <v>0</v>
      </c>
      <c r="AY951" s="63">
        <f t="shared" si="190"/>
        <v>-2.9054020781011465</v>
      </c>
      <c r="AZ951" s="63">
        <v>-2.9054020781011465</v>
      </c>
      <c r="BA951" s="63">
        <f>_xll.BDP($G951,BA$1)</f>
        <v>-0.47199999999999998</v>
      </c>
      <c r="BB951" s="63">
        <f t="shared" si="187"/>
        <v>491.07228194999999</v>
      </c>
      <c r="BC951">
        <v>21.622</v>
      </c>
      <c r="BD951">
        <v>24.711000000000002</v>
      </c>
      <c r="BE951">
        <v>28.385999999999999</v>
      </c>
      <c r="BF951">
        <v>22.812999999999999</v>
      </c>
      <c r="BG951">
        <v>25.728000000000002</v>
      </c>
      <c r="BH951">
        <v>28.106000000000002</v>
      </c>
      <c r="BI951" s="47">
        <f t="shared" si="191"/>
        <v>4.4030178030291495E-2</v>
      </c>
      <c r="BJ951" s="47">
        <f t="shared" si="192"/>
        <v>5.0320494371775652E-2</v>
      </c>
      <c r="BK951" s="47">
        <f t="shared" si="193"/>
        <v>5.7804117730452978E-2</v>
      </c>
      <c r="BL951" s="47">
        <f t="shared" si="194"/>
        <v>4.6455482906532224E-2</v>
      </c>
      <c r="BM951" s="47">
        <f t="shared" si="195"/>
        <v>5.2391472591034112E-2</v>
      </c>
      <c r="BN951" s="47">
        <f t="shared" si="196"/>
        <v>5.7233936903125185E-2</v>
      </c>
      <c r="BO951" s="30">
        <f t="shared" si="197"/>
        <v>5.7804117730452978E-2</v>
      </c>
    </row>
    <row r="952" spans="1:67" x14ac:dyDescent="0.3">
      <c r="A952">
        <v>15</v>
      </c>
      <c r="B952" t="s">
        <v>3422</v>
      </c>
      <c r="C952">
        <v>35</v>
      </c>
      <c r="D952">
        <v>7</v>
      </c>
      <c r="E952" s="33">
        <v>0.1</v>
      </c>
      <c r="G952" s="6" t="s">
        <v>439</v>
      </c>
      <c r="H952" s="6" t="s">
        <v>1190</v>
      </c>
      <c r="I952" s="2">
        <v>-1.5766279179309133</v>
      </c>
      <c r="J952" s="2">
        <v>0.49021729720370533</v>
      </c>
      <c r="K952" s="2">
        <v>0.79097508555421392</v>
      </c>
      <c r="L952" s="2">
        <v>0.32308218982683368</v>
      </c>
      <c r="M952" s="3">
        <v>10.854577431154514</v>
      </c>
      <c r="N952" s="3">
        <v>8.297981131757421</v>
      </c>
      <c r="O952" s="3">
        <v>21.500007801163935</v>
      </c>
      <c r="P952" s="7">
        <v>53.177238531155169</v>
      </c>
      <c r="Q952" s="7">
        <v>57.448334603487694</v>
      </c>
      <c r="R952" s="2">
        <v>4.4929249562166609E-2</v>
      </c>
      <c r="S952" s="8">
        <v>1.7336035372144436</v>
      </c>
      <c r="T952" s="2">
        <v>6.7868292901529639E-2</v>
      </c>
      <c r="U952" s="4" t="e">
        <v>#N/A</v>
      </c>
      <c r="V952" s="8">
        <v>21.086012119022946</v>
      </c>
      <c r="W952" s="8">
        <v>15.638264141619151</v>
      </c>
      <c r="X952" s="8">
        <v>23102000000</v>
      </c>
      <c r="Y952" s="8">
        <v>35053000000</v>
      </c>
      <c r="Z952" s="8">
        <v>356000000</v>
      </c>
      <c r="AA952" s="5">
        <v>7947000000</v>
      </c>
      <c r="AB952" s="2">
        <v>4.4796778658613312E-2</v>
      </c>
      <c r="AC952" s="42">
        <v>101248.59750641001</v>
      </c>
      <c r="AD952" s="42">
        <v>134275.59750641001</v>
      </c>
      <c r="AE952" s="60">
        <v>9.422940730739759</v>
      </c>
      <c r="AF952" s="60">
        <v>13.088823670948971</v>
      </c>
      <c r="AG952" s="60">
        <v>8.0595213635625171</v>
      </c>
      <c r="AH952" s="60">
        <v>13.872113089325621</v>
      </c>
      <c r="AI952" s="60">
        <v>3.6686241890505231</v>
      </c>
      <c r="AJ952" s="1" t="s">
        <v>502</v>
      </c>
      <c r="AK952" s="1" t="s">
        <v>529</v>
      </c>
      <c r="AL952" s="1" t="s">
        <v>636</v>
      </c>
      <c r="AM952" s="1" t="s">
        <v>583</v>
      </c>
      <c r="AN952" s="46">
        <v>0.10342700000000001</v>
      </c>
      <c r="AO952" s="46">
        <v>0.11488089999999999</v>
      </c>
      <c r="AP952" s="46">
        <v>3.041565E-3</v>
      </c>
      <c r="AQ952" t="s">
        <v>4124</v>
      </c>
      <c r="AR952" t="s">
        <v>4016</v>
      </c>
      <c r="AS952" t="str">
        <f t="shared" si="188"/>
        <v>01/09/1987</v>
      </c>
      <c r="AT952" s="63">
        <v>1.8512005035265369</v>
      </c>
      <c r="AU952" s="63">
        <f t="shared" si="189"/>
        <v>1.8512005035265369</v>
      </c>
      <c r="AV952" s="63">
        <f t="shared" si="186"/>
        <v>3.9184682925168421</v>
      </c>
      <c r="AW952" s="63">
        <f t="shared" si="198"/>
        <v>5.769668796043379</v>
      </c>
      <c r="AX952" s="63">
        <v>22.356308932596882</v>
      </c>
      <c r="AY952" s="63">
        <f t="shared" si="190"/>
        <v>47.321987825310764</v>
      </c>
      <c r="AZ952" s="63">
        <v>69.678296757907646</v>
      </c>
      <c r="BA952" s="63">
        <f>_xll.BDP($G952,BA$1)</f>
        <v>4961.8140800000001</v>
      </c>
      <c r="BB952" s="63">
        <f t="shared" si="187"/>
        <v>101248.59750641001</v>
      </c>
      <c r="BC952">
        <v>5879.5</v>
      </c>
      <c r="BD952">
        <v>7436.2380000000003</v>
      </c>
      <c r="BE952">
        <v>9348.8000000000011</v>
      </c>
      <c r="BF952" t="s">
        <v>3443</v>
      </c>
      <c r="BG952" t="s">
        <v>3443</v>
      </c>
      <c r="BH952" t="s">
        <v>3443</v>
      </c>
      <c r="BI952" s="47">
        <f t="shared" si="191"/>
        <v>5.8069940175001153E-2</v>
      </c>
      <c r="BJ952" s="47">
        <f t="shared" si="192"/>
        <v>7.3445343275290453E-2</v>
      </c>
      <c r="BK952" s="47">
        <f t="shared" si="193"/>
        <v>9.2335106166859568E-2</v>
      </c>
      <c r="BL952" s="47">
        <f t="shared" si="194"/>
        <v>0</v>
      </c>
      <c r="BM952" s="47">
        <f t="shared" si="195"/>
        <v>0</v>
      </c>
      <c r="BN952" s="47">
        <f t="shared" si="196"/>
        <v>0</v>
      </c>
      <c r="BO952" s="30">
        <f t="shared" si="197"/>
        <v>9.2335106166859568E-2</v>
      </c>
    </row>
    <row r="953" spans="1:67" x14ac:dyDescent="0.3">
      <c r="A953">
        <v>15</v>
      </c>
      <c r="B953" t="s">
        <v>3422</v>
      </c>
      <c r="C953">
        <v>35</v>
      </c>
      <c r="D953">
        <v>12</v>
      </c>
      <c r="E953" s="33">
        <v>0.11</v>
      </c>
      <c r="F953" t="s">
        <v>2983</v>
      </c>
      <c r="G953" s="6" t="s">
        <v>291</v>
      </c>
      <c r="H953" s="6" t="s">
        <v>1007</v>
      </c>
      <c r="I953" s="2">
        <v>0.3084858095422921</v>
      </c>
      <c r="J953" s="2">
        <v>0.42783980806496263</v>
      </c>
      <c r="K953" s="2">
        <v>0.15044249672480051</v>
      </c>
      <c r="L953" s="2">
        <v>0.2085085332673757</v>
      </c>
      <c r="M953" s="3">
        <v>12.80805403714133</v>
      </c>
      <c r="N953" s="3">
        <v>9.8533248291186464</v>
      </c>
      <c r="O953" s="3">
        <v>16.031156347967794</v>
      </c>
      <c r="P953" s="7">
        <v>27.94895826582577</v>
      </c>
      <c r="Q953" s="7">
        <v>29.539779625684375</v>
      </c>
      <c r="R953" s="2">
        <v>0.14070025753435431</v>
      </c>
      <c r="S953" s="8">
        <v>0.70104809481829755</v>
      </c>
      <c r="T953" s="2">
        <v>0.50453966447136622</v>
      </c>
      <c r="U953" s="4">
        <v>3.4319526627218933E-2</v>
      </c>
      <c r="V953" s="8">
        <v>8.2538760010240573</v>
      </c>
      <c r="W953" s="8">
        <v>67.436901221581167</v>
      </c>
      <c r="X953" s="8">
        <v>21674000000</v>
      </c>
      <c r="Y953" s="8">
        <v>44473000000</v>
      </c>
      <c r="Z953" s="8">
        <v>966000000</v>
      </c>
      <c r="AA953" s="5">
        <v>6823000000</v>
      </c>
      <c r="AB953" s="2">
        <v>0.14157995016854755</v>
      </c>
      <c r="AC953" s="42">
        <v>176781.33158633998</v>
      </c>
      <c r="AD953" s="42">
        <v>184160.33158633998</v>
      </c>
      <c r="AE953" s="60">
        <v>16.726428730589738</v>
      </c>
      <c r="AF953" s="60">
        <v>23.782619459356177</v>
      </c>
      <c r="AG953" s="60">
        <v>3.8507650675690952</v>
      </c>
      <c r="AH953" s="60">
        <v>27.5835739021487</v>
      </c>
      <c r="AI953" s="60">
        <v>4.7512106212115652</v>
      </c>
      <c r="AJ953" s="1" t="s">
        <v>493</v>
      </c>
      <c r="AK953" s="1" t="s">
        <v>538</v>
      </c>
      <c r="AL953" s="1" t="s">
        <v>539</v>
      </c>
      <c r="AM953" s="1" t="s">
        <v>583</v>
      </c>
      <c r="AN953" s="46">
        <v>0.11070830000000001</v>
      </c>
      <c r="AO953" s="46">
        <v>0.12894339999999999</v>
      </c>
      <c r="AP953" s="46">
        <v>0.1245713</v>
      </c>
      <c r="AQ953" t="s">
        <v>4332</v>
      </c>
      <c r="AR953" t="s">
        <v>4017</v>
      </c>
      <c r="AS953" t="str">
        <f t="shared" si="188"/>
        <v>01/03/1937</v>
      </c>
      <c r="AT953" s="63">
        <v>2.0158102389852046</v>
      </c>
      <c r="AU953" s="63">
        <f t="shared" si="189"/>
        <v>2.0158102389852046</v>
      </c>
      <c r="AV953" s="63">
        <f t="shared" si="186"/>
        <v>2.4464771239494469</v>
      </c>
      <c r="AW953" s="63">
        <f t="shared" si="198"/>
        <v>4.4622873629346511</v>
      </c>
      <c r="AX953" s="63">
        <v>43.585618292219259</v>
      </c>
      <c r="AY953" s="63">
        <f t="shared" si="190"/>
        <v>52.897448392159696</v>
      </c>
      <c r="AZ953" s="63">
        <v>96.483066684378954</v>
      </c>
      <c r="BA953" s="63">
        <f>_xll.BDP($G953,BA$1)</f>
        <v>7450.5963032670006</v>
      </c>
      <c r="BB953" s="63">
        <f t="shared" si="187"/>
        <v>176781.33158633998</v>
      </c>
      <c r="BC953">
        <v>7708</v>
      </c>
      <c r="BD953">
        <v>8047.1900000000005</v>
      </c>
      <c r="BE953">
        <v>8903.8130000000001</v>
      </c>
      <c r="BF953">
        <v>7805.3280000000004</v>
      </c>
      <c r="BG953">
        <v>8708.4740000000002</v>
      </c>
      <c r="BH953">
        <v>8476.0930000000008</v>
      </c>
      <c r="BI953" s="47">
        <f t="shared" si="191"/>
        <v>4.3601889016405639E-2</v>
      </c>
      <c r="BJ953" s="47">
        <f t="shared" si="192"/>
        <v>4.552058708795139E-2</v>
      </c>
      <c r="BK953" s="47">
        <f t="shared" si="193"/>
        <v>5.0366251459370751E-2</v>
      </c>
      <c r="BL953" s="47">
        <f t="shared" si="194"/>
        <v>4.4152444887473198E-2</v>
      </c>
      <c r="BM953" s="47">
        <f t="shared" si="195"/>
        <v>4.9261276187111319E-2</v>
      </c>
      <c r="BN953" s="47">
        <f t="shared" si="196"/>
        <v>4.7946765215196259E-2</v>
      </c>
      <c r="BO953" s="30">
        <f t="shared" si="197"/>
        <v>5.0366251459370751E-2</v>
      </c>
    </row>
    <row r="954" spans="1:67" x14ac:dyDescent="0.3">
      <c r="A954">
        <v>15</v>
      </c>
      <c r="B954" t="s">
        <v>3422</v>
      </c>
      <c r="C954">
        <v>35</v>
      </c>
      <c r="D954">
        <v>1</v>
      </c>
      <c r="E954" s="33">
        <v>0.2</v>
      </c>
      <c r="F954" t="s">
        <v>2627</v>
      </c>
      <c r="G954" s="6" t="s">
        <v>345</v>
      </c>
      <c r="H954" s="6" t="s">
        <v>1074</v>
      </c>
      <c r="I954" s="2">
        <v>0.27024808959246011</v>
      </c>
      <c r="J954" s="2">
        <v>0.26149563633518413</v>
      </c>
      <c r="K954" s="2">
        <v>0.25334143414242638</v>
      </c>
      <c r="L954" s="2">
        <v>0.24911175412360301</v>
      </c>
      <c r="M954" s="3">
        <v>12.143325811453428</v>
      </c>
      <c r="N954" s="3">
        <v>9.7618789365121188</v>
      </c>
      <c r="O954" s="3">
        <v>24.918537584561896</v>
      </c>
      <c r="P954" s="7">
        <v>23.854359784315829</v>
      </c>
      <c r="Q954" s="7">
        <v>26.367499360112877</v>
      </c>
      <c r="R954" s="2">
        <v>0.40124029163614144</v>
      </c>
      <c r="S954" s="8">
        <v>2.5977609561254908</v>
      </c>
      <c r="T954" s="2">
        <v>0.3057334538885641</v>
      </c>
      <c r="U954" s="4">
        <v>4.7110150373954711E-2</v>
      </c>
      <c r="V954" s="8">
        <v>7.6760507460726455</v>
      </c>
      <c r="W954" s="8">
        <v>61.437571343580323</v>
      </c>
      <c r="X954" s="8">
        <v>2837294000</v>
      </c>
      <c r="Y954" s="8">
        <v>2978342000</v>
      </c>
      <c r="Z954" s="8">
        <v>41188000</v>
      </c>
      <c r="AA954" s="5">
        <v>176008000</v>
      </c>
      <c r="AB954" s="2">
        <v>0.23401209035952911</v>
      </c>
      <c r="AC954" s="42">
        <v>5890.1455581</v>
      </c>
      <c r="AD954" s="42">
        <v>7968.0815580999997</v>
      </c>
      <c r="AE954" s="60">
        <v>9.6177943901245122</v>
      </c>
      <c r="AF954" s="60">
        <v>11.930444716138002</v>
      </c>
      <c r="AG954" s="60">
        <v>2.857260003327363</v>
      </c>
      <c r="AH954" s="60">
        <v>15.501137085908553</v>
      </c>
      <c r="AI954" s="60">
        <v>6.9555576567500523</v>
      </c>
      <c r="AJ954" s="1" t="s">
        <v>534</v>
      </c>
      <c r="AK954" s="1" t="s">
        <v>535</v>
      </c>
      <c r="AL954" s="1" t="s">
        <v>869</v>
      </c>
      <c r="AM954" s="1" t="s">
        <v>583</v>
      </c>
      <c r="AN954" s="46" t="e">
        <v>#VALUE!</v>
      </c>
      <c r="AO954" s="46">
        <v>0.1592045</v>
      </c>
      <c r="AP954" s="46">
        <v>0.20164680000000001</v>
      </c>
      <c r="AQ954" t="s">
        <v>4018</v>
      </c>
      <c r="AR954" t="s">
        <v>4018</v>
      </c>
      <c r="AS954" t="str">
        <f t="shared" si="188"/>
        <v>02/11/2012</v>
      </c>
      <c r="AT954" s="63" t="s">
        <v>3443</v>
      </c>
      <c r="AU954" s="63">
        <f t="shared" si="189"/>
        <v>0</v>
      </c>
      <c r="AV954" s="63">
        <f t="shared" si="186"/>
        <v>13.543428256250516</v>
      </c>
      <c r="AW954" s="63">
        <f t="shared" si="198"/>
        <v>13.543428256250516</v>
      </c>
      <c r="AX954" s="63">
        <v>0</v>
      </c>
      <c r="AY954" s="63">
        <f t="shared" si="190"/>
        <v>151.39411526782024</v>
      </c>
      <c r="AZ954" s="63">
        <v>151.39411526782024</v>
      </c>
      <c r="BA954" s="63">
        <f>_xll.BDP($G954,BA$1)</f>
        <v>797.72763785000006</v>
      </c>
      <c r="BB954" s="63">
        <f t="shared" si="187"/>
        <v>5890.1455581</v>
      </c>
      <c r="BC954">
        <v>236.238</v>
      </c>
      <c r="BD954">
        <v>321.38100000000003</v>
      </c>
      <c r="BE954">
        <v>369.27300000000002</v>
      </c>
      <c r="BF954">
        <v>207.17099999999999</v>
      </c>
      <c r="BG954">
        <v>282.21500000000003</v>
      </c>
      <c r="BH954">
        <v>335.166</v>
      </c>
      <c r="BI954" s="47">
        <f t="shared" si="191"/>
        <v>4.0107328022671807E-2</v>
      </c>
      <c r="BJ954" s="47">
        <f t="shared" si="192"/>
        <v>5.4562488622720687E-2</v>
      </c>
      <c r="BK954" s="47">
        <f t="shared" si="193"/>
        <v>6.2693357296100066E-2</v>
      </c>
      <c r="BL954" s="47">
        <f t="shared" si="194"/>
        <v>3.5172475443345022E-2</v>
      </c>
      <c r="BM954" s="47">
        <f t="shared" si="195"/>
        <v>4.7913077396178116E-2</v>
      </c>
      <c r="BN954" s="47">
        <f t="shared" si="196"/>
        <v>5.6902838256532896E-2</v>
      </c>
      <c r="BO954" s="30">
        <f t="shared" si="197"/>
        <v>6.2693357296100066E-2</v>
      </c>
    </row>
    <row r="955" spans="1:67" x14ac:dyDescent="0.3">
      <c r="A955">
        <v>15</v>
      </c>
      <c r="B955" t="s">
        <v>3422</v>
      </c>
      <c r="C955">
        <v>35</v>
      </c>
      <c r="D955">
        <v>26</v>
      </c>
      <c r="E955" t="s">
        <v>3390</v>
      </c>
      <c r="F955" t="s">
        <v>3411</v>
      </c>
      <c r="G955" s="1" t="s">
        <v>1719</v>
      </c>
      <c r="H955" s="6" t="s">
        <v>1720</v>
      </c>
      <c r="I955" s="2">
        <v>5.0646288033600699</v>
      </c>
      <c r="J955" s="2">
        <v>15.511559847819726</v>
      </c>
      <c r="K955" s="2">
        <v>2.0462599766707994</v>
      </c>
      <c r="L955" s="2">
        <v>2.363672850517303</v>
      </c>
      <c r="M955" s="3">
        <v>40.675127527502916</v>
      </c>
      <c r="N955" s="3">
        <v>31.173684822460508</v>
      </c>
      <c r="O955" s="3">
        <v>35.137974240308473</v>
      </c>
      <c r="P955" s="7">
        <v>17.037499793424271</v>
      </c>
      <c r="Q955" s="7">
        <v>15.756642752136433</v>
      </c>
      <c r="R955" s="2">
        <v>-0.49825717401232095</v>
      </c>
      <c r="S955" s="8">
        <v>-1.8122542372881356</v>
      </c>
      <c r="T955" s="2">
        <v>0.55370910227267867</v>
      </c>
      <c r="U955" s="4" t="e">
        <v>#N/A</v>
      </c>
      <c r="V955" s="8">
        <v>31.745752316725639</v>
      </c>
      <c r="W955" s="8">
        <v>28.088857561020355</v>
      </c>
      <c r="X955" s="8">
        <v>3417000</v>
      </c>
      <c r="Y955" s="8">
        <v>22424000</v>
      </c>
      <c r="Z955" s="8">
        <v>6346000</v>
      </c>
      <c r="AA955" s="5">
        <v>60791999.999999993</v>
      </c>
      <c r="AB955" s="2">
        <v>0.10438873535991579</v>
      </c>
      <c r="AC955" s="42">
        <v>1592.9962423099998</v>
      </c>
      <c r="AD955" s="42">
        <v>1486.0732423099998</v>
      </c>
      <c r="AE955" s="60">
        <v>25.437968720050119</v>
      </c>
      <c r="AF955" s="60">
        <v>28.343492230628456</v>
      </c>
      <c r="AG955" s="60">
        <v>3.8052842217892056</v>
      </c>
      <c r="AH955" s="60">
        <v>38.321005257998401</v>
      </c>
      <c r="AI955" s="60">
        <v>12.42938352184434</v>
      </c>
      <c r="AJ955" s="1" t="s">
        <v>506</v>
      </c>
      <c r="AK955" s="1" t="s">
        <v>640</v>
      </c>
      <c r="AL955" s="1" t="s">
        <v>797</v>
      </c>
      <c r="AM955" s="1" t="s">
        <v>1706</v>
      </c>
      <c r="AN955" s="46" t="e">
        <v>#VALUE!</v>
      </c>
      <c r="AO955" s="46" t="e">
        <v>#VALUE!</v>
      </c>
      <c r="AP955" s="46">
        <v>0.27725650000000002</v>
      </c>
      <c r="AQ955" t="s">
        <v>4019</v>
      </c>
      <c r="AR955" t="s">
        <v>4019</v>
      </c>
      <c r="AS955" t="str">
        <f t="shared" si="188"/>
        <v>10/07/2015</v>
      </c>
      <c r="AT955" s="63">
        <v>1.8512780494601297</v>
      </c>
      <c r="AU955" s="63">
        <f t="shared" si="189"/>
        <v>1.8512780494601297</v>
      </c>
      <c r="AV955" s="63">
        <f t="shared" si="186"/>
        <v>-8.9848903012416069E-3</v>
      </c>
      <c r="AW955" s="63">
        <f t="shared" si="198"/>
        <v>1.8422931591588882</v>
      </c>
      <c r="AX955" s="63">
        <v>68.201492066545512</v>
      </c>
      <c r="AY955" s="63">
        <f t="shared" si="190"/>
        <v>-0.33100534237826196</v>
      </c>
      <c r="AZ955" s="63">
        <v>67.87048672416725</v>
      </c>
      <c r="BA955" s="63">
        <f>_xll.BDP($G955,BA$1)</f>
        <v>28.295999999999999</v>
      </c>
      <c r="BB955" s="63">
        <f t="shared" si="187"/>
        <v>1486.0732423099998</v>
      </c>
      <c r="BC955">
        <v>57.457000000000001</v>
      </c>
      <c r="BD955">
        <v>66.433000000000007</v>
      </c>
      <c r="BE955">
        <v>73.45</v>
      </c>
      <c r="BF955">
        <v>51.24</v>
      </c>
      <c r="BG955">
        <v>53.643999999999998</v>
      </c>
      <c r="BH955">
        <v>52.006999999999998</v>
      </c>
      <c r="BI955" s="47">
        <f t="shared" si="191"/>
        <v>3.8663639425124831E-2</v>
      </c>
      <c r="BJ955" s="47">
        <f t="shared" si="192"/>
        <v>4.470371857091944E-2</v>
      </c>
      <c r="BK955" s="47">
        <f t="shared" si="193"/>
        <v>4.9425558518116489E-2</v>
      </c>
      <c r="BL955" s="47">
        <f t="shared" si="194"/>
        <v>3.4480130952597533E-2</v>
      </c>
      <c r="BM955" s="47">
        <f t="shared" si="195"/>
        <v>3.6097817033980135E-2</v>
      </c>
      <c r="BN955" s="47">
        <f t="shared" si="196"/>
        <v>3.4996256253937152E-2</v>
      </c>
      <c r="BO955" s="30">
        <f t="shared" si="197"/>
        <v>4.9425558518116489E-2</v>
      </c>
    </row>
    <row r="956" spans="1:67" x14ac:dyDescent="0.3">
      <c r="A956">
        <v>15</v>
      </c>
      <c r="B956" t="s">
        <v>3422</v>
      </c>
      <c r="C956">
        <v>35</v>
      </c>
      <c r="D956">
        <v>11</v>
      </c>
      <c r="E956" s="33">
        <v>0.1</v>
      </c>
      <c r="F956" t="s">
        <v>3173</v>
      </c>
      <c r="G956" s="6" t="s">
        <v>151</v>
      </c>
      <c r="H956" s="6" t="s">
        <v>823</v>
      </c>
      <c r="I956" s="2">
        <v>0.56633844750465623</v>
      </c>
      <c r="J956" s="2">
        <v>0.53834212977336227</v>
      </c>
      <c r="K956" s="2">
        <v>0.20987103229024223</v>
      </c>
      <c r="L956" s="2">
        <v>0.24173985780008364</v>
      </c>
      <c r="M956" s="3">
        <v>20.446164077141649</v>
      </c>
      <c r="N956" s="3">
        <v>16.563239479734552</v>
      </c>
      <c r="O956" s="3">
        <v>24.782170044941758</v>
      </c>
      <c r="P956" s="7">
        <v>26.90619588423413</v>
      </c>
      <c r="Q956" s="7">
        <v>30.607476635514018</v>
      </c>
      <c r="R956" s="2">
        <v>0.22871403405754551</v>
      </c>
      <c r="S956" s="8">
        <v>0.78607467204843595</v>
      </c>
      <c r="T956" s="2">
        <v>0.53567457375833949</v>
      </c>
      <c r="U956" s="4">
        <v>3.3296743505305523E-2</v>
      </c>
      <c r="V956" s="8">
        <v>8.363967403458977</v>
      </c>
      <c r="W956" s="8">
        <v>44.525563478725225</v>
      </c>
      <c r="X956" s="8">
        <v>3221000000</v>
      </c>
      <c r="Y956" s="8">
        <v>7173000000</v>
      </c>
      <c r="Z956" s="8">
        <v>209000000</v>
      </c>
      <c r="AA956" s="5">
        <v>1183000000</v>
      </c>
      <c r="AB956" s="2">
        <v>0.17666948436179206</v>
      </c>
      <c r="AC956" s="42">
        <v>34437.86662062</v>
      </c>
      <c r="AD956" s="42">
        <v>35995.86662062</v>
      </c>
      <c r="AE956" s="60">
        <v>17.206230478167789</v>
      </c>
      <c r="AF956" s="60">
        <v>20.014426254469992</v>
      </c>
      <c r="AG956" s="60">
        <v>3.4542922035494481</v>
      </c>
      <c r="AH956" s="60">
        <v>23.396691965264875</v>
      </c>
      <c r="AI956" s="60">
        <v>5.8959177080229308</v>
      </c>
      <c r="AJ956" s="1" t="s">
        <v>498</v>
      </c>
      <c r="AK956" s="1" t="s">
        <v>599</v>
      </c>
      <c r="AL956" s="1" t="s">
        <v>600</v>
      </c>
      <c r="AM956" s="1" t="s">
        <v>583</v>
      </c>
      <c r="AN956" s="46">
        <v>0.1244291</v>
      </c>
      <c r="AO956" s="46">
        <v>0.14512230000000001</v>
      </c>
      <c r="AP956" s="46">
        <v>0.1414243</v>
      </c>
      <c r="AQ956" t="s">
        <v>4333</v>
      </c>
      <c r="AR956" t="s">
        <v>4020</v>
      </c>
      <c r="AS956" t="str">
        <f t="shared" si="188"/>
        <v>18/11/1999</v>
      </c>
      <c r="AT956" s="63">
        <v>0.77925449253919399</v>
      </c>
      <c r="AU956" s="63">
        <f t="shared" si="189"/>
        <v>0.77925449253919399</v>
      </c>
      <c r="AV956" s="63">
        <f t="shared" si="186"/>
        <v>1.2419709449830609</v>
      </c>
      <c r="AW956" s="63">
        <f t="shared" si="198"/>
        <v>2.0212254375222551</v>
      </c>
      <c r="AX956" s="63">
        <v>18.304902379626952</v>
      </c>
      <c r="AY956" s="63">
        <f t="shared" si="190"/>
        <v>29.174239127154614</v>
      </c>
      <c r="AZ956" s="63">
        <v>47.479141506781566</v>
      </c>
      <c r="BA956" s="63">
        <f>_xll.BDP($G956,BA$1)</f>
        <v>651.45723989850001</v>
      </c>
      <c r="BB956" s="63">
        <f t="shared" si="187"/>
        <v>34437.86662062</v>
      </c>
      <c r="BC956">
        <v>1664.8820000000001</v>
      </c>
      <c r="BD956">
        <v>1789.1759999999999</v>
      </c>
      <c r="BE956">
        <v>1958.3330000000001</v>
      </c>
      <c r="BF956">
        <v>1094.3500000000001</v>
      </c>
      <c r="BG956">
        <v>1622.095</v>
      </c>
      <c r="BH956">
        <v>1715.693</v>
      </c>
      <c r="BI956" s="47">
        <f t="shared" si="191"/>
        <v>4.8344516178686174E-2</v>
      </c>
      <c r="BJ956" s="47">
        <f t="shared" si="192"/>
        <v>5.1953740912879715E-2</v>
      </c>
      <c r="BK956" s="47">
        <f t="shared" si="193"/>
        <v>5.6865688620427769E-2</v>
      </c>
      <c r="BL956" s="47">
        <f t="shared" si="194"/>
        <v>3.1777520136649452E-2</v>
      </c>
      <c r="BM956" s="47">
        <f t="shared" si="195"/>
        <v>4.7102075685163239E-2</v>
      </c>
      <c r="BN956" s="47">
        <f t="shared" si="196"/>
        <v>4.9819956006587021E-2</v>
      </c>
      <c r="BO956" s="30">
        <f t="shared" si="197"/>
        <v>5.6865688620427769E-2</v>
      </c>
    </row>
    <row r="957" spans="1:67" x14ac:dyDescent="0.3">
      <c r="A957">
        <v>15</v>
      </c>
      <c r="B957" t="s">
        <v>3422</v>
      </c>
      <c r="C957">
        <v>35</v>
      </c>
      <c r="D957">
        <v>17</v>
      </c>
      <c r="E957" s="33">
        <v>0.09</v>
      </c>
      <c r="F957" t="s">
        <v>2482</v>
      </c>
      <c r="G957" s="1" t="s">
        <v>1692</v>
      </c>
      <c r="H957" s="6" t="s">
        <v>1693</v>
      </c>
      <c r="I957" s="2">
        <v>0.15908055297848903</v>
      </c>
      <c r="J957" s="2">
        <v>0.18427187065803274</v>
      </c>
      <c r="K957" s="2">
        <v>0.15307431798588444</v>
      </c>
      <c r="L957" s="2">
        <v>0.1780205194470898</v>
      </c>
      <c r="M957" s="3">
        <v>14.47069524903157</v>
      </c>
      <c r="N957" s="3">
        <v>12.33469860775743</v>
      </c>
      <c r="O957" s="3">
        <v>17.19254172685973</v>
      </c>
      <c r="P957" s="7">
        <v>4.3987744882744737</v>
      </c>
      <c r="Q957" s="7">
        <v>4.3922627421500238</v>
      </c>
      <c r="R957" s="2">
        <v>0.11279372957178779</v>
      </c>
      <c r="S957" s="8">
        <v>0.9993172287455756</v>
      </c>
      <c r="T957" s="2">
        <v>0.35867195474078017</v>
      </c>
      <c r="U957" s="4">
        <v>3.4733583734666756E-2</v>
      </c>
      <c r="V957" s="8">
        <v>16.523508173643386</v>
      </c>
      <c r="W957" s="8">
        <v>19.810649524088486</v>
      </c>
      <c r="X957" s="8">
        <v>4511204000</v>
      </c>
      <c r="Y957" s="8">
        <v>4669619000</v>
      </c>
      <c r="Z957" s="8">
        <v>11824000</v>
      </c>
      <c r="AA957" s="5">
        <v>109057000.00000007</v>
      </c>
      <c r="AB957" s="2">
        <v>0.10842036733084526</v>
      </c>
      <c r="AC957" s="42">
        <v>6859.7759999999998</v>
      </c>
      <c r="AD957" s="42">
        <v>8012.9139999999998</v>
      </c>
      <c r="AE957" s="60">
        <v>7.1260343986501917</v>
      </c>
      <c r="AF957" s="60">
        <v>9.5769095668408539</v>
      </c>
      <c r="AG957" s="60">
        <v>1.6442194479490975</v>
      </c>
      <c r="AH957" s="60">
        <v>11.701240662200714</v>
      </c>
      <c r="AI957" s="60">
        <v>1.8951697181721556</v>
      </c>
      <c r="AJ957" s="1" t="s">
        <v>552</v>
      </c>
      <c r="AK957" s="1" t="s">
        <v>917</v>
      </c>
      <c r="AL957" s="1" t="s">
        <v>918</v>
      </c>
      <c r="AM957" s="1" t="s">
        <v>1673</v>
      </c>
      <c r="AN957" s="46">
        <v>0.13334009999999999</v>
      </c>
      <c r="AO957" s="46">
        <v>5.7819390000000005E-2</v>
      </c>
      <c r="AP957" s="46">
        <v>-9.9755629999999998E-2</v>
      </c>
      <c r="AQ957" t="s">
        <v>4124</v>
      </c>
      <c r="AR957" t="s">
        <v>3443</v>
      </c>
      <c r="AS957" t="str">
        <f t="shared" si="188"/>
        <v>#N/A N/A</v>
      </c>
      <c r="AT957" s="63">
        <v>2.8954035900142201</v>
      </c>
      <c r="AU957" s="63">
        <f t="shared" si="189"/>
        <v>2.8954035900142201</v>
      </c>
      <c r="AV957" s="63">
        <f t="shared" si="186"/>
        <v>-6.1292432618816269E-16</v>
      </c>
      <c r="AW957" s="63">
        <f t="shared" si="198"/>
        <v>2.8954035900142197</v>
      </c>
      <c r="AX957" s="63">
        <v>33.565448458750566</v>
      </c>
      <c r="AY957" s="63">
        <f t="shared" si="190"/>
        <v>-7.1054273576010019E-15</v>
      </c>
      <c r="AZ957" s="63">
        <v>33.565448458750559</v>
      </c>
      <c r="BA957" s="63">
        <f>_xll.BDP($G957,BA$1)</f>
        <v>192.959204</v>
      </c>
      <c r="BB957" s="63">
        <f t="shared" si="187"/>
        <v>6859.7759999999998</v>
      </c>
      <c r="BC957">
        <v>469</v>
      </c>
      <c r="BD957">
        <v>450.875</v>
      </c>
      <c r="BE957">
        <v>451.69200000000001</v>
      </c>
      <c r="BF957">
        <v>-69.102999999999994</v>
      </c>
      <c r="BG957">
        <v>-288.49400000000003</v>
      </c>
      <c r="BH957">
        <v>-299.04300000000001</v>
      </c>
      <c r="BI957" s="47">
        <f t="shared" si="191"/>
        <v>6.8369579414838039E-2</v>
      </c>
      <c r="BJ957" s="47">
        <f t="shared" si="192"/>
        <v>6.5727364858560983E-2</v>
      </c>
      <c r="BK957" s="47">
        <f t="shared" si="193"/>
        <v>6.5846464957456344E-2</v>
      </c>
      <c r="BL957" s="47">
        <f t="shared" si="194"/>
        <v>-1.0073652550753842E-2</v>
      </c>
      <c r="BM957" s="47">
        <f t="shared" si="195"/>
        <v>-4.2055892204060315E-2</v>
      </c>
      <c r="BN957" s="47">
        <f t="shared" si="196"/>
        <v>-4.3593697520152262E-2</v>
      </c>
      <c r="BO957" s="30">
        <f t="shared" si="197"/>
        <v>6.5846464957456344E-2</v>
      </c>
    </row>
    <row r="958" spans="1:67" x14ac:dyDescent="0.3">
      <c r="A958">
        <v>15</v>
      </c>
      <c r="B958" t="s">
        <v>3422</v>
      </c>
      <c r="C958">
        <v>35</v>
      </c>
      <c r="D958">
        <v>18</v>
      </c>
      <c r="E958" t="s">
        <v>2549</v>
      </c>
      <c r="G958" s="1" t="s">
        <v>460</v>
      </c>
      <c r="H958" s="6" t="s">
        <v>497</v>
      </c>
      <c r="I958" s="2">
        <v>0.24146656332596744</v>
      </c>
      <c r="J958" s="2">
        <v>0.22773871987459879</v>
      </c>
      <c r="K958" s="2">
        <v>0.11004003870986301</v>
      </c>
      <c r="L958" s="2">
        <v>0.11351445903367234</v>
      </c>
      <c r="M958" s="3">
        <v>9.2859018016374879</v>
      </c>
      <c r="N958" s="3">
        <v>7.7487458315451496</v>
      </c>
      <c r="O958" s="3">
        <v>12.087871435048784</v>
      </c>
      <c r="P958" s="7">
        <v>13.823359536286603</v>
      </c>
      <c r="Q958" s="7">
        <v>14.688459306025024</v>
      </c>
      <c r="R958" s="2">
        <v>0.4530933638860935</v>
      </c>
      <c r="S958" s="8">
        <v>3.1582226462592469</v>
      </c>
      <c r="T958" s="2">
        <v>0.31903189605036186</v>
      </c>
      <c r="U958" s="4">
        <v>5.1379066281450107E-2</v>
      </c>
      <c r="V958" s="8">
        <v>19.444697257267013</v>
      </c>
      <c r="W958" s="8">
        <v>22.512898942832884</v>
      </c>
      <c r="X958" s="8">
        <v>1111313000</v>
      </c>
      <c r="Y958" s="8">
        <v>2229575000</v>
      </c>
      <c r="Z958" s="8">
        <v>30592000</v>
      </c>
      <c r="AA958" s="5">
        <v>71696000</v>
      </c>
      <c r="AB958" s="2">
        <v>0.42669047087703638</v>
      </c>
      <c r="AC958" s="42">
        <v>5889.8570079199999</v>
      </c>
      <c r="AD958" s="42">
        <v>6992.5840079199997</v>
      </c>
      <c r="AE958" s="60">
        <v>18.392331571089709</v>
      </c>
      <c r="AF958" s="60">
        <v>27.51179269553398</v>
      </c>
      <c r="AG958" s="60">
        <v>1.318455318236609</v>
      </c>
      <c r="AH958" s="60">
        <v>36.568675846064529</v>
      </c>
      <c r="AI958" s="60">
        <v>4.8197219567717315</v>
      </c>
      <c r="AJ958" s="1" t="s">
        <v>498</v>
      </c>
      <c r="AK958" s="1" t="s">
        <v>499</v>
      </c>
      <c r="AL958" s="1" t="s">
        <v>500</v>
      </c>
      <c r="AM958" s="1" t="s">
        <v>496</v>
      </c>
      <c r="AN958" s="46">
        <v>9.1883069999999997E-2</v>
      </c>
      <c r="AO958" s="46">
        <v>0.19206790000000001</v>
      </c>
      <c r="AP958" s="46">
        <v>0.23996220000000001</v>
      </c>
      <c r="AQ958" t="s">
        <v>4124</v>
      </c>
      <c r="AR958" t="s">
        <v>3443</v>
      </c>
      <c r="AS958" t="str">
        <f t="shared" si="188"/>
        <v>#N/A N/A</v>
      </c>
      <c r="AT958" s="63" t="s">
        <v>3443</v>
      </c>
      <c r="AU958" s="63">
        <f t="shared" si="189"/>
        <v>0</v>
      </c>
      <c r="AV958" s="63">
        <f t="shared" si="186"/>
        <v>-8.4280484115743154E-2</v>
      </c>
      <c r="AW958" s="63">
        <f t="shared" si="198"/>
        <v>-8.4280484115743154E-2</v>
      </c>
      <c r="AX958" s="63">
        <v>0</v>
      </c>
      <c r="AY958" s="63">
        <f t="shared" si="190"/>
        <v>-3.3249782581638692</v>
      </c>
      <c r="AZ958" s="63">
        <v>-3.3249782581638692</v>
      </c>
      <c r="BA958" s="63">
        <f>_xll.BDP($G958,BA$1)</f>
        <v>-4.9640000000000004</v>
      </c>
      <c r="BB958" s="63">
        <f t="shared" si="187"/>
        <v>5889.8570079199999</v>
      </c>
      <c r="BC958">
        <v>233.75</v>
      </c>
      <c r="BD958">
        <v>270.5</v>
      </c>
      <c r="BE958" t="s">
        <v>3443</v>
      </c>
      <c r="BF958">
        <v>184.303</v>
      </c>
      <c r="BG958">
        <v>224.55799999999999</v>
      </c>
      <c r="BH958" t="s">
        <v>3443</v>
      </c>
      <c r="BI958" s="47">
        <f t="shared" si="191"/>
        <v>3.9686871801077682E-2</v>
      </c>
      <c r="BJ958" s="47">
        <f t="shared" si="192"/>
        <v>4.5926412073546578E-2</v>
      </c>
      <c r="BK958" s="47">
        <f t="shared" si="193"/>
        <v>0</v>
      </c>
      <c r="BL958" s="47">
        <f t="shared" si="194"/>
        <v>3.1291591587396875E-2</v>
      </c>
      <c r="BM958" s="47">
        <f t="shared" si="195"/>
        <v>3.812622270762097E-2</v>
      </c>
      <c r="BN958" s="47">
        <f t="shared" si="196"/>
        <v>0</v>
      </c>
      <c r="BO958" s="30">
        <f t="shared" si="197"/>
        <v>4.5926412073546578E-2</v>
      </c>
    </row>
    <row r="959" spans="1:67" x14ac:dyDescent="0.3">
      <c r="A959">
        <v>15</v>
      </c>
      <c r="B959" t="s">
        <v>3422</v>
      </c>
      <c r="C959">
        <v>36</v>
      </c>
      <c r="D959">
        <v>8</v>
      </c>
      <c r="E959" s="33">
        <v>0.08</v>
      </c>
      <c r="F959" t="s">
        <v>3075</v>
      </c>
      <c r="G959" s="1" t="s">
        <v>1806</v>
      </c>
      <c r="H959" s="6" t="s">
        <v>1807</v>
      </c>
      <c r="I959" s="2">
        <v>0.46074753043330646</v>
      </c>
      <c r="J959" s="2">
        <v>0.49469455617574315</v>
      </c>
      <c r="K959" s="2">
        <v>0.46074753043330646</v>
      </c>
      <c r="L959" s="2">
        <v>0.49469455617574315</v>
      </c>
      <c r="M959" s="3">
        <v>24.368818157138538</v>
      </c>
      <c r="N959" s="3">
        <v>19.792359925359953</v>
      </c>
      <c r="O959" s="3">
        <v>19.691219050159724</v>
      </c>
      <c r="P959" s="7">
        <v>32.833677400547643</v>
      </c>
      <c r="Q959" s="7">
        <v>33.365560804029357</v>
      </c>
      <c r="R959" s="2">
        <v>-0.24131087564283987</v>
      </c>
      <c r="S959" s="8">
        <v>-1.2840338295117495</v>
      </c>
      <c r="T959" s="2">
        <v>0.65074207020329267</v>
      </c>
      <c r="U959" s="4" t="e">
        <v>#N/A</v>
      </c>
      <c r="V959" s="8">
        <v>18.537157275636325</v>
      </c>
      <c r="W959" s="8">
        <v>8.0841868227429892</v>
      </c>
      <c r="X959" s="8">
        <v>193669000</v>
      </c>
      <c r="Y959" s="8">
        <v>193669000</v>
      </c>
      <c r="Z959" s="8" t="e">
        <v>#N/A</v>
      </c>
      <c r="AA959" s="5">
        <v>93620000</v>
      </c>
      <c r="AB959" s="2">
        <v>0</v>
      </c>
      <c r="AC959" s="42">
        <v>481.84222728599991</v>
      </c>
      <c r="AD959" s="42">
        <v>342.01222728599987</v>
      </c>
      <c r="AE959" s="60">
        <v>3.1191010413214157</v>
      </c>
      <c r="AF959" s="60">
        <v>3.5621275211107535</v>
      </c>
      <c r="AG959" s="60">
        <v>18.690165463870951</v>
      </c>
      <c r="AH959" s="60">
        <v>6.8284142840116626</v>
      </c>
      <c r="AI959" s="60">
        <v>1.2852467824003031</v>
      </c>
      <c r="AJ959" s="1" t="s">
        <v>502</v>
      </c>
      <c r="AK959" s="1" t="s">
        <v>529</v>
      </c>
      <c r="AL959" s="1" t="s">
        <v>636</v>
      </c>
      <c r="AM959" s="1" t="s">
        <v>1706</v>
      </c>
      <c r="AN959" s="46" t="e">
        <v>#VALUE!</v>
      </c>
      <c r="AO959" s="46" t="e">
        <v>#VALUE!</v>
      </c>
      <c r="AP959" s="46">
        <v>4.7406860000000002E-2</v>
      </c>
      <c r="AQ959" t="s">
        <v>4021</v>
      </c>
      <c r="AR959" t="s">
        <v>4021</v>
      </c>
      <c r="AS959" t="str">
        <f t="shared" si="188"/>
        <v>05/02/2016</v>
      </c>
      <c r="AT959" s="63">
        <v>7.1560694303126695</v>
      </c>
      <c r="AU959" s="63">
        <f t="shared" si="189"/>
        <v>7.1560694303126695</v>
      </c>
      <c r="AV959" s="63">
        <f t="shared" si="186"/>
        <v>0</v>
      </c>
      <c r="AW959" s="63">
        <f t="shared" si="198"/>
        <v>7.1560694303126695</v>
      </c>
      <c r="AX959" s="63">
        <v>49.09069834611288</v>
      </c>
      <c r="AY959" s="63">
        <f t="shared" si="190"/>
        <v>0</v>
      </c>
      <c r="AZ959" s="63">
        <v>49.09069834611288</v>
      </c>
      <c r="BA959" s="63">
        <f>_xll.BDP($G959,BA$1)</f>
        <v>35.938387172200002</v>
      </c>
      <c r="BB959" s="63">
        <f t="shared" si="187"/>
        <v>342.01222728599987</v>
      </c>
      <c r="BC959">
        <v>36.619999999999997</v>
      </c>
      <c r="BD959">
        <v>50.18</v>
      </c>
      <c r="BE959">
        <v>72.400000000000006</v>
      </c>
      <c r="BF959">
        <v>55.75</v>
      </c>
      <c r="BG959">
        <v>52.65</v>
      </c>
      <c r="BH959">
        <v>62.15</v>
      </c>
      <c r="BI959" s="47">
        <f t="shared" si="191"/>
        <v>0.10707219531475219</v>
      </c>
      <c r="BJ959" s="47">
        <f t="shared" si="192"/>
        <v>0.14671990062518475</v>
      </c>
      <c r="BK959" s="47">
        <f t="shared" si="193"/>
        <v>0.21168833808815019</v>
      </c>
      <c r="BL959" s="47">
        <f t="shared" si="194"/>
        <v>0.16300586807202172</v>
      </c>
      <c r="BM959" s="47">
        <f t="shared" si="195"/>
        <v>0.15394186464559539</v>
      </c>
      <c r="BN959" s="47">
        <f t="shared" si="196"/>
        <v>0.18171864933948251</v>
      </c>
      <c r="BO959" s="30">
        <f t="shared" si="197"/>
        <v>0.21168833808815019</v>
      </c>
    </row>
    <row r="960" spans="1:67" x14ac:dyDescent="0.3">
      <c r="A960">
        <v>15</v>
      </c>
      <c r="B960" t="s">
        <v>3422</v>
      </c>
      <c r="C960">
        <v>36</v>
      </c>
      <c r="D960">
        <v>18</v>
      </c>
      <c r="E960" s="33">
        <v>7.0000000000000007E-2</v>
      </c>
      <c r="F960" t="s">
        <v>2486</v>
      </c>
      <c r="G960" s="1" t="s">
        <v>1804</v>
      </c>
      <c r="H960" s="6" t="s">
        <v>1805</v>
      </c>
      <c r="I960" s="2">
        <v>0.29701490117383322</v>
      </c>
      <c r="J960" s="2">
        <v>8.484511909169444E-2</v>
      </c>
      <c r="K960" s="2">
        <v>0.16885066984787228</v>
      </c>
      <c r="L960" s="2">
        <v>6.5432568763681351E-2</v>
      </c>
      <c r="M960" s="3">
        <v>-1.0758941552776968</v>
      </c>
      <c r="N960" s="3">
        <v>0.27091208684695184</v>
      </c>
      <c r="O960" s="3">
        <v>-3.1920640377154639</v>
      </c>
      <c r="P960" s="7">
        <v>12.868836108985471</v>
      </c>
      <c r="Q960" s="7">
        <v>9.7067830026427284</v>
      </c>
      <c r="R960" s="2">
        <v>0.41701729780271152</v>
      </c>
      <c r="S960" s="8">
        <v>14.928870292887028</v>
      </c>
      <c r="T960" s="2">
        <v>0.33829898936868358</v>
      </c>
      <c r="U960" s="4">
        <v>3.5590478391495262E-2</v>
      </c>
      <c r="V960" s="8">
        <v>11.240093402321151</v>
      </c>
      <c r="W960" s="8" t="e">
        <v>#N/A</v>
      </c>
      <c r="X960" s="8">
        <v>1620600000</v>
      </c>
      <c r="Y960" s="8">
        <v>2101400000</v>
      </c>
      <c r="Z960" s="8">
        <v>700000</v>
      </c>
      <c r="AA960" s="5">
        <v>45000000.000000015</v>
      </c>
      <c r="AB960" s="2">
        <v>1.555555555555555E-2</v>
      </c>
      <c r="AC960" s="42">
        <v>450.04460748299994</v>
      </c>
      <c r="AD960" s="42">
        <v>1534.4446074829998</v>
      </c>
      <c r="AE960" s="60">
        <v>6.5826644014649949</v>
      </c>
      <c r="AF960" s="60">
        <v>11.078025763629089</v>
      </c>
      <c r="AG960" s="60">
        <v>10.255395402116642</v>
      </c>
      <c r="AH960" s="60" t="s">
        <v>3443</v>
      </c>
      <c r="AI960" s="60">
        <v>0.43149316581119185</v>
      </c>
      <c r="AJ960" s="1" t="s">
        <v>552</v>
      </c>
      <c r="AK960" s="1" t="s">
        <v>917</v>
      </c>
      <c r="AL960" s="1" t="s">
        <v>918</v>
      </c>
      <c r="AM960" s="1" t="s">
        <v>1706</v>
      </c>
      <c r="AN960" s="46">
        <v>-8.6177900000000002E-3</v>
      </c>
      <c r="AO960" s="46">
        <v>-4.2230150000000001E-2</v>
      </c>
      <c r="AP960" s="46">
        <v>-0.26677869999999998</v>
      </c>
      <c r="AQ960" t="s">
        <v>4124</v>
      </c>
      <c r="AR960" t="s">
        <v>3443</v>
      </c>
      <c r="AS960" t="str">
        <f t="shared" si="188"/>
        <v>#N/A N/A</v>
      </c>
      <c r="AT960" s="63" t="s">
        <v>3443</v>
      </c>
      <c r="AU960" s="63">
        <f t="shared" si="189"/>
        <v>0</v>
      </c>
      <c r="AV960" s="63">
        <f t="shared" si="186"/>
        <v>0</v>
      </c>
      <c r="AW960" s="63">
        <f t="shared" si="198"/>
        <v>0</v>
      </c>
      <c r="AX960" s="63">
        <v>0</v>
      </c>
      <c r="AY960" s="63">
        <f t="shared" si="190"/>
        <v>0</v>
      </c>
      <c r="AZ960" s="63">
        <v>0</v>
      </c>
      <c r="BA960" s="63">
        <f>_xll.BDP($G960,BA$1)</f>
        <v>0</v>
      </c>
      <c r="BB960" s="63">
        <f t="shared" si="187"/>
        <v>450.04460748299994</v>
      </c>
      <c r="BC960">
        <v>22.02</v>
      </c>
      <c r="BD960">
        <v>69.3</v>
      </c>
      <c r="BE960">
        <v>105.82900000000001</v>
      </c>
      <c r="BF960">
        <v>85.753</v>
      </c>
      <c r="BG960">
        <v>44.155000000000001</v>
      </c>
      <c r="BH960">
        <v>98.778999999999996</v>
      </c>
      <c r="BI960" s="47">
        <f t="shared" si="191"/>
        <v>4.8928483163375724E-2</v>
      </c>
      <c r="BJ960" s="47">
        <f t="shared" si="192"/>
        <v>0.15398473584114158</v>
      </c>
      <c r="BK960" s="47">
        <f t="shared" si="193"/>
        <v>0.23515224544490873</v>
      </c>
      <c r="BL960" s="47">
        <f t="shared" si="194"/>
        <v>0.19054333409214164</v>
      </c>
      <c r="BM960" s="47">
        <f t="shared" si="195"/>
        <v>9.8112496552173259E-2</v>
      </c>
      <c r="BN960" s="47">
        <f t="shared" si="196"/>
        <v>0.21948713162557179</v>
      </c>
      <c r="BO960" s="30">
        <f t="shared" si="197"/>
        <v>0.23515224544490873</v>
      </c>
    </row>
    <row r="961" spans="1:67" x14ac:dyDescent="0.3">
      <c r="A961">
        <v>15</v>
      </c>
      <c r="B961" t="s">
        <v>3422</v>
      </c>
      <c r="C961">
        <v>36</v>
      </c>
      <c r="D961">
        <v>24</v>
      </c>
      <c r="E961" t="s">
        <v>2489</v>
      </c>
      <c r="G961" s="6" t="s">
        <v>2056</v>
      </c>
      <c r="H961" s="6" t="s">
        <v>2057</v>
      </c>
      <c r="I961" s="2">
        <v>0.20083044567054104</v>
      </c>
      <c r="J961" s="2">
        <v>0.14773387087592707</v>
      </c>
      <c r="K961" s="2">
        <v>0.1521764071397555</v>
      </c>
      <c r="L961" s="2">
        <v>0.11654124177503351</v>
      </c>
      <c r="M961" s="3">
        <v>-0.26495059630307566</v>
      </c>
      <c r="N961" s="3">
        <v>0.76804434211297168</v>
      </c>
      <c r="O961" s="3">
        <v>-4.5016596750239941</v>
      </c>
      <c r="P961" s="7">
        <v>45.066068929610068</v>
      </c>
      <c r="Q961" s="7">
        <v>43.270324377885409</v>
      </c>
      <c r="R961" s="2">
        <v>0.49788039723795774</v>
      </c>
      <c r="S961" s="8">
        <v>8.0022306575785453</v>
      </c>
      <c r="T961" s="2">
        <v>0.30189221177455672</v>
      </c>
      <c r="U961" s="4">
        <v>5.0207496089923753E-2</v>
      </c>
      <c r="V961" s="8">
        <v>17.574750862259712</v>
      </c>
      <c r="W961" s="8" t="e">
        <v>#N/A</v>
      </c>
      <c r="X961" s="8">
        <v>6324088000.000001</v>
      </c>
      <c r="Y961" s="8">
        <v>8016750000.000001</v>
      </c>
      <c r="Z961" s="8">
        <v>228650000</v>
      </c>
      <c r="AA961" s="5">
        <v>1363130000</v>
      </c>
      <c r="AB961" s="2">
        <v>0.16773895373148562</v>
      </c>
      <c r="AC961" s="42">
        <v>8225.8957393199998</v>
      </c>
      <c r="AD961" s="42">
        <v>12867.973739319999</v>
      </c>
      <c r="AE961" s="60">
        <v>8.277916198091102</v>
      </c>
      <c r="AF961" s="60">
        <v>13.561646202501567</v>
      </c>
      <c r="AG961" s="60">
        <v>16.787980568112914</v>
      </c>
      <c r="AH961" s="60">
        <v>13.134663806331856</v>
      </c>
      <c r="AI961" s="60">
        <v>2.4752206999880695</v>
      </c>
      <c r="AJ961" s="1" t="s">
        <v>493</v>
      </c>
      <c r="AK961" s="1" t="s">
        <v>668</v>
      </c>
      <c r="AL961" s="1" t="s">
        <v>669</v>
      </c>
      <c r="AM961" s="1" t="s">
        <v>2467</v>
      </c>
      <c r="AN961" s="46" t="e">
        <v>#VALUE!</v>
      </c>
      <c r="AO961" s="46">
        <v>6.5438629999999998E-2</v>
      </c>
      <c r="AP961" s="46">
        <v>-5.3792650000000004E-2</v>
      </c>
      <c r="AQ961" t="s">
        <v>4022</v>
      </c>
      <c r="AR961" t="s">
        <v>4022</v>
      </c>
      <c r="AS961" t="str">
        <f t="shared" si="188"/>
        <v>01/06/2007</v>
      </c>
      <c r="AT961" s="63" t="s">
        <v>3443</v>
      </c>
      <c r="AU961" s="63">
        <f t="shared" si="189"/>
        <v>0</v>
      </c>
      <c r="AV961" s="63">
        <f t="shared" si="186"/>
        <v>-1.1909424396387791</v>
      </c>
      <c r="AW961" s="63">
        <f t="shared" si="198"/>
        <v>-1.1909424396387791</v>
      </c>
      <c r="AX961" s="63">
        <v>0</v>
      </c>
      <c r="AY961" s="63">
        <f t="shared" si="190"/>
        <v>-16.812034309524655</v>
      </c>
      <c r="AZ961" s="63">
        <v>-16.812034309524655</v>
      </c>
      <c r="BA961" s="63">
        <f>_xll.BDP($G961,BA$1)</f>
        <v>-97.965683399999989</v>
      </c>
      <c r="BB961" s="63">
        <f t="shared" si="187"/>
        <v>8225.8957393199998</v>
      </c>
      <c r="BC961">
        <v>1291.25</v>
      </c>
      <c r="BD961">
        <v>1427.6880000000001</v>
      </c>
      <c r="BE961">
        <v>1584.933</v>
      </c>
      <c r="BF961">
        <v>1115.3720000000001</v>
      </c>
      <c r="BG961">
        <v>1288.184</v>
      </c>
      <c r="BH961">
        <v>1507.0420000000001</v>
      </c>
      <c r="BI961" s="47">
        <f t="shared" si="191"/>
        <v>0.15697378631092912</v>
      </c>
      <c r="BJ961" s="47">
        <f t="shared" si="192"/>
        <v>0.17356018666461009</v>
      </c>
      <c r="BK961" s="47">
        <f t="shared" si="193"/>
        <v>0.19267603799352553</v>
      </c>
      <c r="BL961" s="47">
        <f t="shared" si="194"/>
        <v>0.13559277133412867</v>
      </c>
      <c r="BM961" s="47">
        <f t="shared" si="195"/>
        <v>0.15660106094494322</v>
      </c>
      <c r="BN961" s="47">
        <f t="shared" si="196"/>
        <v>0.1832070388147882</v>
      </c>
      <c r="BO961" s="30">
        <f t="shared" si="197"/>
        <v>0.19267603799352553</v>
      </c>
    </row>
    <row r="962" spans="1:67" x14ac:dyDescent="0.3">
      <c r="A962">
        <v>15</v>
      </c>
      <c r="B962" t="s">
        <v>3422</v>
      </c>
      <c r="C962">
        <v>36</v>
      </c>
      <c r="D962">
        <v>19</v>
      </c>
      <c r="E962" t="s">
        <v>3243</v>
      </c>
      <c r="F962" t="s">
        <v>3243</v>
      </c>
      <c r="G962" s="1" t="s">
        <v>1700</v>
      </c>
      <c r="H962" s="6" t="s">
        <v>1701</v>
      </c>
      <c r="I962" s="2">
        <v>0.14452436494331972</v>
      </c>
      <c r="J962" s="2">
        <v>0.14151448456367854</v>
      </c>
      <c r="K962" s="2">
        <v>0.1429895995559399</v>
      </c>
      <c r="L962" s="2">
        <v>0.13804909185864331</v>
      </c>
      <c r="M962" s="3">
        <v>12.060764155286174</v>
      </c>
      <c r="N962" s="3">
        <v>9.7766194346664719</v>
      </c>
      <c r="O962" s="3">
        <v>13.87759251728345</v>
      </c>
      <c r="P962" s="7">
        <v>15.989042311410131</v>
      </c>
      <c r="Q962" s="7">
        <v>15.687347266294635</v>
      </c>
      <c r="R962" s="2">
        <v>4.5423001703362668E-3</v>
      </c>
      <c r="S962" s="8">
        <v>3.0795551753635658E-2</v>
      </c>
      <c r="T962" s="2">
        <v>0.58033184945366245</v>
      </c>
      <c r="U962" s="4">
        <v>3.0922565806286738E-2</v>
      </c>
      <c r="V962" s="8">
        <v>41.743284376793881</v>
      </c>
      <c r="W962" s="8">
        <v>3.0808074339616853</v>
      </c>
      <c r="X962" s="8">
        <v>1681100000</v>
      </c>
      <c r="Y962" s="8">
        <v>1723300000</v>
      </c>
      <c r="Z962" s="8" t="e">
        <v>#N/A</v>
      </c>
      <c r="AA962" s="5">
        <v>70800000</v>
      </c>
      <c r="AB962" s="2">
        <v>0</v>
      </c>
      <c r="AC962" s="42" t="e">
        <v>#VALUE!</v>
      </c>
      <c r="AD962" s="42" t="s">
        <v>3443</v>
      </c>
      <c r="AE962" s="60" t="s">
        <v>3443</v>
      </c>
      <c r="AF962" s="60" t="s">
        <v>3443</v>
      </c>
      <c r="AG962" s="60" t="s">
        <v>3443</v>
      </c>
      <c r="AH962" s="60" t="s">
        <v>3443</v>
      </c>
      <c r="AI962" s="60" t="s">
        <v>3443</v>
      </c>
      <c r="AJ962" s="1" t="s">
        <v>498</v>
      </c>
      <c r="AK962" s="1" t="s">
        <v>499</v>
      </c>
      <c r="AL962" s="1" t="s">
        <v>500</v>
      </c>
      <c r="AM962" s="1" t="s">
        <v>1673</v>
      </c>
      <c r="AN962" s="46" t="e">
        <v>#VALUE!</v>
      </c>
      <c r="AO962" s="46" t="e">
        <v>#VALUE!</v>
      </c>
      <c r="AP962" s="46" t="e">
        <v>#VALUE!</v>
      </c>
      <c r="AQ962" t="s">
        <v>4124</v>
      </c>
      <c r="AR962" t="s">
        <v>3443</v>
      </c>
      <c r="AS962" t="str">
        <f t="shared" si="188"/>
        <v>#N/A N/A</v>
      </c>
      <c r="AT962" s="63" t="s">
        <v>3443</v>
      </c>
      <c r="AU962" s="63">
        <f t="shared" si="189"/>
        <v>0</v>
      </c>
      <c r="AV962" s="63">
        <f t="shared" si="186"/>
        <v>0</v>
      </c>
      <c r="AW962" s="63">
        <f t="shared" si="198"/>
        <v>0</v>
      </c>
      <c r="AX962" s="63">
        <v>2.2028624766645928</v>
      </c>
      <c r="AY962" s="63">
        <f t="shared" si="190"/>
        <v>0</v>
      </c>
      <c r="AZ962" s="63">
        <v>2.2028624766645928</v>
      </c>
      <c r="BA962" s="63">
        <f>_xll.BDP($G962,BA$1)</f>
        <v>3.54</v>
      </c>
      <c r="BB962" s="63" t="e">
        <f t="shared" si="187"/>
        <v>#VALUE!</v>
      </c>
      <c r="BC962">
        <v>100.10000000000001</v>
      </c>
      <c r="BD962">
        <v>115.35000000000001</v>
      </c>
      <c r="BE962">
        <v>131.44999999999999</v>
      </c>
      <c r="BF962">
        <v>194.673</v>
      </c>
      <c r="BG962">
        <v>280.762</v>
      </c>
      <c r="BH962">
        <v>220.98400000000001</v>
      </c>
      <c r="BI962" s="47">
        <f t="shared" si="191"/>
        <v>0</v>
      </c>
      <c r="BJ962" s="47">
        <f t="shared" si="192"/>
        <v>0</v>
      </c>
      <c r="BK962" s="47">
        <f t="shared" si="193"/>
        <v>0</v>
      </c>
      <c r="BL962" s="47">
        <f t="shared" si="194"/>
        <v>0</v>
      </c>
      <c r="BM962" s="47">
        <f t="shared" si="195"/>
        <v>0</v>
      </c>
      <c r="BN962" s="47">
        <f t="shared" si="196"/>
        <v>0</v>
      </c>
      <c r="BO962" s="30">
        <f t="shared" si="197"/>
        <v>0</v>
      </c>
    </row>
    <row r="963" spans="1:67" x14ac:dyDescent="0.3">
      <c r="A963">
        <v>15</v>
      </c>
      <c r="B963" t="s">
        <v>3422</v>
      </c>
      <c r="C963">
        <v>37</v>
      </c>
      <c r="D963">
        <v>9</v>
      </c>
      <c r="E963" s="33">
        <v>0.17</v>
      </c>
      <c r="F963" t="s">
        <v>3074</v>
      </c>
      <c r="G963" s="1" t="s">
        <v>1753</v>
      </c>
      <c r="H963" s="6" t="s">
        <v>1754</v>
      </c>
      <c r="I963" s="2">
        <v>3.4879230745377008</v>
      </c>
      <c r="J963" s="2">
        <v>0.21524456749727325</v>
      </c>
      <c r="K963" s="2">
        <v>3.4879230745377008</v>
      </c>
      <c r="L963" s="2">
        <v>0.21524456749727325</v>
      </c>
      <c r="M963" s="3">
        <v>4.1644327711981362</v>
      </c>
      <c r="N963" s="3">
        <v>0.56333034958053174</v>
      </c>
      <c r="O963" s="3">
        <v>0.9820276522574759</v>
      </c>
      <c r="P963" s="7">
        <v>22.50505551537098</v>
      </c>
      <c r="Q963" s="7">
        <v>17.763417897926214</v>
      </c>
      <c r="R963" s="2">
        <v>-0.1451555837868348</v>
      </c>
      <c r="S963" s="8">
        <v>-5.5609633085361221</v>
      </c>
      <c r="T963" s="2">
        <v>0.29561495460596793</v>
      </c>
      <c r="U963" s="4">
        <v>8.1382689167120298E-3</v>
      </c>
      <c r="V963" s="8">
        <v>2.7344062462660252</v>
      </c>
      <c r="W963" s="8">
        <v>-46.038937545451077</v>
      </c>
      <c r="X963" s="8">
        <v>95352000</v>
      </c>
      <c r="Y963" s="8">
        <v>95352000</v>
      </c>
      <c r="Z963" s="8">
        <v>6526000</v>
      </c>
      <c r="AA963" s="5">
        <v>13449000</v>
      </c>
      <c r="AB963" s="2">
        <v>0.48524053832998737</v>
      </c>
      <c r="AC963" s="42">
        <v>366.31151847000001</v>
      </c>
      <c r="AD963" s="42">
        <v>278.10351847000004</v>
      </c>
      <c r="AE963" s="60">
        <v>16.070703176538576</v>
      </c>
      <c r="AF963" s="60">
        <v>22.793502046553563</v>
      </c>
      <c r="AG963" s="60">
        <v>3.6874525778062286</v>
      </c>
      <c r="AH963" s="60">
        <v>195.29646355052495</v>
      </c>
      <c r="AI963" s="60">
        <v>2.0391536273860358</v>
      </c>
      <c r="AJ963" s="1" t="s">
        <v>502</v>
      </c>
      <c r="AK963" s="1" t="s">
        <v>529</v>
      </c>
      <c r="AL963" s="1" t="s">
        <v>636</v>
      </c>
      <c r="AM963" s="1" t="s">
        <v>1706</v>
      </c>
      <c r="AN963" s="46">
        <v>0.1233528</v>
      </c>
      <c r="AO963" s="46">
        <v>0.1257383</v>
      </c>
      <c r="AP963" s="46">
        <v>5.9789769999999999E-3</v>
      </c>
      <c r="AQ963" t="s">
        <v>4124</v>
      </c>
      <c r="AR963" t="s">
        <v>3443</v>
      </c>
      <c r="AS963" t="str">
        <f t="shared" si="188"/>
        <v>#N/A N/A</v>
      </c>
      <c r="AT963" s="63">
        <v>4.0540540540540544</v>
      </c>
      <c r="AU963" s="63">
        <f t="shared" si="189"/>
        <v>4.0540540540540544</v>
      </c>
      <c r="AV963" s="63">
        <f t="shared" ref="AV963:AV1026" si="199">IFERROR(IFERROR((AY963/AX963)*AT963,(BA963/AC963)*(AY963/AZ963)*100),0)</f>
        <v>0</v>
      </c>
      <c r="AW963" s="63">
        <f t="shared" si="198"/>
        <v>4.0540540540540544</v>
      </c>
      <c r="AX963" s="63">
        <v>100.51593455546495</v>
      </c>
      <c r="AY963" s="63">
        <f t="shared" si="190"/>
        <v>0</v>
      </c>
      <c r="AZ963" s="63" t="s">
        <v>3443</v>
      </c>
      <c r="BA963" s="63" t="str">
        <f>_xll.BDP($G963,BA$1)</f>
        <v>#N/A N/A</v>
      </c>
      <c r="BB963" s="63">
        <f t="shared" ref="BB963:BB1026" si="200">IF(AD963&lt;AC963,AD963,AC963)</f>
        <v>278.10351847000004</v>
      </c>
      <c r="BC963" t="s">
        <v>3443</v>
      </c>
      <c r="BD963" t="s">
        <v>3443</v>
      </c>
      <c r="BE963" t="s">
        <v>3443</v>
      </c>
      <c r="BF963" t="s">
        <v>3443</v>
      </c>
      <c r="BG963" t="s">
        <v>3443</v>
      </c>
      <c r="BH963" t="s">
        <v>3443</v>
      </c>
      <c r="BI963" s="47">
        <f t="shared" si="191"/>
        <v>0</v>
      </c>
      <c r="BJ963" s="47">
        <f t="shared" si="192"/>
        <v>0</v>
      </c>
      <c r="BK963" s="47">
        <f t="shared" si="193"/>
        <v>0</v>
      </c>
      <c r="BL963" s="47">
        <f t="shared" si="194"/>
        <v>0</v>
      </c>
      <c r="BM963" s="47">
        <f t="shared" si="195"/>
        <v>0</v>
      </c>
      <c r="BN963" s="47">
        <f t="shared" si="196"/>
        <v>0</v>
      </c>
      <c r="BO963" s="30">
        <f t="shared" si="197"/>
        <v>0</v>
      </c>
    </row>
    <row r="964" spans="1:67" x14ac:dyDescent="0.3">
      <c r="A964">
        <v>15</v>
      </c>
      <c r="B964" t="s">
        <v>3422</v>
      </c>
      <c r="C964">
        <v>37</v>
      </c>
      <c r="D964">
        <v>14</v>
      </c>
      <c r="E964" s="33">
        <v>0.11</v>
      </c>
      <c r="F964" t="s">
        <v>2981</v>
      </c>
      <c r="G964" s="6" t="s">
        <v>275</v>
      </c>
      <c r="H964" s="6" t="s">
        <v>987</v>
      </c>
      <c r="I964" s="2">
        <v>0.32515340650839641</v>
      </c>
      <c r="J964" s="2">
        <v>0.31964900215501962</v>
      </c>
      <c r="K964" s="2">
        <v>0.25753473914782837</v>
      </c>
      <c r="L964" s="2">
        <v>0.25385730649886962</v>
      </c>
      <c r="M964" s="3">
        <v>12.572979580382771</v>
      </c>
      <c r="N964" s="3">
        <v>9.8320006461727854</v>
      </c>
      <c r="O964" s="3">
        <v>10.875922114311907</v>
      </c>
      <c r="P964" s="7">
        <v>29.75229142038922</v>
      </c>
      <c r="Q964" s="7">
        <v>30.484248315723917</v>
      </c>
      <c r="R964" s="2">
        <v>-0.47767913435268672</v>
      </c>
      <c r="S964" s="8">
        <v>-3.0312687033230112</v>
      </c>
      <c r="T964" s="2">
        <v>0.89077139215303169</v>
      </c>
      <c r="U964" s="4" t="e">
        <v>#N/A</v>
      </c>
      <c r="V964" s="8">
        <v>10.375909686979375</v>
      </c>
      <c r="W964" s="8">
        <v>10.607315771126057</v>
      </c>
      <c r="X964" s="8">
        <v>761942000.00000012</v>
      </c>
      <c r="Y964" s="8">
        <v>959413000.00000012</v>
      </c>
      <c r="Z964" s="8">
        <v>33611000</v>
      </c>
      <c r="AA964" s="5">
        <v>117024000</v>
      </c>
      <c r="AB964" s="2">
        <v>0.28721458846048675</v>
      </c>
      <c r="AC964" s="42">
        <v>5626.7682936000001</v>
      </c>
      <c r="AD964" s="42">
        <v>4694.8592936000005</v>
      </c>
      <c r="AE964" s="60">
        <v>14.72695464561286</v>
      </c>
      <c r="AF964" s="60">
        <v>18.892449884863876</v>
      </c>
      <c r="AG964" s="60">
        <v>2.1040278319295425</v>
      </c>
      <c r="AH964" s="60">
        <v>27.753277850828614</v>
      </c>
      <c r="AI964" s="60">
        <v>2.9118129021423886</v>
      </c>
      <c r="AJ964" s="1" t="s">
        <v>493</v>
      </c>
      <c r="AK964" s="1" t="s">
        <v>538</v>
      </c>
      <c r="AL964" s="1" t="s">
        <v>539</v>
      </c>
      <c r="AM964" s="1" t="s">
        <v>583</v>
      </c>
      <c r="AN964" s="46" t="e">
        <v>#VALUE!</v>
      </c>
      <c r="AO964" s="46">
        <v>0.13992779999999999</v>
      </c>
      <c r="AP964" s="46">
        <v>-5.162781E-3</v>
      </c>
      <c r="AQ964" t="s">
        <v>4023</v>
      </c>
      <c r="AR964" t="s">
        <v>4023</v>
      </c>
      <c r="AS964" t="str">
        <f t="shared" ref="AS964:AS1027" si="201">IF(AQ964=$AQ$1,AR964,AQ964)</f>
        <v>03/08/2012</v>
      </c>
      <c r="AT964" s="63" t="s">
        <v>3443</v>
      </c>
      <c r="AU964" s="63">
        <f t="shared" ref="AU964:AU1027" si="202">IF(AT964=$AV$1,0,AT964)</f>
        <v>0</v>
      </c>
      <c r="AV964" s="63">
        <f t="shared" si="199"/>
        <v>8.1154093464162393</v>
      </c>
      <c r="AW964" s="63">
        <f t="shared" si="198"/>
        <v>8.1154093464162393</v>
      </c>
      <c r="AX964" s="63">
        <v>0</v>
      </c>
      <c r="AY964" s="63">
        <f t="shared" ref="AY964:AY1027" si="203">IFERROR(AZ964-AX964,0)</f>
        <v>231.09520063297145</v>
      </c>
      <c r="AZ964" s="63">
        <v>231.09520063297145</v>
      </c>
      <c r="BA964" s="63">
        <f>_xll.BDP($G964,BA$1)</f>
        <v>456.63527999999997</v>
      </c>
      <c r="BB964" s="63">
        <f t="shared" si="200"/>
        <v>4694.8592936000005</v>
      </c>
      <c r="BC964">
        <v>237.8</v>
      </c>
      <c r="BD964">
        <v>267.66700000000003</v>
      </c>
      <c r="BE964">
        <v>297.63600000000002</v>
      </c>
      <c r="BF964">
        <v>212.011</v>
      </c>
      <c r="BG964">
        <v>250.74600000000001</v>
      </c>
      <c r="BH964">
        <v>270.81200000000001</v>
      </c>
      <c r="BI964" s="47">
        <f t="shared" ref="BI964:BI1027" si="204">IFERROR(BC964/$BB964,0)</f>
        <v>5.065114524820101E-2</v>
      </c>
      <c r="BJ964" s="47">
        <f t="shared" ref="BJ964:BJ1027" si="205">IFERROR(BD964/$BB964,0)</f>
        <v>5.7012784252103536E-2</v>
      </c>
      <c r="BK964" s="47">
        <f t="shared" ref="BK964:BK1027" si="206">IFERROR(BE964/$BB964,0)</f>
        <v>6.3396149146734887E-2</v>
      </c>
      <c r="BL964" s="47">
        <f t="shared" ref="BL964:BL1027" si="207">IFERROR(BF964/$BB964,0)</f>
        <v>4.515811587559438E-2</v>
      </c>
      <c r="BM964" s="47">
        <f t="shared" ref="BM964:BM1027" si="208">IFERROR(BG964/$BB964,0)</f>
        <v>5.3408629379333099E-2</v>
      </c>
      <c r="BN964" s="47">
        <f t="shared" ref="BN964:BN1027" si="209">IFERROR(BH964/$BB964,0)</f>
        <v>5.7682665882909219E-2</v>
      </c>
      <c r="BO964" s="30">
        <f t="shared" si="197"/>
        <v>6.3396149146734887E-2</v>
      </c>
    </row>
    <row r="965" spans="1:67" x14ac:dyDescent="0.3">
      <c r="A965">
        <v>15</v>
      </c>
      <c r="B965" t="s">
        <v>3422</v>
      </c>
      <c r="C965">
        <v>37</v>
      </c>
      <c r="D965">
        <v>28</v>
      </c>
      <c r="E965" s="33">
        <v>0.2</v>
      </c>
      <c r="G965" s="6" t="s">
        <v>2148</v>
      </c>
      <c r="H965" s="6" t="s">
        <v>2149</v>
      </c>
      <c r="I965" s="2">
        <v>0.39527769557197334</v>
      </c>
      <c r="J965" s="2">
        <v>0.17024717884514526</v>
      </c>
      <c r="K965" s="2">
        <v>0.20647426119369211</v>
      </c>
      <c r="L965" s="2">
        <v>0.11959022627876022</v>
      </c>
      <c r="M965" s="3">
        <v>5.9165219273750029</v>
      </c>
      <c r="N965" s="3">
        <v>3.4841207095005697</v>
      </c>
      <c r="O965" s="3">
        <v>4.0904848979479391</v>
      </c>
      <c r="P965" s="7">
        <v>9.5504971473105158</v>
      </c>
      <c r="Q965" s="7">
        <v>8.166831157821786</v>
      </c>
      <c r="R965" s="2">
        <v>-0.19167190110620153</v>
      </c>
      <c r="S965" s="8">
        <v>-1.9463530752545866</v>
      </c>
      <c r="T965" s="2">
        <v>0.57282120114109458</v>
      </c>
      <c r="U965" s="4" t="e">
        <v>#N/A</v>
      </c>
      <c r="V965" s="8">
        <v>2.1045388145110393</v>
      </c>
      <c r="W965" s="8">
        <v>-4.6907767546289563</v>
      </c>
      <c r="X965" s="8">
        <v>295535000</v>
      </c>
      <c r="Y965" s="8">
        <v>420720000</v>
      </c>
      <c r="Z965" s="8" t="e">
        <v>#N/A</v>
      </c>
      <c r="AA965" s="5">
        <v>-42262500</v>
      </c>
      <c r="AB965" s="2">
        <v>0</v>
      </c>
      <c r="AC965" s="42">
        <v>1053.4271350000001</v>
      </c>
      <c r="AD965" s="42">
        <v>841.88213500000006</v>
      </c>
      <c r="AE965" s="60" t="s">
        <v>3443</v>
      </c>
      <c r="AF965" s="60" t="s">
        <v>3443</v>
      </c>
      <c r="AG965" s="60" t="s">
        <v>3443</v>
      </c>
      <c r="AH965" s="60">
        <v>30.493203777286112</v>
      </c>
      <c r="AI965" s="60">
        <v>1.3578850582773794</v>
      </c>
      <c r="AJ965" s="1" t="s">
        <v>506</v>
      </c>
      <c r="AK965" s="1" t="s">
        <v>640</v>
      </c>
      <c r="AL965" s="1" t="s">
        <v>797</v>
      </c>
      <c r="AM965" s="1" t="s">
        <v>2468</v>
      </c>
      <c r="AN965" s="46">
        <v>0.19926359999999999</v>
      </c>
      <c r="AO965" s="46">
        <v>0.1466065</v>
      </c>
      <c r="AP965" s="46">
        <v>-8.5224659999999994E-2</v>
      </c>
      <c r="AQ965" t="s">
        <v>4024</v>
      </c>
      <c r="AR965" t="s">
        <v>4024</v>
      </c>
      <c r="AS965" t="str">
        <f t="shared" si="201"/>
        <v>16/09/1999</v>
      </c>
      <c r="AT965" s="63">
        <v>3.6954915003695494</v>
      </c>
      <c r="AU965" s="63">
        <f t="shared" si="202"/>
        <v>3.6954915003695494</v>
      </c>
      <c r="AV965" s="63">
        <f t="shared" si="199"/>
        <v>0</v>
      </c>
      <c r="AW965" s="63">
        <f t="shared" si="198"/>
        <v>3.6954915003695494</v>
      </c>
      <c r="AX965" s="63">
        <v>107.96345245217138</v>
      </c>
      <c r="AY965" s="63">
        <f t="shared" si="203"/>
        <v>0</v>
      </c>
      <c r="AZ965" s="63">
        <v>107.96345245217138</v>
      </c>
      <c r="BA965" s="63">
        <f>_xll.BDP($G965,BA$1)</f>
        <v>35.371850000000002</v>
      </c>
      <c r="BB965" s="63">
        <f t="shared" si="200"/>
        <v>841.88213500000006</v>
      </c>
      <c r="BC965">
        <v>46.655999999999999</v>
      </c>
      <c r="BD965">
        <v>59.867000000000004</v>
      </c>
      <c r="BE965">
        <v>68.033000000000001</v>
      </c>
      <c r="BF965">
        <v>48.314</v>
      </c>
      <c r="BG965">
        <v>67.271000000000001</v>
      </c>
      <c r="BH965">
        <v>80.171000000000006</v>
      </c>
      <c r="BI965" s="47">
        <f t="shared" si="204"/>
        <v>5.5418683994286198E-2</v>
      </c>
      <c r="BJ965" s="47">
        <f t="shared" si="205"/>
        <v>7.1110904378556508E-2</v>
      </c>
      <c r="BK965" s="47">
        <f t="shared" si="206"/>
        <v>8.0810599455231336E-2</v>
      </c>
      <c r="BL965" s="47">
        <f t="shared" si="207"/>
        <v>5.7388080814899343E-2</v>
      </c>
      <c r="BM965" s="47">
        <f t="shared" si="208"/>
        <v>7.9905484631764986E-2</v>
      </c>
      <c r="BN965" s="47">
        <f t="shared" si="209"/>
        <v>9.5228294635329211E-2</v>
      </c>
      <c r="BO965" s="30">
        <f t="shared" si="197"/>
        <v>9.5228294635329211E-2</v>
      </c>
    </row>
    <row r="966" spans="1:67" x14ac:dyDescent="0.3">
      <c r="A966">
        <v>15</v>
      </c>
      <c r="B966" t="s">
        <v>3422</v>
      </c>
      <c r="C966">
        <v>37</v>
      </c>
      <c r="D966">
        <v>10</v>
      </c>
      <c r="E966" s="33">
        <v>0.09</v>
      </c>
      <c r="F966" t="s">
        <v>3141</v>
      </c>
      <c r="G966" s="1" t="s">
        <v>1854</v>
      </c>
      <c r="H966" s="6" t="s">
        <v>1855</v>
      </c>
      <c r="I966" s="2" t="e">
        <v>#N/A</v>
      </c>
      <c r="J966" s="2" t="e">
        <v>#N/A</v>
      </c>
      <c r="K966" s="2">
        <v>0.2533441138562908</v>
      </c>
      <c r="L966" s="2">
        <v>0.27628781123533852</v>
      </c>
      <c r="M966" s="3">
        <v>23.00991288675278</v>
      </c>
      <c r="N966" s="3">
        <v>17.639900915604819</v>
      </c>
      <c r="O966" s="3">
        <v>23.223386472051207</v>
      </c>
      <c r="P966" s="7">
        <v>13.828811099037642</v>
      </c>
      <c r="Q966" s="7">
        <v>15.672467558595715</v>
      </c>
      <c r="R966" s="2" t="e">
        <v>#N/A</v>
      </c>
      <c r="S966" s="8">
        <v>0.25245755138516535</v>
      </c>
      <c r="T966" s="2">
        <v>0.52865566037735845</v>
      </c>
      <c r="U966" s="4" t="e">
        <v>#N/A</v>
      </c>
      <c r="V966" s="8">
        <v>12.196916808116402</v>
      </c>
      <c r="W966" s="8">
        <v>12.370274760425959</v>
      </c>
      <c r="X966" s="8" t="e">
        <v>#N/A</v>
      </c>
      <c r="Y966" s="8">
        <v>1457900000</v>
      </c>
      <c r="Z966" s="8">
        <v>14200000</v>
      </c>
      <c r="AA966" s="5">
        <v>287900000</v>
      </c>
      <c r="AB966" s="2">
        <v>4.9322681486627301E-2</v>
      </c>
      <c r="AC966" s="42">
        <v>3793.8691647999995</v>
      </c>
      <c r="AD966" s="42">
        <v>3907.5691647999993</v>
      </c>
      <c r="AE966" s="60">
        <v>8.303576195121952</v>
      </c>
      <c r="AF966" s="60">
        <v>9.6352818113207537</v>
      </c>
      <c r="AG966" s="60">
        <v>5.0278429905333892</v>
      </c>
      <c r="AH966" s="60">
        <v>13.197121871198355</v>
      </c>
      <c r="AI966" s="60">
        <v>2.8023862210160657</v>
      </c>
      <c r="AJ966" s="1" t="s">
        <v>498</v>
      </c>
      <c r="AK966" s="1" t="s">
        <v>599</v>
      </c>
      <c r="AL966" s="1" t="s">
        <v>655</v>
      </c>
      <c r="AM966" s="1" t="s">
        <v>1706</v>
      </c>
      <c r="AN966" s="46">
        <v>9.8355270000000009E-2</v>
      </c>
      <c r="AO966" s="46">
        <v>0.14882799999999999</v>
      </c>
      <c r="AP966" s="46">
        <v>4.5657900000000001E-2</v>
      </c>
      <c r="AQ966" t="s">
        <v>4124</v>
      </c>
      <c r="AR966" t="s">
        <v>3443</v>
      </c>
      <c r="AS966" t="str">
        <f t="shared" si="201"/>
        <v>#N/A N/A</v>
      </c>
      <c r="AT966" s="63">
        <v>2.6197041386977031</v>
      </c>
      <c r="AU966" s="63">
        <f t="shared" si="202"/>
        <v>2.6197041386977031</v>
      </c>
      <c r="AV966" s="63">
        <f t="shared" si="199"/>
        <v>-7.1585846198502695E-2</v>
      </c>
      <c r="AW966" s="63">
        <f t="shared" si="198"/>
        <v>2.5481182924992005</v>
      </c>
      <c r="AX966" s="63">
        <v>32.84400840319374</v>
      </c>
      <c r="AY966" s="63">
        <f t="shared" si="203"/>
        <v>-0.89749300287862255</v>
      </c>
      <c r="AZ966" s="63">
        <v>31.946515400315118</v>
      </c>
      <c r="BA966" s="63">
        <f>_xll.BDP($G966,BA$1)</f>
        <v>96.107258000000002</v>
      </c>
      <c r="BB966" s="63">
        <f t="shared" si="200"/>
        <v>3793.8691647999995</v>
      </c>
      <c r="BC966">
        <v>277.923</v>
      </c>
      <c r="BD966">
        <v>305.61500000000001</v>
      </c>
      <c r="BE966">
        <v>329.57100000000003</v>
      </c>
      <c r="BF966">
        <v>205.214</v>
      </c>
      <c r="BG966">
        <v>258.25600000000003</v>
      </c>
      <c r="BH966">
        <v>259.14800000000002</v>
      </c>
      <c r="BI966" s="47">
        <f t="shared" si="204"/>
        <v>7.3255820885602729E-2</v>
      </c>
      <c r="BJ966" s="47">
        <f t="shared" si="205"/>
        <v>8.05549655838253E-2</v>
      </c>
      <c r="BK966" s="47">
        <f t="shared" si="206"/>
        <v>8.6869363619020312E-2</v>
      </c>
      <c r="BL966" s="47">
        <f t="shared" si="207"/>
        <v>5.4090953347574973E-2</v>
      </c>
      <c r="BM966" s="47">
        <f t="shared" si="208"/>
        <v>6.8071930997550475E-2</v>
      </c>
      <c r="BN966" s="47">
        <f t="shared" si="209"/>
        <v>6.8307047170842933E-2</v>
      </c>
      <c r="BO966" s="30">
        <f t="shared" si="197"/>
        <v>8.6869363619020312E-2</v>
      </c>
    </row>
    <row r="967" spans="1:67" x14ac:dyDescent="0.3">
      <c r="A967">
        <v>15</v>
      </c>
      <c r="B967" t="s">
        <v>3422</v>
      </c>
      <c r="C967">
        <v>37</v>
      </c>
      <c r="D967">
        <v>1</v>
      </c>
      <c r="E967" s="33">
        <v>0.1</v>
      </c>
      <c r="G967" s="6" t="s">
        <v>44</v>
      </c>
      <c r="H967" s="6" t="s">
        <v>659</v>
      </c>
      <c r="I967" s="2">
        <v>1.6202518379126758</v>
      </c>
      <c r="J967" s="2">
        <v>2.6453626519704265</v>
      </c>
      <c r="K967" s="2">
        <v>-0.3099529933194356</v>
      </c>
      <c r="L967" s="2">
        <v>0.21326130065160731</v>
      </c>
      <c r="M967" s="3">
        <v>14.211246876169362</v>
      </c>
      <c r="N967" s="3">
        <v>11.427761297714756</v>
      </c>
      <c r="O967" s="3">
        <v>12.735620973914665</v>
      </c>
      <c r="P967" s="7">
        <v>27.673507412697745</v>
      </c>
      <c r="Q967" s="7">
        <v>23.759452045648025</v>
      </c>
      <c r="R967" s="2">
        <v>-0.15432853906609931</v>
      </c>
      <c r="S967" s="8">
        <v>-0.79302918078428308</v>
      </c>
      <c r="T967" s="2">
        <v>0.52181275607854194</v>
      </c>
      <c r="U967" s="4" t="e">
        <v>#N/A</v>
      </c>
      <c r="V967" s="8">
        <v>5.6417005515131038</v>
      </c>
      <c r="W967" s="8">
        <v>-4.6177568739809054</v>
      </c>
      <c r="X967" s="8">
        <v>180544999.99999976</v>
      </c>
      <c r="Y967" s="8">
        <v>2239539000</v>
      </c>
      <c r="Z967" s="8">
        <v>248243000</v>
      </c>
      <c r="AA967" s="5">
        <v>482685000</v>
      </c>
      <c r="AB967" s="2">
        <v>0.51429607300827662</v>
      </c>
      <c r="AC967" s="42">
        <v>8802.9327502199994</v>
      </c>
      <c r="AD967" s="42">
        <v>8350.037750219999</v>
      </c>
      <c r="AE967" s="60">
        <v>13.333671231090273</v>
      </c>
      <c r="AF967" s="60">
        <v>17.590107872361873</v>
      </c>
      <c r="AG967" s="60">
        <v>5.5601942993106697</v>
      </c>
      <c r="AH967" s="60">
        <v>23.732028434891348</v>
      </c>
      <c r="AI967" s="60">
        <v>3.207759123471484</v>
      </c>
      <c r="AJ967" s="1" t="s">
        <v>544</v>
      </c>
      <c r="AK967" s="1" t="s">
        <v>576</v>
      </c>
      <c r="AL967" s="1" t="s">
        <v>660</v>
      </c>
      <c r="AM967" s="1" t="s">
        <v>583</v>
      </c>
      <c r="AN967" s="46">
        <v>0.1522211</v>
      </c>
      <c r="AO967" s="46">
        <v>5.8940530000000005E-2</v>
      </c>
      <c r="AP967" s="46">
        <v>-3.1390639999999997E-2</v>
      </c>
      <c r="AQ967" t="s">
        <v>4334</v>
      </c>
      <c r="AR967" t="s">
        <v>4025</v>
      </c>
      <c r="AS967" t="str">
        <f t="shared" si="201"/>
        <v>04/06/1999</v>
      </c>
      <c r="AT967" s="63" t="s">
        <v>3443</v>
      </c>
      <c r="AU967" s="63">
        <f t="shared" si="202"/>
        <v>0</v>
      </c>
      <c r="AV967" s="63">
        <f t="shared" si="199"/>
        <v>4.946949403073841</v>
      </c>
      <c r="AW967" s="63">
        <f t="shared" si="198"/>
        <v>4.946949403073841</v>
      </c>
      <c r="AX967" s="63">
        <v>0</v>
      </c>
      <c r="AY967" s="63">
        <f t="shared" si="203"/>
        <v>114.20814116486008</v>
      </c>
      <c r="AZ967" s="63">
        <v>114.20814116486008</v>
      </c>
      <c r="BA967" s="63">
        <f>_xll.BDP($G967,BA$1)</f>
        <v>435.47662913999994</v>
      </c>
      <c r="BB967" s="63">
        <f t="shared" si="200"/>
        <v>8350.037750219999</v>
      </c>
      <c r="BC967">
        <v>662.43799999999999</v>
      </c>
      <c r="BD967">
        <v>729.75</v>
      </c>
      <c r="BE967">
        <v>785.125</v>
      </c>
      <c r="BF967">
        <v>674.35</v>
      </c>
      <c r="BG967">
        <v>775.66800000000001</v>
      </c>
      <c r="BH967">
        <v>775.29399999999998</v>
      </c>
      <c r="BI967" s="47">
        <f t="shared" si="204"/>
        <v>7.9333533549898819E-2</v>
      </c>
      <c r="BJ967" s="47">
        <f t="shared" si="205"/>
        <v>8.7394814470242749E-2</v>
      </c>
      <c r="BK967" s="47">
        <f t="shared" si="206"/>
        <v>9.4026521015346823E-2</v>
      </c>
      <c r="BL967" s="47">
        <f t="shared" si="207"/>
        <v>8.0760113926698462E-2</v>
      </c>
      <c r="BM967" s="47">
        <f t="shared" si="208"/>
        <v>9.289395128537753E-2</v>
      </c>
      <c r="BN967" s="47">
        <f t="shared" si="209"/>
        <v>9.284916106871173E-2</v>
      </c>
      <c r="BO967" s="30">
        <f t="shared" si="197"/>
        <v>9.4026521015346823E-2</v>
      </c>
    </row>
    <row r="968" spans="1:67" x14ac:dyDescent="0.3">
      <c r="A968">
        <v>15</v>
      </c>
      <c r="B968" t="s">
        <v>3422</v>
      </c>
      <c r="C968">
        <v>37</v>
      </c>
      <c r="D968">
        <v>9</v>
      </c>
      <c r="E968" s="33">
        <v>0.15</v>
      </c>
      <c r="F968" t="s">
        <v>2652</v>
      </c>
      <c r="G968" s="6" t="s">
        <v>1301</v>
      </c>
      <c r="H968" s="6" t="s">
        <v>1302</v>
      </c>
      <c r="I968" s="2">
        <v>0.31661556986745348</v>
      </c>
      <c r="J968" s="2">
        <v>0.1986950745791784</v>
      </c>
      <c r="K968" s="2">
        <v>0.11371643569609031</v>
      </c>
      <c r="L968" s="2">
        <v>0.11310308387248695</v>
      </c>
      <c r="M968" s="3">
        <v>8.3067877086303561</v>
      </c>
      <c r="N968" s="3">
        <v>5.4988555405803314</v>
      </c>
      <c r="O968" s="3">
        <v>10.216685776473561</v>
      </c>
      <c r="P968" s="7">
        <v>16.227123584207913</v>
      </c>
      <c r="Q968" s="7">
        <v>18.101494190478682</v>
      </c>
      <c r="R968" s="2">
        <v>0.81914626587978046</v>
      </c>
      <c r="S968" s="8">
        <v>3.6639529624604243</v>
      </c>
      <c r="T968" s="2">
        <v>0.30339519235487511</v>
      </c>
      <c r="U968" s="4" t="e">
        <v>#N/A</v>
      </c>
      <c r="V968" s="8">
        <v>13.684198074446092</v>
      </c>
      <c r="W968" s="8">
        <v>7.0253794137201675</v>
      </c>
      <c r="X968" s="8">
        <v>594669999.99999988</v>
      </c>
      <c r="Y968" s="8">
        <v>1044692999.9999999</v>
      </c>
      <c r="Z968" s="8">
        <v>899000</v>
      </c>
      <c r="AA968" s="5">
        <v>88287000</v>
      </c>
      <c r="AB968" s="2">
        <v>1.0182699604698314E-2</v>
      </c>
      <c r="AC968" s="42">
        <v>942.10025315999985</v>
      </c>
      <c r="AD968" s="42">
        <v>1630.6852531599998</v>
      </c>
      <c r="AE968" s="60">
        <v>7.6623104758503695</v>
      </c>
      <c r="AF968" s="60">
        <v>14.070610417885462</v>
      </c>
      <c r="AG968" s="60">
        <v>9.4128221498044748</v>
      </c>
      <c r="AH968" s="60">
        <v>23.78364210495959</v>
      </c>
      <c r="AI968" s="60">
        <v>2.3782054528141563</v>
      </c>
      <c r="AJ968" s="1" t="s">
        <v>534</v>
      </c>
      <c r="AK968" s="1" t="s">
        <v>535</v>
      </c>
      <c r="AL968" s="1" t="s">
        <v>536</v>
      </c>
      <c r="AM968" s="1" t="s">
        <v>2465</v>
      </c>
      <c r="AN968" s="46" t="e">
        <v>#VALUE!</v>
      </c>
      <c r="AO968" s="46">
        <v>0.2318481</v>
      </c>
      <c r="AP968" s="46">
        <v>0.12669930000000001</v>
      </c>
      <c r="AQ968" t="s">
        <v>4026</v>
      </c>
      <c r="AR968" t="s">
        <v>4026</v>
      </c>
      <c r="AS968" t="str">
        <f t="shared" si="201"/>
        <v>04/08/2011</v>
      </c>
      <c r="AT968" s="63">
        <v>4.2697030164830272</v>
      </c>
      <c r="AU968" s="63">
        <f t="shared" si="202"/>
        <v>4.2697030164830272</v>
      </c>
      <c r="AV968" s="63">
        <f t="shared" si="199"/>
        <v>0</v>
      </c>
      <c r="AW968" s="63">
        <f t="shared" si="198"/>
        <v>4.2697030164830272</v>
      </c>
      <c r="AX968" s="63">
        <v>47.724657600590525</v>
      </c>
      <c r="AY968" s="63">
        <f t="shared" si="203"/>
        <v>0</v>
      </c>
      <c r="AZ968" s="63">
        <v>47.724657600590525</v>
      </c>
      <c r="BA968" s="63">
        <f>_xll.BDP($G968,BA$1)</f>
        <v>28.577000000000002</v>
      </c>
      <c r="BB968" s="63">
        <f t="shared" si="200"/>
        <v>942.10025315999985</v>
      </c>
      <c r="BC968">
        <v>50.024999999999999</v>
      </c>
      <c r="BD968">
        <v>52.688000000000002</v>
      </c>
      <c r="BE968">
        <v>64.914000000000001</v>
      </c>
      <c r="BF968">
        <v>21.067</v>
      </c>
      <c r="BG968">
        <v>51.067</v>
      </c>
      <c r="BH968">
        <v>57.832999999999998</v>
      </c>
      <c r="BI968" s="47">
        <f t="shared" si="204"/>
        <v>5.3099444387373594E-2</v>
      </c>
      <c r="BJ968" s="47">
        <f t="shared" si="205"/>
        <v>5.5926107463906853E-2</v>
      </c>
      <c r="BK968" s="47">
        <f t="shared" si="206"/>
        <v>6.8903494911783505E-2</v>
      </c>
      <c r="BL968" s="47">
        <f t="shared" si="207"/>
        <v>2.2361739028661662E-2</v>
      </c>
      <c r="BM968" s="47">
        <f t="shared" si="208"/>
        <v>5.4205483788705801E-2</v>
      </c>
      <c r="BN968" s="47">
        <f t="shared" si="209"/>
        <v>6.1387309690254417E-2</v>
      </c>
      <c r="BO968" s="30">
        <f t="shared" si="197"/>
        <v>6.8903494911783505E-2</v>
      </c>
    </row>
    <row r="969" spans="1:67" x14ac:dyDescent="0.3">
      <c r="A969">
        <v>15</v>
      </c>
      <c r="B969" t="s">
        <v>3422</v>
      </c>
      <c r="C969">
        <v>37</v>
      </c>
      <c r="D969">
        <v>19</v>
      </c>
      <c r="E969" s="33">
        <v>0.1</v>
      </c>
      <c r="F969" t="s">
        <v>2477</v>
      </c>
      <c r="G969" s="1" t="s">
        <v>1659</v>
      </c>
      <c r="H969" s="6" t="s">
        <v>1660</v>
      </c>
      <c r="I969" s="2">
        <v>0.13979098691547889</v>
      </c>
      <c r="J969" s="2">
        <v>9.4344313238036048E-2</v>
      </c>
      <c r="K969" s="2">
        <v>0.10424397898302022</v>
      </c>
      <c r="L969" s="2">
        <v>6.8818569226584456E-2</v>
      </c>
      <c r="M969" s="3">
        <v>5.0119419437810029</v>
      </c>
      <c r="N969" s="3">
        <v>4.0391668537911416</v>
      </c>
      <c r="O969" s="3">
        <v>16.888490105179205</v>
      </c>
      <c r="P969" s="7">
        <v>19.720719009846174</v>
      </c>
      <c r="Q969" s="7">
        <v>16.817640047675805</v>
      </c>
      <c r="R969" s="2">
        <v>1.2760940425827033E-2</v>
      </c>
      <c r="S969" s="8">
        <v>0.13793103448275862</v>
      </c>
      <c r="T969" s="2">
        <v>0.62316841923806243</v>
      </c>
      <c r="U969" s="4">
        <v>3.5900783289817231E-2</v>
      </c>
      <c r="V969" s="8">
        <v>2.1780590269261248E-2</v>
      </c>
      <c r="W969" s="8">
        <v>-0.60305906840064649</v>
      </c>
      <c r="X969" s="8">
        <v>8045000000</v>
      </c>
      <c r="Y969" s="8">
        <v>11029000000</v>
      </c>
      <c r="Z969" s="8">
        <v>35000000</v>
      </c>
      <c r="AA969" s="5">
        <v>417000000</v>
      </c>
      <c r="AB969" s="2">
        <v>8.3932853717026384E-2</v>
      </c>
      <c r="AC969" s="42">
        <v>763.73320185</v>
      </c>
      <c r="AD969" s="42">
        <v>1049.7332018500001</v>
      </c>
      <c r="AE969" s="60">
        <v>0.74396399847625805</v>
      </c>
      <c r="AF969" s="60">
        <v>1.3830476967720686</v>
      </c>
      <c r="AG969" s="60">
        <v>2.1052336837485699</v>
      </c>
      <c r="AH969" s="60">
        <v>43.300661887619434</v>
      </c>
      <c r="AI969" s="60">
        <v>1.8374057112570228</v>
      </c>
      <c r="AJ969" s="1" t="s">
        <v>552</v>
      </c>
      <c r="AK969" s="1" t="s">
        <v>917</v>
      </c>
      <c r="AL969" s="1" t="s">
        <v>918</v>
      </c>
      <c r="AM969" s="1" t="s">
        <v>1608</v>
      </c>
      <c r="AN969" s="46">
        <v>0.1253504</v>
      </c>
      <c r="AO969" s="46">
        <v>0.10989070000000001</v>
      </c>
      <c r="AP969" s="46">
        <v>7.8269859999999997E-2</v>
      </c>
      <c r="AQ969" t="s">
        <v>4124</v>
      </c>
      <c r="AR969" t="s">
        <v>3443</v>
      </c>
      <c r="AS969" t="str">
        <f t="shared" si="201"/>
        <v>#N/A N/A</v>
      </c>
      <c r="AT969" s="63">
        <v>2.2183252708371506</v>
      </c>
      <c r="AU969" s="63">
        <f t="shared" si="202"/>
        <v>2.2183252708371506</v>
      </c>
      <c r="AV969" s="63">
        <f t="shared" si="199"/>
        <v>0.93721902817544989</v>
      </c>
      <c r="AW969" s="63">
        <f t="shared" si="198"/>
        <v>3.1555442990126004</v>
      </c>
      <c r="AX969" s="63">
        <v>83.206744626407385</v>
      </c>
      <c r="AY969" s="63">
        <f t="shared" si="203"/>
        <v>35.153971945230197</v>
      </c>
      <c r="AZ969" s="63">
        <v>118.36071657163758</v>
      </c>
      <c r="BA969" s="63">
        <f>_xll.BDP($G969,BA$1)</f>
        <v>622.88075441000001</v>
      </c>
      <c r="BB969" s="63">
        <f t="shared" si="200"/>
        <v>763.73320185</v>
      </c>
      <c r="BC969">
        <v>512.44399999999996</v>
      </c>
      <c r="BD969">
        <v>695.22199999999998</v>
      </c>
      <c r="BE969">
        <v>855.25</v>
      </c>
      <c r="BF969">
        <v>641.40899999999999</v>
      </c>
      <c r="BG969">
        <v>720.95299999999997</v>
      </c>
      <c r="BH969">
        <v>781.97400000000005</v>
      </c>
      <c r="BI969" s="47">
        <f t="shared" si="204"/>
        <v>0.67097253171487214</v>
      </c>
      <c r="BJ969" s="47">
        <f t="shared" si="205"/>
        <v>0.91029432570949576</v>
      </c>
      <c r="BK969" s="47">
        <f t="shared" si="206"/>
        <v>1.119828230497663</v>
      </c>
      <c r="BL969" s="47">
        <f t="shared" si="207"/>
        <v>0.83983385617687878</v>
      </c>
      <c r="BM969" s="47">
        <f t="shared" si="208"/>
        <v>0.94398541042032347</v>
      </c>
      <c r="BN969" s="47">
        <f t="shared" si="209"/>
        <v>1.0238837307397599</v>
      </c>
      <c r="BO969" s="30">
        <f t="shared" si="197"/>
        <v>1.119828230497663</v>
      </c>
    </row>
    <row r="970" spans="1:67" x14ac:dyDescent="0.3">
      <c r="A970">
        <v>15</v>
      </c>
      <c r="B970" t="s">
        <v>3422</v>
      </c>
      <c r="C970">
        <v>37</v>
      </c>
      <c r="D970">
        <v>25</v>
      </c>
      <c r="E970" s="33" t="s">
        <v>2549</v>
      </c>
      <c r="G970" s="6" t="s">
        <v>2328</v>
      </c>
      <c r="H970" s="6" t="s">
        <v>2329</v>
      </c>
      <c r="I970" s="2">
        <v>5.1799228422509322E-2</v>
      </c>
      <c r="J970" s="2">
        <v>0.12124325712817878</v>
      </c>
      <c r="K970" s="2">
        <v>4.6062235179746787E-2</v>
      </c>
      <c r="L970" s="2">
        <v>0.10843096714909257</v>
      </c>
      <c r="M970" s="3">
        <v>12.008950770760816</v>
      </c>
      <c r="N970" s="3">
        <v>8.9999966626507231</v>
      </c>
      <c r="O970" s="3">
        <v>8.6184718291741707</v>
      </c>
      <c r="P970" s="7">
        <v>11.423360845839486</v>
      </c>
      <c r="Q970" s="7">
        <v>15.739303923741964</v>
      </c>
      <c r="R970" s="2">
        <v>7.5970832626759369E-2</v>
      </c>
      <c r="S970" s="8">
        <v>0.61878453038674031</v>
      </c>
      <c r="T970" s="2">
        <v>0.64789175582127123</v>
      </c>
      <c r="U970" s="4" t="e">
        <v>#N/A</v>
      </c>
      <c r="V970" s="8">
        <v>9.8838080994429252</v>
      </c>
      <c r="W970" s="8" t="e">
        <v>#N/A</v>
      </c>
      <c r="X970" s="8">
        <v>3893000000</v>
      </c>
      <c r="Y970" s="8">
        <v>4353000000</v>
      </c>
      <c r="Z970" s="8">
        <v>25000000</v>
      </c>
      <c r="AA970" s="5">
        <v>154000000</v>
      </c>
      <c r="AB970" s="2">
        <v>0.16233766233766234</v>
      </c>
      <c r="AC970" s="42">
        <v>18550.091340000003</v>
      </c>
      <c r="AD970" s="42">
        <v>18998.091340000003</v>
      </c>
      <c r="AE970" s="60">
        <v>25.907287889807165</v>
      </c>
      <c r="AF970" s="60">
        <v>38.780806202061861</v>
      </c>
      <c r="AG970" s="60">
        <v>0.81784281143160786</v>
      </c>
      <c r="AH970" s="60">
        <v>55.106921152215421</v>
      </c>
      <c r="AI970" s="60">
        <v>4.4259351341204773</v>
      </c>
      <c r="AJ970" s="1" t="s">
        <v>493</v>
      </c>
      <c r="AK970" s="1" t="s">
        <v>668</v>
      </c>
      <c r="AL970" s="1" t="s">
        <v>669</v>
      </c>
      <c r="AM970" s="1" t="s">
        <v>2470</v>
      </c>
      <c r="AN970" s="46" t="e">
        <v>#VALUE!</v>
      </c>
      <c r="AO970" s="46">
        <v>0.1536304</v>
      </c>
      <c r="AP970" s="46">
        <v>9.8211279999999998E-2</v>
      </c>
      <c r="AQ970" t="s">
        <v>4335</v>
      </c>
      <c r="AR970" t="s">
        <v>3443</v>
      </c>
      <c r="AS970" t="str">
        <f t="shared" si="201"/>
        <v>23/12/2005</v>
      </c>
      <c r="AT970" s="63" t="s">
        <v>3443</v>
      </c>
      <c r="AU970" s="63">
        <f t="shared" si="202"/>
        <v>0</v>
      </c>
      <c r="AV970" s="63">
        <f t="shared" si="199"/>
        <v>-0.2264139794796288</v>
      </c>
      <c r="AW970" s="63">
        <f t="shared" si="198"/>
        <v>-0.2264139794796288</v>
      </c>
      <c r="AX970" s="63">
        <v>0</v>
      </c>
      <c r="AY970" s="63">
        <f t="shared" si="203"/>
        <v>-12.479201331114808</v>
      </c>
      <c r="AZ970" s="63">
        <v>-12.479201331114808</v>
      </c>
      <c r="BA970" s="63">
        <f>_xll.BDP($G970,BA$1)</f>
        <v>-42</v>
      </c>
      <c r="BB970" s="63">
        <f t="shared" si="200"/>
        <v>18550.091340000003</v>
      </c>
      <c r="BC970">
        <v>515.5</v>
      </c>
      <c r="BD970">
        <v>769.33299999999997</v>
      </c>
      <c r="BE970">
        <v>1052.6669999999999</v>
      </c>
      <c r="BF970">
        <v>205.83</v>
      </c>
      <c r="BG970">
        <v>603.69600000000003</v>
      </c>
      <c r="BH970">
        <v>899.96800000000007</v>
      </c>
      <c r="BI970" s="47">
        <f t="shared" si="204"/>
        <v>2.7789620576606819E-2</v>
      </c>
      <c r="BJ970" s="47">
        <f t="shared" si="205"/>
        <v>4.1473272875000293E-2</v>
      </c>
      <c r="BK970" s="47">
        <f t="shared" si="206"/>
        <v>5.6747267746876752E-2</v>
      </c>
      <c r="BL970" s="47">
        <f t="shared" si="207"/>
        <v>1.1095902237212379E-2</v>
      </c>
      <c r="BM970" s="47">
        <f t="shared" si="208"/>
        <v>3.2544098513317611E-2</v>
      </c>
      <c r="BN970" s="47">
        <f t="shared" si="209"/>
        <v>4.8515556258172041E-2</v>
      </c>
      <c r="BO970" s="30">
        <f t="shared" si="197"/>
        <v>5.6747267746876752E-2</v>
      </c>
    </row>
    <row r="971" spans="1:67" x14ac:dyDescent="0.3">
      <c r="A971">
        <v>15</v>
      </c>
      <c r="B971" t="s">
        <v>3422</v>
      </c>
      <c r="C971">
        <v>38</v>
      </c>
      <c r="D971">
        <v>29</v>
      </c>
      <c r="E971" t="s">
        <v>3390</v>
      </c>
      <c r="F971" t="s">
        <v>3413</v>
      </c>
      <c r="G971" s="1" t="s">
        <v>1745</v>
      </c>
      <c r="H971" s="6" t="s">
        <v>1746</v>
      </c>
      <c r="I971" s="2">
        <v>1.7379530986773806</v>
      </c>
      <c r="J971" s="2">
        <v>1.1303030303030304</v>
      </c>
      <c r="K971" s="2">
        <v>1.7379530986773806</v>
      </c>
      <c r="L971" s="2">
        <v>1.1303030303030304</v>
      </c>
      <c r="M971" s="3">
        <v>63.424906447053964</v>
      </c>
      <c r="N971" s="3">
        <v>50.785045945083716</v>
      </c>
      <c r="O971" s="3">
        <v>59.007303329434954</v>
      </c>
      <c r="P971" s="7">
        <v>11.136486763863521</v>
      </c>
      <c r="Q971" s="7">
        <v>13.049818822093133</v>
      </c>
      <c r="R971" s="2">
        <v>-0.13451334996338538</v>
      </c>
      <c r="S971" s="8">
        <v>-0.65153904895124848</v>
      </c>
      <c r="T971" s="2">
        <v>0.30012921933545605</v>
      </c>
      <c r="U971" s="4" t="e">
        <v>#N/A</v>
      </c>
      <c r="V971" s="8">
        <v>0.17914231129512218</v>
      </c>
      <c r="W971" s="8">
        <v>20.279524317465224</v>
      </c>
      <c r="X971" s="8">
        <v>120450000</v>
      </c>
      <c r="Y971" s="8">
        <v>120450000</v>
      </c>
      <c r="Z971" s="8">
        <v>2716000</v>
      </c>
      <c r="AA971" s="5">
        <v>97066000</v>
      </c>
      <c r="AB971" s="2">
        <v>2.7980961407701975E-2</v>
      </c>
      <c r="AC971" s="42">
        <v>2755.6154298500001</v>
      </c>
      <c r="AD971" s="42">
        <v>2664.3224298499999</v>
      </c>
      <c r="AE971" s="60">
        <v>19.12863669202606</v>
      </c>
      <c r="AF971" s="60">
        <v>19.841767244212814</v>
      </c>
      <c r="AG971" s="60">
        <v>3.5094097424729882</v>
      </c>
      <c r="AH971" s="60">
        <v>25.567868055811211</v>
      </c>
      <c r="AI971" s="60">
        <v>13.580552934534477</v>
      </c>
      <c r="AJ971" s="1" t="s">
        <v>506</v>
      </c>
      <c r="AK971" s="1" t="s">
        <v>640</v>
      </c>
      <c r="AL971" s="1" t="s">
        <v>797</v>
      </c>
      <c r="AM971" s="1" t="s">
        <v>1706</v>
      </c>
      <c r="AN971" s="46" t="e">
        <v>#VALUE!</v>
      </c>
      <c r="AO971" s="46" t="e">
        <v>#VALUE!</v>
      </c>
      <c r="AP971" s="46">
        <v>0.15455970000000002</v>
      </c>
      <c r="AQ971" t="s">
        <v>4027</v>
      </c>
      <c r="AR971" t="s">
        <v>4027</v>
      </c>
      <c r="AS971" t="str">
        <f t="shared" si="201"/>
        <v>13/11/2015</v>
      </c>
      <c r="AT971" s="63">
        <v>1.7685118893939415</v>
      </c>
      <c r="AU971" s="63">
        <f t="shared" si="202"/>
        <v>1.7685118893939415</v>
      </c>
      <c r="AV971" s="63">
        <f t="shared" si="199"/>
        <v>0</v>
      </c>
      <c r="AW971" s="63">
        <f t="shared" si="198"/>
        <v>1.7685118893939415</v>
      </c>
      <c r="AX971" s="63">
        <v>76.053721718022572</v>
      </c>
      <c r="AY971" s="63">
        <f t="shared" si="203"/>
        <v>0</v>
      </c>
      <c r="AZ971" s="63">
        <v>76.053721718022572</v>
      </c>
      <c r="BA971" s="63">
        <f>_xll.BDP($G971,BA$1)</f>
        <v>83.967872</v>
      </c>
      <c r="BB971" s="63">
        <f t="shared" si="200"/>
        <v>2664.3224298499999</v>
      </c>
      <c r="BC971">
        <v>111</v>
      </c>
      <c r="BD971">
        <v>114.125</v>
      </c>
      <c r="BE971">
        <v>124.875</v>
      </c>
      <c r="BF971">
        <v>97.498000000000005</v>
      </c>
      <c r="BG971">
        <v>92.33</v>
      </c>
      <c r="BH971">
        <v>98.460000000000008</v>
      </c>
      <c r="BI971" s="47">
        <f t="shared" si="204"/>
        <v>4.1661624267543794E-2</v>
      </c>
      <c r="BJ971" s="47">
        <f t="shared" si="205"/>
        <v>4.2834530356157072E-2</v>
      </c>
      <c r="BK971" s="47">
        <f t="shared" si="206"/>
        <v>4.6869327300986766E-2</v>
      </c>
      <c r="BL971" s="47">
        <f t="shared" si="207"/>
        <v>3.6593919304837699E-2</v>
      </c>
      <c r="BM971" s="47">
        <f t="shared" si="208"/>
        <v>3.46542141317326E-2</v>
      </c>
      <c r="BN971" s="47">
        <f t="shared" si="209"/>
        <v>3.6954986715156415E-2</v>
      </c>
      <c r="BO971" s="30">
        <f t="shared" si="197"/>
        <v>4.6869327300986766E-2</v>
      </c>
    </row>
    <row r="972" spans="1:67" x14ac:dyDescent="0.3">
      <c r="A972">
        <v>15</v>
      </c>
      <c r="B972" t="s">
        <v>3422</v>
      </c>
      <c r="C972">
        <v>38</v>
      </c>
      <c r="D972">
        <v>11</v>
      </c>
      <c r="E972" s="33">
        <v>7.0000000000000007E-2</v>
      </c>
      <c r="F972" t="s">
        <v>3144</v>
      </c>
      <c r="G972" s="6" t="s">
        <v>347</v>
      </c>
      <c r="H972" s="6" t="s">
        <v>1076</v>
      </c>
      <c r="I972" s="2">
        <v>0.24683067410846132</v>
      </c>
      <c r="J972" s="2">
        <v>0.32717514437846257</v>
      </c>
      <c r="K972" s="2">
        <v>0.1796573334430433</v>
      </c>
      <c r="L972" s="2">
        <v>0.21849505313141795</v>
      </c>
      <c r="M972" s="3">
        <v>15.375141551865552</v>
      </c>
      <c r="N972" s="3">
        <v>10.777043567294967</v>
      </c>
      <c r="O972" s="3">
        <v>11.601968794565902</v>
      </c>
      <c r="P972" s="7">
        <v>20.64945546077761</v>
      </c>
      <c r="Q972" s="7">
        <v>22.997977402111893</v>
      </c>
      <c r="R972" s="2">
        <v>-6.4996381198465916E-2</v>
      </c>
      <c r="S972" s="8">
        <v>-0.32283696044751681</v>
      </c>
      <c r="T972" s="2">
        <v>0.68826128804683218</v>
      </c>
      <c r="U972" s="4">
        <v>2.226429815130208E-2</v>
      </c>
      <c r="V972" s="8">
        <v>6.3559849750973143</v>
      </c>
      <c r="W972" s="8">
        <v>28.332024712851791</v>
      </c>
      <c r="X972" s="8">
        <v>306313000</v>
      </c>
      <c r="Y972" s="8">
        <v>458674000</v>
      </c>
      <c r="Z972" s="8">
        <v>7362000</v>
      </c>
      <c r="AA972" s="5">
        <v>97624000</v>
      </c>
      <c r="AB972" s="2">
        <v>7.5411783987544043E-2</v>
      </c>
      <c r="AC972" s="42">
        <v>1490.5809671199997</v>
      </c>
      <c r="AD972" s="42">
        <v>1452.1449671199998</v>
      </c>
      <c r="AE972" s="60">
        <v>11.369565982758758</v>
      </c>
      <c r="AF972" s="60">
        <v>14.890031169659023</v>
      </c>
      <c r="AG972" s="60">
        <v>6.5414532389424389</v>
      </c>
      <c r="AH972" s="60">
        <v>23.335885875655148</v>
      </c>
      <c r="AI972" s="60">
        <v>2.8771790052027124</v>
      </c>
      <c r="AJ972" s="1" t="s">
        <v>498</v>
      </c>
      <c r="AK972" s="1" t="s">
        <v>599</v>
      </c>
      <c r="AL972" s="1" t="s">
        <v>655</v>
      </c>
      <c r="AM972" s="1" t="s">
        <v>583</v>
      </c>
      <c r="AN972" s="46">
        <v>8.8997790000000007E-2</v>
      </c>
      <c r="AO972" s="46">
        <v>0.1504345</v>
      </c>
      <c r="AP972" s="46">
        <v>7.5935870000000003E-2</v>
      </c>
      <c r="AQ972" t="s">
        <v>4336</v>
      </c>
      <c r="AR972" t="s">
        <v>4028</v>
      </c>
      <c r="AS972" t="str">
        <f t="shared" si="201"/>
        <v>04/06/1962</v>
      </c>
      <c r="AT972" s="63">
        <v>0.34158837835978073</v>
      </c>
      <c r="AU972" s="63">
        <f t="shared" si="202"/>
        <v>0.34158837835978073</v>
      </c>
      <c r="AV972" s="63">
        <f t="shared" si="199"/>
        <v>2.1647534966622084</v>
      </c>
      <c r="AW972" s="63">
        <f t="shared" si="198"/>
        <v>2.506341875021989</v>
      </c>
      <c r="AX972" s="63">
        <v>7.6835029231488008</v>
      </c>
      <c r="AY972" s="63">
        <f t="shared" si="203"/>
        <v>48.692786034956782</v>
      </c>
      <c r="AZ972" s="63">
        <v>56.376288958105583</v>
      </c>
      <c r="BA972" s="63">
        <f>_xll.BDP($G972,BA$1)</f>
        <v>37.523034039999999</v>
      </c>
      <c r="BB972" s="63">
        <f t="shared" si="200"/>
        <v>1452.1449671199998</v>
      </c>
      <c r="BC972">
        <v>79.5</v>
      </c>
      <c r="BD972">
        <v>86.8</v>
      </c>
      <c r="BE972" t="s">
        <v>3443</v>
      </c>
      <c r="BF972">
        <v>79.736999999999995</v>
      </c>
      <c r="BG972">
        <v>93.034999999999997</v>
      </c>
      <c r="BH972" t="s">
        <v>3443</v>
      </c>
      <c r="BI972" s="47">
        <f t="shared" si="204"/>
        <v>5.474660023624929E-2</v>
      </c>
      <c r="BJ972" s="47">
        <f t="shared" si="205"/>
        <v>5.9773646547250793E-2</v>
      </c>
      <c r="BK972" s="47">
        <f t="shared" si="206"/>
        <v>0</v>
      </c>
      <c r="BL972" s="47">
        <f t="shared" si="207"/>
        <v>5.4909807082236597E-2</v>
      </c>
      <c r="BM972" s="47">
        <f t="shared" si="208"/>
        <v>6.4067295006030853E-2</v>
      </c>
      <c r="BN972" s="47">
        <f t="shared" si="209"/>
        <v>0</v>
      </c>
      <c r="BO972" s="30">
        <f t="shared" si="197"/>
        <v>6.4067295006030853E-2</v>
      </c>
    </row>
    <row r="973" spans="1:67" x14ac:dyDescent="0.3">
      <c r="A973">
        <v>15</v>
      </c>
      <c r="B973" t="s">
        <v>3422</v>
      </c>
      <c r="C973">
        <v>38</v>
      </c>
      <c r="D973">
        <v>15</v>
      </c>
      <c r="E973" s="33">
        <v>0.13</v>
      </c>
      <c r="F973" t="s">
        <v>2988</v>
      </c>
      <c r="G973" s="1" t="s">
        <v>1930</v>
      </c>
      <c r="H973" s="6" t="s">
        <v>1931</v>
      </c>
      <c r="I973" s="2">
        <v>0.29095203260437391</v>
      </c>
      <c r="J973" s="2">
        <v>0.28496209155933983</v>
      </c>
      <c r="K973" s="2">
        <v>0.17075365478016402</v>
      </c>
      <c r="L973" s="2">
        <v>0.16192188166473706</v>
      </c>
      <c r="M973" s="3">
        <v>10.895373986489949</v>
      </c>
      <c r="N973" s="3">
        <v>9.1946904798547315</v>
      </c>
      <c r="O973" s="3">
        <v>9.0834833818904563</v>
      </c>
      <c r="P973" s="7">
        <v>28.589523418961896</v>
      </c>
      <c r="Q973" s="7">
        <v>28.486286495616504</v>
      </c>
      <c r="R973" s="2">
        <v>-0.34490926819987155</v>
      </c>
      <c r="S973" s="8">
        <v>-2.0473783776152694</v>
      </c>
      <c r="T973" s="2">
        <v>0.84178957928664433</v>
      </c>
      <c r="U973" s="4">
        <v>6.8820512820512825E-2</v>
      </c>
      <c r="V973" s="8">
        <v>6.0082009848443478</v>
      </c>
      <c r="W973" s="8">
        <v>-0.19243247206689462</v>
      </c>
      <c r="X973" s="8">
        <v>93251000</v>
      </c>
      <c r="Y973" s="8">
        <v>164110000</v>
      </c>
      <c r="Z973" s="8">
        <v>2439000</v>
      </c>
      <c r="AA973" s="5">
        <v>23340999.999999996</v>
      </c>
      <c r="AB973" s="2">
        <v>0.10449423760764322</v>
      </c>
      <c r="AC973" s="42">
        <v>516.72041721999994</v>
      </c>
      <c r="AD973" s="42">
        <v>444.20841721999994</v>
      </c>
      <c r="AE973" s="60">
        <v>12.664839077279272</v>
      </c>
      <c r="AF973" s="60">
        <v>16.879938493960033</v>
      </c>
      <c r="AG973" s="60">
        <v>4.491458203472857</v>
      </c>
      <c r="AH973" s="60">
        <v>25.466893039049239</v>
      </c>
      <c r="AI973" s="60">
        <v>2.1997413596368891</v>
      </c>
      <c r="AJ973" s="1" t="s">
        <v>493</v>
      </c>
      <c r="AK973" s="1" t="s">
        <v>538</v>
      </c>
      <c r="AL973" s="1" t="s">
        <v>539</v>
      </c>
      <c r="AM973" s="1" t="s">
        <v>1706</v>
      </c>
      <c r="AN973" s="46">
        <v>0.1818121</v>
      </c>
      <c r="AO973" s="46">
        <v>0.12129060000000001</v>
      </c>
      <c r="AP973" s="46">
        <v>-6.6529179999999993E-2</v>
      </c>
      <c r="AQ973" t="s">
        <v>4124</v>
      </c>
      <c r="AR973" t="s">
        <v>4029</v>
      </c>
      <c r="AS973" t="str">
        <f t="shared" si="201"/>
        <v>15/12/1994</v>
      </c>
      <c r="AT973" s="63">
        <v>0.89583337306976318</v>
      </c>
      <c r="AU973" s="63">
        <f t="shared" si="202"/>
        <v>0.89583337306976318</v>
      </c>
      <c r="AV973" s="63">
        <f t="shared" si="199"/>
        <v>2.4242913446475587E-2</v>
      </c>
      <c r="AW973" s="63">
        <f t="shared" si="198"/>
        <v>0.92007628651623874</v>
      </c>
      <c r="AX973" s="63">
        <v>22.816818582769773</v>
      </c>
      <c r="AY973" s="63">
        <f t="shared" si="203"/>
        <v>0.61746545133784281</v>
      </c>
      <c r="AZ973" s="63">
        <v>23.434284034107616</v>
      </c>
      <c r="BA973" s="63">
        <f>_xll.BDP($G973,BA$1)</f>
        <v>4.782</v>
      </c>
      <c r="BB973" s="63">
        <f t="shared" si="200"/>
        <v>444.20841721999994</v>
      </c>
      <c r="BC973">
        <v>23.757000000000001</v>
      </c>
      <c r="BD973">
        <v>25.856999999999999</v>
      </c>
      <c r="BE973">
        <v>28.533000000000001</v>
      </c>
      <c r="BF973">
        <v>18.619</v>
      </c>
      <c r="BG973">
        <v>24.29</v>
      </c>
      <c r="BH973">
        <v>27.369</v>
      </c>
      <c r="BI973" s="47">
        <f t="shared" si="204"/>
        <v>5.3481652033248263E-2</v>
      </c>
      <c r="BJ973" s="47">
        <f t="shared" si="205"/>
        <v>5.82091626309593E-2</v>
      </c>
      <c r="BK973" s="47">
        <f t="shared" si="206"/>
        <v>6.4233361849756809E-2</v>
      </c>
      <c r="BL973" s="47">
        <f t="shared" si="207"/>
        <v>4.1915009437515229E-2</v>
      </c>
      <c r="BM973" s="47">
        <f t="shared" si="208"/>
        <v>5.4681539246857772E-2</v>
      </c>
      <c r="BN973" s="47">
        <f t="shared" si="209"/>
        <v>6.1612970261311253E-2</v>
      </c>
      <c r="BO973" s="30">
        <f t="shared" si="197"/>
        <v>6.4233361849756809E-2</v>
      </c>
    </row>
    <row r="974" spans="1:67" x14ac:dyDescent="0.3">
      <c r="A974">
        <v>15</v>
      </c>
      <c r="B974" t="s">
        <v>3422</v>
      </c>
      <c r="C974">
        <v>38</v>
      </c>
      <c r="D974">
        <v>12</v>
      </c>
      <c r="E974" t="s">
        <v>2480</v>
      </c>
      <c r="F974" t="s">
        <v>2518</v>
      </c>
      <c r="G974" s="6" t="s">
        <v>433</v>
      </c>
      <c r="H974" s="6" t="s">
        <v>1183</v>
      </c>
      <c r="I974" s="2">
        <v>-0.87745739891425922</v>
      </c>
      <c r="J974" s="2">
        <v>-2.431463095512977</v>
      </c>
      <c r="K974" s="2">
        <v>-0.18615813408428855</v>
      </c>
      <c r="L974" s="2">
        <v>-0.43815401685101096</v>
      </c>
      <c r="M974" s="3">
        <v>-12.483608707054811</v>
      </c>
      <c r="N974" s="3">
        <v>-11.336603956484645</v>
      </c>
      <c r="O974" s="3">
        <v>-17.826325224547421</v>
      </c>
      <c r="P974" s="7">
        <v>-2.9708593959619285</v>
      </c>
      <c r="Q974" s="7">
        <v>-8.106993488787321</v>
      </c>
      <c r="R974" s="2">
        <v>-0.17336190546441999</v>
      </c>
      <c r="S974" s="8">
        <v>1.6135237031348175</v>
      </c>
      <c r="T974" s="2">
        <v>0.31474425585960053</v>
      </c>
      <c r="U974" s="4">
        <v>1.2020001886970468E-2</v>
      </c>
      <c r="V974" s="8">
        <v>24.368464004858659</v>
      </c>
      <c r="W974" s="8" t="e">
        <v>#N/A</v>
      </c>
      <c r="X974" s="8">
        <v>25985999.999999911</v>
      </c>
      <c r="Y974" s="8">
        <v>144204999.99999991</v>
      </c>
      <c r="Z974" s="8">
        <v>78666000</v>
      </c>
      <c r="AA974" s="5">
        <v>8121000</v>
      </c>
      <c r="AB974" s="2">
        <v>9.6867380864425563</v>
      </c>
      <c r="AC974" s="42">
        <v>1215.88205606</v>
      </c>
      <c r="AD974" s="42">
        <v>1077.21905606</v>
      </c>
      <c r="AE974" s="60" t="s">
        <v>3443</v>
      </c>
      <c r="AF974" s="60" t="s">
        <v>3443</v>
      </c>
      <c r="AG974" s="60">
        <v>0.705668587362691</v>
      </c>
      <c r="AH974" s="60">
        <v>288.0618305260802</v>
      </c>
      <c r="AI974" s="60">
        <v>4.096914431284441</v>
      </c>
      <c r="AJ974" s="1" t="s">
        <v>544</v>
      </c>
      <c r="AK974" s="1" t="s">
        <v>576</v>
      </c>
      <c r="AL974" s="1" t="s">
        <v>591</v>
      </c>
      <c r="AM974" s="1" t="s">
        <v>583</v>
      </c>
      <c r="AN974" s="46" t="e">
        <v>#VALUE!</v>
      </c>
      <c r="AO974" s="46" t="e">
        <v>#VALUE!</v>
      </c>
      <c r="AP974" s="46" t="e">
        <v>#VALUE!</v>
      </c>
      <c r="AQ974" t="s">
        <v>4030</v>
      </c>
      <c r="AR974" t="s">
        <v>4030</v>
      </c>
      <c r="AS974" t="str">
        <f t="shared" si="201"/>
        <v>03/10/2018</v>
      </c>
      <c r="AT974" s="63" t="s">
        <v>3443</v>
      </c>
      <c r="AU974" s="63">
        <f t="shared" si="202"/>
        <v>0</v>
      </c>
      <c r="AV974" s="63">
        <f t="shared" si="199"/>
        <v>0</v>
      </c>
      <c r="AW974" s="63">
        <f t="shared" si="198"/>
        <v>0</v>
      </c>
      <c r="AX974" s="63" t="s">
        <v>3443</v>
      </c>
      <c r="AY974" s="63">
        <f t="shared" si="203"/>
        <v>0</v>
      </c>
      <c r="AZ974" s="63" t="s">
        <v>3443</v>
      </c>
      <c r="BA974" s="63">
        <f>_xll.BDP($G974,BA$1)</f>
        <v>-1.643</v>
      </c>
      <c r="BB974" s="63">
        <f t="shared" si="200"/>
        <v>1077.21905606</v>
      </c>
      <c r="BC974">
        <v>43.1</v>
      </c>
      <c r="BD974">
        <v>76.790000000000006</v>
      </c>
      <c r="BE974">
        <v>114.45</v>
      </c>
      <c r="BF974">
        <v>32.084000000000003</v>
      </c>
      <c r="BG974">
        <v>95.164000000000001</v>
      </c>
      <c r="BH974">
        <v>127.825</v>
      </c>
      <c r="BI974" s="47">
        <f t="shared" si="204"/>
        <v>4.0010432193467782E-2</v>
      </c>
      <c r="BJ974" s="47">
        <f t="shared" si="205"/>
        <v>7.1285408077410475E-2</v>
      </c>
      <c r="BK974" s="47">
        <f t="shared" si="206"/>
        <v>0.10624579964135471</v>
      </c>
      <c r="BL974" s="47">
        <f t="shared" si="207"/>
        <v>2.9784099918682611E-2</v>
      </c>
      <c r="BM974" s="47">
        <f t="shared" si="208"/>
        <v>8.8342291630143122E-2</v>
      </c>
      <c r="BN974" s="47">
        <f t="shared" si="209"/>
        <v>0.11866203004942041</v>
      </c>
      <c r="BO974" s="30">
        <f t="shared" ref="BO974:BO1037" si="210">IF(IF(BK974&gt;BN974,BK974,BN974)=0,IF(BJ974&gt;BM974,BJ974,BM974),IF(BK974&gt;BN974,BK974,BN974))</f>
        <v>0.11866203004942041</v>
      </c>
    </row>
    <row r="975" spans="1:67" x14ac:dyDescent="0.3">
      <c r="A975">
        <v>15</v>
      </c>
      <c r="B975" t="s">
        <v>3422</v>
      </c>
      <c r="C975">
        <v>38</v>
      </c>
      <c r="D975">
        <v>10</v>
      </c>
      <c r="E975" s="33">
        <v>0.11</v>
      </c>
      <c r="F975" t="s">
        <v>2650</v>
      </c>
      <c r="G975" s="6" t="s">
        <v>472</v>
      </c>
      <c r="H975" s="6" t="s">
        <v>533</v>
      </c>
      <c r="I975" s="2">
        <v>0.1796818659062131</v>
      </c>
      <c r="J975" s="2">
        <v>0.17233809001097694</v>
      </c>
      <c r="K975" s="2">
        <v>0.11679410470568796</v>
      </c>
      <c r="L975" s="2">
        <v>0.11642233757344134</v>
      </c>
      <c r="M975" s="3">
        <v>10.306859687008451</v>
      </c>
      <c r="N975" s="3">
        <v>10.235996694126744</v>
      </c>
      <c r="O975" s="3">
        <v>41.685508735868446</v>
      </c>
      <c r="P975" s="7">
        <v>31.86227007781655</v>
      </c>
      <c r="Q975" s="7">
        <v>28.132205995388162</v>
      </c>
      <c r="R975" s="2">
        <v>0.7953762034945917</v>
      </c>
      <c r="S975" s="8">
        <v>6.3127358490566037</v>
      </c>
      <c r="T975" s="2">
        <v>0.19137885110538932</v>
      </c>
      <c r="U975" s="4">
        <v>3.8152053274139848E-2</v>
      </c>
      <c r="V975" s="8">
        <v>7.0571283635224331</v>
      </c>
      <c r="W975" s="8">
        <v>-1.8017901185622298</v>
      </c>
      <c r="X975" s="8">
        <v>11843000000</v>
      </c>
      <c r="Y975" s="8">
        <v>17531000000</v>
      </c>
      <c r="Z975" s="8">
        <v>154000000</v>
      </c>
      <c r="AA975" s="5">
        <v>1243000000</v>
      </c>
      <c r="AB975" s="2">
        <v>0.12389380530973451</v>
      </c>
      <c r="AC975" s="42">
        <v>44341.53394211</v>
      </c>
      <c r="AD975" s="42">
        <v>46606.342452584802</v>
      </c>
      <c r="AE975" s="60">
        <v>20.41629338262246</v>
      </c>
      <c r="AF975" s="60">
        <v>22.249153134206907</v>
      </c>
      <c r="AG975" s="60">
        <v>5.5826931575841598</v>
      </c>
      <c r="AH975" s="60">
        <v>30.773281740239202</v>
      </c>
      <c r="AI975" s="60">
        <v>8.768385354094951</v>
      </c>
      <c r="AJ975" s="1" t="s">
        <v>534</v>
      </c>
      <c r="AK975" s="1" t="s">
        <v>535</v>
      </c>
      <c r="AL975" s="1" t="s">
        <v>536</v>
      </c>
      <c r="AM975" s="1" t="s">
        <v>496</v>
      </c>
      <c r="AN975" s="46" t="e">
        <v>#VALUE!</v>
      </c>
      <c r="AO975" s="46" t="e">
        <v>#VALUE!</v>
      </c>
      <c r="AP975" s="46">
        <v>8.7083350000000004E-2</v>
      </c>
      <c r="AQ975" t="s">
        <v>4337</v>
      </c>
      <c r="AR975" t="s">
        <v>3443</v>
      </c>
      <c r="AS975" t="str">
        <f t="shared" si="201"/>
        <v>10/12/2014</v>
      </c>
      <c r="AT975" s="63">
        <v>3.0307836139325013</v>
      </c>
      <c r="AU975" s="63">
        <f t="shared" si="202"/>
        <v>3.0307836139325013</v>
      </c>
      <c r="AV975" s="63">
        <f t="shared" si="199"/>
        <v>1.2568848682462268</v>
      </c>
      <c r="AW975" s="63">
        <f t="shared" si="198"/>
        <v>4.2876684821787281</v>
      </c>
      <c r="AX975" s="63">
        <v>80.433266418820168</v>
      </c>
      <c r="AY975" s="63">
        <f t="shared" si="203"/>
        <v>33.35617726079073</v>
      </c>
      <c r="AZ975" s="63">
        <v>113.7894436796109</v>
      </c>
      <c r="BA975" s="63">
        <f>_xll.BDP($G975,BA$1)</f>
        <v>938.12</v>
      </c>
      <c r="BB975" s="63">
        <f t="shared" si="200"/>
        <v>44341.53394211</v>
      </c>
      <c r="BC975">
        <v>1403.44</v>
      </c>
      <c r="BD975">
        <v>1525.48</v>
      </c>
      <c r="BE975">
        <v>1681.4170000000001</v>
      </c>
      <c r="BF975">
        <v>1370.473</v>
      </c>
      <c r="BG975">
        <v>1679.2830000000001</v>
      </c>
      <c r="BH975">
        <v>1774.9010000000001</v>
      </c>
      <c r="BI975" s="47">
        <f t="shared" si="204"/>
        <v>3.1650686731592513E-2</v>
      </c>
      <c r="BJ975" s="47">
        <f t="shared" si="205"/>
        <v>3.4402959581677696E-2</v>
      </c>
      <c r="BK975" s="47">
        <f t="shared" si="206"/>
        <v>3.7919685011239594E-2</v>
      </c>
      <c r="BL975" s="47">
        <f t="shared" si="207"/>
        <v>3.0907207716115961E-2</v>
      </c>
      <c r="BM975" s="47">
        <f t="shared" si="208"/>
        <v>3.7871558575136001E-2</v>
      </c>
      <c r="BN975" s="47">
        <f t="shared" si="209"/>
        <v>4.0027956685423166E-2</v>
      </c>
      <c r="BO975" s="30">
        <f t="shared" si="210"/>
        <v>4.0027956685423166E-2</v>
      </c>
    </row>
    <row r="976" spans="1:67" x14ac:dyDescent="0.3">
      <c r="A976">
        <v>15</v>
      </c>
      <c r="B976" t="s">
        <v>3422</v>
      </c>
      <c r="C976">
        <v>38</v>
      </c>
      <c r="D976">
        <v>3</v>
      </c>
      <c r="E976" s="33">
        <v>7.0000000000000007E-2</v>
      </c>
      <c r="G976" s="1" t="s">
        <v>1657</v>
      </c>
      <c r="H976" s="6" t="s">
        <v>1658</v>
      </c>
      <c r="I976" s="2">
        <v>0.15230836610299803</v>
      </c>
      <c r="J976" s="2">
        <v>0.10867768595041322</v>
      </c>
      <c r="K976" s="2">
        <v>0.12890989184680007</v>
      </c>
      <c r="L976" s="2">
        <v>9.1351163598471688E-2</v>
      </c>
      <c r="M976" s="3">
        <v>5.8897243107769421</v>
      </c>
      <c r="N976" s="3">
        <v>3.6796753789234993</v>
      </c>
      <c r="O976" s="3">
        <v>5.9187189621972234</v>
      </c>
      <c r="P976" s="7">
        <v>13.643272359672954</v>
      </c>
      <c r="Q976" s="7">
        <v>10.667527198967361</v>
      </c>
      <c r="R976" s="2">
        <v>0.32094213259086463</v>
      </c>
      <c r="S976" s="8">
        <v>4.1650390625</v>
      </c>
      <c r="T976" s="2">
        <v>0.31658257193508793</v>
      </c>
      <c r="U976" s="4">
        <v>2.2091819123230928E-2</v>
      </c>
      <c r="V976" s="8">
        <v>3.3775799106169075</v>
      </c>
      <c r="W976" s="8">
        <v>-14.830270703388726</v>
      </c>
      <c r="X976" s="8">
        <v>7260000000</v>
      </c>
      <c r="Y976" s="8">
        <v>8637000000</v>
      </c>
      <c r="Z976" s="8" t="e">
        <v>#N/A</v>
      </c>
      <c r="AA976" s="5">
        <v>18000000</v>
      </c>
      <c r="AB976" s="2">
        <v>0</v>
      </c>
      <c r="AC976" s="42">
        <v>12345.20065902</v>
      </c>
      <c r="AD976" s="42">
        <v>16834.20065902</v>
      </c>
      <c r="AE976" s="60">
        <v>15.277297445195989</v>
      </c>
      <c r="AF976" s="60">
        <v>22.926395755649793</v>
      </c>
      <c r="AG976" s="60">
        <v>0.15832011018478712</v>
      </c>
      <c r="AH976" s="60">
        <v>41.208549346310143</v>
      </c>
      <c r="AI976" s="60">
        <v>2.7788614104306109</v>
      </c>
      <c r="AJ976" s="1" t="s">
        <v>552</v>
      </c>
      <c r="AK976" s="1" t="s">
        <v>917</v>
      </c>
      <c r="AL976" s="1" t="s">
        <v>943</v>
      </c>
      <c r="AM976" s="1" t="s">
        <v>1608</v>
      </c>
      <c r="AN976" s="46">
        <v>9.8317210000000002E-2</v>
      </c>
      <c r="AO976" s="46">
        <v>7.3269169999999995E-2</v>
      </c>
      <c r="AP976" s="46">
        <v>2.1100900000000002E-2</v>
      </c>
      <c r="AQ976" t="s">
        <v>4124</v>
      </c>
      <c r="AR976" t="s">
        <v>3443</v>
      </c>
      <c r="AS976" t="str">
        <f t="shared" si="201"/>
        <v>#N/A N/A</v>
      </c>
      <c r="AT976" s="63">
        <v>2.750764127637519</v>
      </c>
      <c r="AU976" s="63">
        <f t="shared" si="202"/>
        <v>2.750764127637519</v>
      </c>
      <c r="AV976" s="63">
        <f t="shared" si="199"/>
        <v>5.2583236257474422</v>
      </c>
      <c r="AW976" s="63">
        <f t="shared" si="198"/>
        <v>8.0090877533849607</v>
      </c>
      <c r="AX976" s="63">
        <v>52.551438273972593</v>
      </c>
      <c r="AY976" s="63">
        <f t="shared" si="203"/>
        <v>100.45662100456622</v>
      </c>
      <c r="AZ976" s="63">
        <v>153.00805927853881</v>
      </c>
      <c r="BA976" s="63">
        <f>_xll.BDP($G976,BA$1)</f>
        <v>1005.26294946</v>
      </c>
      <c r="BB976" s="63">
        <f t="shared" si="200"/>
        <v>12345.20065902</v>
      </c>
      <c r="BC976">
        <v>637.66700000000003</v>
      </c>
      <c r="BD976">
        <v>824.25</v>
      </c>
      <c r="BE976">
        <v>906.86700000000008</v>
      </c>
      <c r="BF976">
        <v>662.03600000000006</v>
      </c>
      <c r="BG976">
        <v>781.35699999999997</v>
      </c>
      <c r="BH976">
        <v>783.07400000000007</v>
      </c>
      <c r="BI976" s="47">
        <f t="shared" si="204"/>
        <v>5.1653028380230476E-2</v>
      </c>
      <c r="BJ976" s="47">
        <f t="shared" si="205"/>
        <v>6.6766836989220035E-2</v>
      </c>
      <c r="BK976" s="47">
        <f t="shared" si="206"/>
        <v>7.345907329075281E-2</v>
      </c>
      <c r="BL976" s="47">
        <f t="shared" si="207"/>
        <v>5.3626993864719773E-2</v>
      </c>
      <c r="BM976" s="47">
        <f t="shared" si="208"/>
        <v>6.3292369365345449E-2</v>
      </c>
      <c r="BN976" s="47">
        <f t="shared" si="209"/>
        <v>6.3431451754317858E-2</v>
      </c>
      <c r="BO976" s="30">
        <f t="shared" si="210"/>
        <v>7.345907329075281E-2</v>
      </c>
    </row>
    <row r="977" spans="1:67" x14ac:dyDescent="0.3">
      <c r="A977">
        <v>15</v>
      </c>
      <c r="B977" t="s">
        <v>3422</v>
      </c>
      <c r="C977">
        <v>38</v>
      </c>
      <c r="D977">
        <v>10</v>
      </c>
      <c r="E977" t="s">
        <v>2480</v>
      </c>
      <c r="G977" s="6" t="s">
        <v>2429</v>
      </c>
      <c r="H977" s="6" t="s">
        <v>2430</v>
      </c>
      <c r="I977" s="2">
        <v>-0.43457217546476701</v>
      </c>
      <c r="J977" s="2">
        <v>-0.7517979566422055</v>
      </c>
      <c r="K977" s="2">
        <v>-0.43457217546476701</v>
      </c>
      <c r="L977" s="2">
        <v>-0.7517979566422055</v>
      </c>
      <c r="M977" s="3">
        <v>63.293713040107704</v>
      </c>
      <c r="N977" s="3">
        <v>51.996403502094616</v>
      </c>
      <c r="O977" s="3">
        <v>54.825806187281479</v>
      </c>
      <c r="P977" s="7">
        <v>53.904563855450121</v>
      </c>
      <c r="Q977" s="7">
        <v>82.503468640413388</v>
      </c>
      <c r="R977" s="2">
        <v>-0.75956641355295451</v>
      </c>
      <c r="S977" s="8">
        <v>-3.3826276444835526</v>
      </c>
      <c r="T977" s="2">
        <v>0.4005752651491658</v>
      </c>
      <c r="U977" s="4" t="e">
        <v>#N/A</v>
      </c>
      <c r="V977" s="8">
        <v>47.564751888160302</v>
      </c>
      <c r="W977" s="8">
        <v>41.785533603271638</v>
      </c>
      <c r="X977" s="8">
        <v>-1624483000</v>
      </c>
      <c r="Y977" s="8">
        <v>-1624483000</v>
      </c>
      <c r="Z977" s="8" t="e">
        <v>#N/A</v>
      </c>
      <c r="AA977" s="5">
        <v>1061951000</v>
      </c>
      <c r="AB977" s="2">
        <v>0</v>
      </c>
      <c r="AC977" s="42">
        <v>4857.3348163000001</v>
      </c>
      <c r="AD977" s="42">
        <v>1428.3178163000002</v>
      </c>
      <c r="AE977" s="60">
        <v>0.95935265915967882</v>
      </c>
      <c r="AF977" s="60">
        <v>0.97247567738149066</v>
      </c>
      <c r="AG977" s="60">
        <v>21.862832453404348</v>
      </c>
      <c r="AH977" s="60">
        <v>5.9466250989413547</v>
      </c>
      <c r="AI977" s="60">
        <v>2.6860249194603374</v>
      </c>
      <c r="AJ977" s="1" t="s">
        <v>502</v>
      </c>
      <c r="AK977" s="1" t="s">
        <v>529</v>
      </c>
      <c r="AL977" s="1" t="s">
        <v>636</v>
      </c>
      <c r="AM977" s="1" t="s">
        <v>2392</v>
      </c>
      <c r="AN977" s="46" t="e">
        <v>#VALUE!</v>
      </c>
      <c r="AO977" s="46" t="e">
        <v>#VALUE!</v>
      </c>
      <c r="AP977" s="46">
        <v>0.57409979999999994</v>
      </c>
      <c r="AQ977" t="s">
        <v>4031</v>
      </c>
      <c r="AR977" t="s">
        <v>4031</v>
      </c>
      <c r="AS977" t="str">
        <f t="shared" si="201"/>
        <v>06/05/2016</v>
      </c>
      <c r="AT977" s="63">
        <v>7.8540357660705649</v>
      </c>
      <c r="AU977" s="63">
        <f t="shared" si="202"/>
        <v>7.8540357660705649</v>
      </c>
      <c r="AV977" s="63">
        <f t="shared" si="199"/>
        <v>0</v>
      </c>
      <c r="AW977" s="63">
        <f t="shared" si="198"/>
        <v>7.8540357660705649</v>
      </c>
      <c r="AX977" s="63">
        <v>17.661036252412661</v>
      </c>
      <c r="AY977" s="63">
        <f t="shared" si="203"/>
        <v>0</v>
      </c>
      <c r="AZ977" s="63">
        <v>17.661036252412661</v>
      </c>
      <c r="BA977" s="63">
        <f>_xll.BDP($G977,BA$1)</f>
        <v>176.07499999999999</v>
      </c>
      <c r="BB977" s="63">
        <f t="shared" si="200"/>
        <v>1428.3178163000002</v>
      </c>
      <c r="BC977">
        <v>796</v>
      </c>
      <c r="BD977">
        <v>804.33299999999997</v>
      </c>
      <c r="BE977">
        <v>837</v>
      </c>
      <c r="BF977" t="s">
        <v>3443</v>
      </c>
      <c r="BG977" t="s">
        <v>3443</v>
      </c>
      <c r="BH977" t="s">
        <v>3443</v>
      </c>
      <c r="BI977" s="47">
        <f t="shared" si="204"/>
        <v>0.55729893649440421</v>
      </c>
      <c r="BJ977" s="47">
        <f t="shared" si="205"/>
        <v>0.56313307222029352</v>
      </c>
      <c r="BK977" s="47">
        <f t="shared" si="206"/>
        <v>0.58600403246961852</v>
      </c>
      <c r="BL977" s="47">
        <f t="shared" si="207"/>
        <v>0</v>
      </c>
      <c r="BM977" s="47">
        <f t="shared" si="208"/>
        <v>0</v>
      </c>
      <c r="BN977" s="47">
        <f t="shared" si="209"/>
        <v>0</v>
      </c>
      <c r="BO977" s="30">
        <f t="shared" si="210"/>
        <v>0.58600403246961852</v>
      </c>
    </row>
    <row r="978" spans="1:67" x14ac:dyDescent="0.3">
      <c r="A978">
        <v>15</v>
      </c>
      <c r="B978" t="s">
        <v>3422</v>
      </c>
      <c r="C978">
        <v>39</v>
      </c>
      <c r="D978">
        <v>16</v>
      </c>
      <c r="E978" t="s">
        <v>2480</v>
      </c>
      <c r="F978" t="s">
        <v>2986</v>
      </c>
      <c r="G978" s="1" t="s">
        <v>1433</v>
      </c>
      <c r="H978" s="6" t="s">
        <v>1434</v>
      </c>
      <c r="I978" s="2" t="e">
        <v>#N/A</v>
      </c>
      <c r="J978" s="2">
        <v>0.2202587050554049</v>
      </c>
      <c r="K978" s="2" t="e">
        <v>#N/A</v>
      </c>
      <c r="L978" s="2">
        <v>0.20895925950861222</v>
      </c>
      <c r="M978" s="3">
        <v>17.693055628983799</v>
      </c>
      <c r="N978" s="3">
        <v>13.4852726420918</v>
      </c>
      <c r="O978" s="3">
        <v>15.542235791022108</v>
      </c>
      <c r="P978" s="7" t="e">
        <v>#N/A</v>
      </c>
      <c r="Q978" s="7">
        <v>26.152203968770337</v>
      </c>
      <c r="R978" s="2">
        <v>-4.6517887320886485E-2</v>
      </c>
      <c r="S978" s="8">
        <v>-0.29157175398633262</v>
      </c>
      <c r="T978" s="2">
        <v>0.60005494975591944</v>
      </c>
      <c r="U978" s="4">
        <v>0.1978312908177868</v>
      </c>
      <c r="V978" s="8" t="e">
        <v>#N/A</v>
      </c>
      <c r="W978" s="8" t="e">
        <v>#N/A</v>
      </c>
      <c r="X978" s="8">
        <v>873659000</v>
      </c>
      <c r="Y978" s="8">
        <v>920902000</v>
      </c>
      <c r="Z978" s="8">
        <v>0</v>
      </c>
      <c r="AA978" s="5">
        <v>-131716999.99999999</v>
      </c>
      <c r="AB978" s="2">
        <v>0</v>
      </c>
      <c r="AC978" s="42">
        <v>7371.8805458500001</v>
      </c>
      <c r="AD978" s="42">
        <v>6860.2986891136179</v>
      </c>
      <c r="AE978" s="60" t="s">
        <v>3443</v>
      </c>
      <c r="AF978" s="60">
        <v>34.273243520170652</v>
      </c>
      <c r="AG978" s="60">
        <v>-1.899154131288262</v>
      </c>
      <c r="AH978" s="60">
        <v>48.521561471218725</v>
      </c>
      <c r="AI978" s="60">
        <v>0.89702626049694445</v>
      </c>
      <c r="AJ978" s="1" t="s">
        <v>493</v>
      </c>
      <c r="AK978" s="1" t="s">
        <v>538</v>
      </c>
      <c r="AL978" s="1" t="s">
        <v>539</v>
      </c>
      <c r="AM978" s="1" t="s">
        <v>1380</v>
      </c>
      <c r="AN978" s="46" t="e">
        <v>#VALUE!</v>
      </c>
      <c r="AO978" s="46" t="e">
        <v>#VALUE!</v>
      </c>
      <c r="AP978" s="46" t="e">
        <v>#VALUE!</v>
      </c>
      <c r="AQ978" t="s">
        <v>4032</v>
      </c>
      <c r="AR978" t="s">
        <v>4032</v>
      </c>
      <c r="AS978" t="str">
        <f t="shared" si="201"/>
        <v>16/07/2021</v>
      </c>
      <c r="AT978" s="63">
        <v>0.20585454827748945</v>
      </c>
      <c r="AU978" s="63">
        <f t="shared" si="202"/>
        <v>0.20585454827748945</v>
      </c>
      <c r="AV978" s="63">
        <f t="shared" si="199"/>
        <v>0</v>
      </c>
      <c r="AW978" s="63">
        <f t="shared" si="198"/>
        <v>0.20585454827748945</v>
      </c>
      <c r="AX978" s="63">
        <v>0</v>
      </c>
      <c r="AY978" s="63">
        <f t="shared" si="203"/>
        <v>0</v>
      </c>
      <c r="AZ978" s="63">
        <v>0</v>
      </c>
      <c r="BA978" s="63">
        <f>_xll.BDP($G978,BA$1)</f>
        <v>0</v>
      </c>
      <c r="BB978" s="63">
        <f t="shared" si="200"/>
        <v>6860.2986891136179</v>
      </c>
      <c r="BC978">
        <v>154.75</v>
      </c>
      <c r="BD978">
        <v>177.125</v>
      </c>
      <c r="BE978">
        <v>201.167</v>
      </c>
      <c r="BF978">
        <v>-166.20500000000001</v>
      </c>
      <c r="BG978">
        <v>143.87899999999999</v>
      </c>
      <c r="BH978">
        <v>164.393</v>
      </c>
      <c r="BI978" s="47">
        <f t="shared" si="204"/>
        <v>2.2557326876389169E-2</v>
      </c>
      <c r="BJ978" s="47">
        <f t="shared" si="205"/>
        <v>2.5818846675156264E-2</v>
      </c>
      <c r="BK978" s="47">
        <f t="shared" si="206"/>
        <v>2.9323358809322003E-2</v>
      </c>
      <c r="BL978" s="47">
        <f t="shared" si="207"/>
        <v>-2.4227079247109932E-2</v>
      </c>
      <c r="BM978" s="47">
        <f t="shared" si="208"/>
        <v>2.0972701994494327E-2</v>
      </c>
      <c r="BN978" s="47">
        <f t="shared" si="209"/>
        <v>2.3962950805752795E-2</v>
      </c>
      <c r="BO978" s="30">
        <f t="shared" si="210"/>
        <v>2.9323358809322003E-2</v>
      </c>
    </row>
    <row r="979" spans="1:67" x14ac:dyDescent="0.3">
      <c r="A979">
        <v>15</v>
      </c>
      <c r="B979" t="s">
        <v>3422</v>
      </c>
      <c r="C979">
        <v>39</v>
      </c>
      <c r="D979">
        <v>2</v>
      </c>
      <c r="E979" s="33" t="s">
        <v>2480</v>
      </c>
      <c r="F979" t="s">
        <v>3389</v>
      </c>
      <c r="G979" s="44" t="s">
        <v>2857</v>
      </c>
      <c r="H979" s="44" t="s">
        <v>2858</v>
      </c>
      <c r="I979" s="2">
        <v>0.39326469046317553</v>
      </c>
      <c r="J979" s="2">
        <v>0.24745413316841888</v>
      </c>
      <c r="K979" s="2">
        <v>0.10155799739719711</v>
      </c>
      <c r="L979" s="2">
        <v>8.9255706743995841E-2</v>
      </c>
      <c r="M979" s="3">
        <v>10.461289331044254</v>
      </c>
      <c r="N979" s="3">
        <v>7.4051079866243681</v>
      </c>
      <c r="O979" s="3">
        <v>14.294441050702506</v>
      </c>
      <c r="P979" s="7">
        <v>20.338574190389856</v>
      </c>
      <c r="Q979" s="7">
        <v>23.316786488645445</v>
      </c>
      <c r="R979" s="2">
        <v>0.83188709831219609</v>
      </c>
      <c r="S979" s="8">
        <v>3.7210492642354445</v>
      </c>
      <c r="T979" s="2">
        <v>0.42171146664207665</v>
      </c>
      <c r="U979" s="4" t="e">
        <v>#N/A</v>
      </c>
      <c r="V979" s="8">
        <v>26.519371831526506</v>
      </c>
      <c r="W979" s="8">
        <v>26.550866555327502</v>
      </c>
      <c r="X979" s="8">
        <v>2425500000</v>
      </c>
      <c r="Y979" s="8">
        <v>6724500000</v>
      </c>
      <c r="Z979" s="8" t="e">
        <v>#N/A</v>
      </c>
      <c r="AA979" s="5">
        <v>407500000</v>
      </c>
      <c r="AB979" s="2">
        <v>0</v>
      </c>
      <c r="AC979" s="42">
        <v>10386.995849199997</v>
      </c>
      <c r="AD979" s="42">
        <v>13881.595849199997</v>
      </c>
      <c r="AE979" s="60">
        <v>14.392130596970969</v>
      </c>
      <c r="AF979" s="60">
        <v>19.254309514000276</v>
      </c>
      <c r="AG979" s="60">
        <v>4.17793602265413</v>
      </c>
      <c r="AH979" s="60">
        <v>22.674399877229479</v>
      </c>
      <c r="AI979" s="60">
        <v>2.7888807925797927</v>
      </c>
      <c r="AJ979" s="1" t="s">
        <v>506</v>
      </c>
      <c r="AK979" s="1" t="s">
        <v>640</v>
      </c>
      <c r="AL979" s="1" t="s">
        <v>1025</v>
      </c>
      <c r="AM979" s="1" t="s">
        <v>2739</v>
      </c>
      <c r="AN979" s="46" t="e">
        <v>#VALUE!</v>
      </c>
      <c r="AO979" s="46" t="e">
        <v>#VALUE!</v>
      </c>
      <c r="AP979" s="46">
        <v>0.44638719999999998</v>
      </c>
      <c r="AQ979" t="s">
        <v>4338</v>
      </c>
      <c r="AR979" t="s">
        <v>3443</v>
      </c>
      <c r="AS979" t="str">
        <f t="shared" si="201"/>
        <v>12/05/2017</v>
      </c>
      <c r="AT979" s="63" t="s">
        <v>3443</v>
      </c>
      <c r="AU979" s="63">
        <f t="shared" si="202"/>
        <v>0</v>
      </c>
      <c r="AV979" s="63">
        <f t="shared" si="199"/>
        <v>-4.9465698018890869</v>
      </c>
      <c r="AW979" s="63">
        <f t="shared" si="198"/>
        <v>-4.9465698018890869</v>
      </c>
      <c r="AX979" s="63">
        <v>0</v>
      </c>
      <c r="AY979" s="63">
        <f t="shared" si="203"/>
        <v>-135.01936731679882</v>
      </c>
      <c r="AZ979" s="63">
        <v>-135.01936731679882</v>
      </c>
      <c r="BA979" s="63">
        <f>_xll.BDP($G979,BA$1)</f>
        <v>-513.79999999999995</v>
      </c>
      <c r="BB979" s="63">
        <f t="shared" si="200"/>
        <v>10386.995849199997</v>
      </c>
      <c r="BC979">
        <v>484.2</v>
      </c>
      <c r="BD979">
        <v>584.4</v>
      </c>
      <c r="BE979">
        <v>675</v>
      </c>
      <c r="BF979">
        <v>-32.801000000000002</v>
      </c>
      <c r="BG979">
        <v>-198.643</v>
      </c>
      <c r="BH979">
        <v>-125.74300000000001</v>
      </c>
      <c r="BI979" s="47">
        <f t="shared" si="204"/>
        <v>4.6615980888958658E-2</v>
      </c>
      <c r="BJ979" s="47">
        <f t="shared" si="205"/>
        <v>5.6262658470688641E-2</v>
      </c>
      <c r="BK979" s="47">
        <f t="shared" si="206"/>
        <v>6.4985103469737918E-2</v>
      </c>
      <c r="BL979" s="47">
        <f t="shared" si="207"/>
        <v>-3.1578909317198124E-3</v>
      </c>
      <c r="BM979" s="47">
        <f t="shared" si="208"/>
        <v>-1.9124201345983922E-2</v>
      </c>
      <c r="BN979" s="47">
        <f t="shared" si="209"/>
        <v>-1.2105810171252229E-2</v>
      </c>
      <c r="BO979" s="30">
        <f t="shared" si="210"/>
        <v>6.4985103469737918E-2</v>
      </c>
    </row>
    <row r="980" spans="1:67" x14ac:dyDescent="0.3">
      <c r="A980">
        <v>15</v>
      </c>
      <c r="B980" t="s">
        <v>3422</v>
      </c>
      <c r="C980">
        <v>39</v>
      </c>
      <c r="D980">
        <v>1</v>
      </c>
      <c r="E980" t="s">
        <v>2489</v>
      </c>
      <c r="F980" t="s">
        <v>3163</v>
      </c>
      <c r="G980" s="1" t="s">
        <v>1683</v>
      </c>
      <c r="H980" s="6" t="s">
        <v>1684</v>
      </c>
      <c r="I980" s="2">
        <v>0.23865268612462653</v>
      </c>
      <c r="J980" s="2">
        <v>0.22792907403813673</v>
      </c>
      <c r="K980" s="2">
        <v>0.23427663238405957</v>
      </c>
      <c r="L980" s="2">
        <v>0.22338214886977592</v>
      </c>
      <c r="M980" s="3">
        <v>17.299514760394192</v>
      </c>
      <c r="N980" s="3">
        <v>16.548739261728485</v>
      </c>
      <c r="O980" s="3">
        <v>18.540876113183106</v>
      </c>
      <c r="P980" s="7">
        <v>25.275033983187889</v>
      </c>
      <c r="Q980" s="7">
        <v>25.952024190391338</v>
      </c>
      <c r="R980" s="2">
        <v>-0.14682877283144663</v>
      </c>
      <c r="S980" s="8">
        <v>-0.87976592977893364</v>
      </c>
      <c r="T980" s="2">
        <v>0.75376475027442369</v>
      </c>
      <c r="U980" s="4">
        <v>5.9228471230029875E-2</v>
      </c>
      <c r="V980" s="8">
        <v>7.1688275389211906</v>
      </c>
      <c r="W980" s="8">
        <v>5.2864404490700068</v>
      </c>
      <c r="X980" s="8">
        <v>139131000</v>
      </c>
      <c r="Y980" s="8">
        <v>141963000</v>
      </c>
      <c r="Z980" s="8">
        <v>643000</v>
      </c>
      <c r="AA980" s="5">
        <v>9183000</v>
      </c>
      <c r="AB980" s="2">
        <v>7.0020690406185346E-2</v>
      </c>
      <c r="AC980" s="42">
        <v>310.18006959999997</v>
      </c>
      <c r="AD980" s="42">
        <v>276.35306959999997</v>
      </c>
      <c r="AE980" s="60">
        <v>7.1873360104031194</v>
      </c>
      <c r="AF980" s="60">
        <v>8.7144635973763869</v>
      </c>
      <c r="AG980" s="60">
        <v>3.1124342929484161</v>
      </c>
      <c r="AH980" s="60">
        <v>9.2736244488426927</v>
      </c>
      <c r="AI980" s="60">
        <v>1.6517958284529197</v>
      </c>
      <c r="AJ980" s="1" t="s">
        <v>498</v>
      </c>
      <c r="AK980" s="1" t="s">
        <v>599</v>
      </c>
      <c r="AL980" s="1" t="s">
        <v>1685</v>
      </c>
      <c r="AM980" s="1" t="s">
        <v>1673</v>
      </c>
      <c r="AN980" s="46">
        <v>0.14609810000000001</v>
      </c>
      <c r="AO980" s="46">
        <v>-4.2288170000000007E-2</v>
      </c>
      <c r="AP980" s="46">
        <v>6.1658549999999999E-2</v>
      </c>
      <c r="AQ980" t="s">
        <v>4033</v>
      </c>
      <c r="AR980" t="s">
        <v>4033</v>
      </c>
      <c r="AS980" t="str">
        <f t="shared" si="201"/>
        <v>15/10/1998</v>
      </c>
      <c r="AT980" s="63">
        <v>5.0808315189000375</v>
      </c>
      <c r="AU980" s="63">
        <f t="shared" si="202"/>
        <v>5.0808315189000375</v>
      </c>
      <c r="AV980" s="63">
        <f t="shared" si="199"/>
        <v>0</v>
      </c>
      <c r="AW980" s="63">
        <f t="shared" si="198"/>
        <v>5.0808315189000375</v>
      </c>
      <c r="AX980" s="63">
        <v>64.165390505359881</v>
      </c>
      <c r="AY980" s="63">
        <f t="shared" si="203"/>
        <v>0</v>
      </c>
      <c r="AZ980" s="63">
        <v>64.165390505359881</v>
      </c>
      <c r="BA980" s="63">
        <f>_xll.BDP($G980,BA$1)</f>
        <v>20.111999999999998</v>
      </c>
      <c r="BB980" s="63">
        <f t="shared" si="200"/>
        <v>276.35306959999997</v>
      </c>
      <c r="BC980">
        <v>28.125</v>
      </c>
      <c r="BD980">
        <v>33.924999999999997</v>
      </c>
      <c r="BE980">
        <v>29.275000000000002</v>
      </c>
      <c r="BF980">
        <v>36.372</v>
      </c>
      <c r="BG980">
        <v>34.573</v>
      </c>
      <c r="BH980">
        <v>34.785000000000004</v>
      </c>
      <c r="BI980" s="47">
        <f t="shared" si="204"/>
        <v>0.10177198335704682</v>
      </c>
      <c r="BJ980" s="47">
        <f t="shared" si="205"/>
        <v>0.12275962792490003</v>
      </c>
      <c r="BK980" s="47">
        <f t="shared" si="206"/>
        <v>0.10593332667653498</v>
      </c>
      <c r="BL980" s="47">
        <f t="shared" si="207"/>
        <v>0.13161424279688913</v>
      </c>
      <c r="BM980" s="47">
        <f t="shared" si="208"/>
        <v>0.12510445442144641</v>
      </c>
      <c r="BN980" s="47">
        <f t="shared" si="209"/>
        <v>0.12587158901599552</v>
      </c>
      <c r="BO980" s="30">
        <f t="shared" si="210"/>
        <v>0.12587158901599552</v>
      </c>
    </row>
    <row r="981" spans="1:67" x14ac:dyDescent="0.3">
      <c r="A981">
        <v>15</v>
      </c>
      <c r="B981" t="s">
        <v>3422</v>
      </c>
      <c r="C981">
        <v>39</v>
      </c>
      <c r="D981">
        <v>13</v>
      </c>
      <c r="E981" t="s">
        <v>2480</v>
      </c>
      <c r="F981" t="s">
        <v>2515</v>
      </c>
      <c r="G981" s="6" t="s">
        <v>20</v>
      </c>
      <c r="H981" s="6" t="s">
        <v>623</v>
      </c>
      <c r="I981" s="2" t="e">
        <v>#N/A</v>
      </c>
      <c r="J981" s="2">
        <v>-0.42038132291906566</v>
      </c>
      <c r="K981" s="2" t="e">
        <v>#N/A</v>
      </c>
      <c r="L981" s="2">
        <v>0.16782966436414642</v>
      </c>
      <c r="M981" s="3">
        <v>9.4670489606609305</v>
      </c>
      <c r="N981" s="3">
        <v>9.4328243150616444</v>
      </c>
      <c r="O981" s="3" t="e">
        <v>#N/A</v>
      </c>
      <c r="P981" s="7" t="e">
        <v>#N/A</v>
      </c>
      <c r="Q981" s="7">
        <v>16.179777901425012</v>
      </c>
      <c r="R981" s="2">
        <v>7.1111691920407782E-2</v>
      </c>
      <c r="S981" s="8">
        <v>0.34680277737401777</v>
      </c>
      <c r="T981" s="2">
        <v>0.41701326436408259</v>
      </c>
      <c r="U981" s="4" t="e">
        <v>#N/A</v>
      </c>
      <c r="V981" s="8" t="e">
        <v>#N/A</v>
      </c>
      <c r="W981" s="8" t="e">
        <v>#N/A</v>
      </c>
      <c r="X981" s="8">
        <v>-204079000</v>
      </c>
      <c r="Y981" s="8">
        <v>511179000</v>
      </c>
      <c r="Z981" s="8">
        <v>19053000</v>
      </c>
      <c r="AA981" s="5">
        <v>10817000</v>
      </c>
      <c r="AB981" s="2">
        <v>1.7613941018766757</v>
      </c>
      <c r="AC981" s="42">
        <v>1535.670192</v>
      </c>
      <c r="AD981" s="42">
        <v>1514.335192</v>
      </c>
      <c r="AE981" s="60">
        <v>13.119301022512836</v>
      </c>
      <c r="AF981" s="60">
        <v>14.237046975902466</v>
      </c>
      <c r="AG981" s="60">
        <v>1.7413321702468418</v>
      </c>
      <c r="AH981" s="60">
        <v>40.35453478163798</v>
      </c>
      <c r="AI981" s="60" t="s">
        <v>3443</v>
      </c>
      <c r="AJ981" s="1" t="s">
        <v>544</v>
      </c>
      <c r="AK981" s="1" t="s">
        <v>576</v>
      </c>
      <c r="AL981" s="1" t="s">
        <v>591</v>
      </c>
      <c r="AM981" s="1" t="s">
        <v>583</v>
      </c>
      <c r="AN981" s="46" t="e">
        <v>#VALUE!</v>
      </c>
      <c r="AO981" s="46" t="e">
        <v>#VALUE!</v>
      </c>
      <c r="AP981" s="46" t="e">
        <v>#VALUE!</v>
      </c>
      <c r="AQ981" t="s">
        <v>4339</v>
      </c>
      <c r="AR981" t="s">
        <v>3443</v>
      </c>
      <c r="AS981" t="str">
        <f t="shared" si="201"/>
        <v>19/10/2021</v>
      </c>
      <c r="AT981" s="63" t="s">
        <v>3443</v>
      </c>
      <c r="AU981" s="63">
        <f t="shared" si="202"/>
        <v>0</v>
      </c>
      <c r="AV981" s="63">
        <f t="shared" si="199"/>
        <v>0</v>
      </c>
      <c r="AW981" s="63">
        <f t="shared" si="198"/>
        <v>0</v>
      </c>
      <c r="AX981" s="63">
        <v>0</v>
      </c>
      <c r="AY981" s="63">
        <f t="shared" si="203"/>
        <v>0</v>
      </c>
      <c r="AZ981" s="63">
        <v>0</v>
      </c>
      <c r="BA981" s="63">
        <f>_xll.BDP($G981,BA$1)</f>
        <v>0</v>
      </c>
      <c r="BB981" s="63">
        <f t="shared" si="200"/>
        <v>1514.335192</v>
      </c>
      <c r="BC981">
        <v>67.599999999999994</v>
      </c>
      <c r="BD981">
        <v>78.691000000000003</v>
      </c>
      <c r="BE981">
        <v>103.971</v>
      </c>
      <c r="BF981">
        <v>137.059</v>
      </c>
      <c r="BG981">
        <v>208.108</v>
      </c>
      <c r="BH981">
        <v>237.42600000000002</v>
      </c>
      <c r="BI981" s="47">
        <f t="shared" si="204"/>
        <v>4.4640050866624773E-2</v>
      </c>
      <c r="BJ981" s="47">
        <f t="shared" si="205"/>
        <v>5.1964056845348675E-2</v>
      </c>
      <c r="BK981" s="47">
        <f t="shared" si="206"/>
        <v>6.8657851015589424E-2</v>
      </c>
      <c r="BL981" s="47">
        <f t="shared" si="207"/>
        <v>9.0507703132081729E-2</v>
      </c>
      <c r="BM981" s="47">
        <f t="shared" si="208"/>
        <v>0.13742532109099925</v>
      </c>
      <c r="BN981" s="47">
        <f t="shared" si="209"/>
        <v>0.15678563190916059</v>
      </c>
      <c r="BO981" s="30">
        <f t="shared" si="210"/>
        <v>0.15678563190916059</v>
      </c>
    </row>
    <row r="982" spans="1:67" x14ac:dyDescent="0.3">
      <c r="A982">
        <v>15</v>
      </c>
      <c r="B982" t="s">
        <v>3422</v>
      </c>
      <c r="C982">
        <v>39</v>
      </c>
      <c r="D982">
        <v>9</v>
      </c>
      <c r="E982" s="33">
        <v>0.08</v>
      </c>
      <c r="G982" s="1" t="s">
        <v>1698</v>
      </c>
      <c r="H982" s="6" t="s">
        <v>1699</v>
      </c>
      <c r="I982" s="2">
        <v>0.18874951085546271</v>
      </c>
      <c r="J982" s="2">
        <v>0.27971800433839478</v>
      </c>
      <c r="K982" s="2">
        <v>0.12830615162980558</v>
      </c>
      <c r="L982" s="2">
        <v>0.20319886542704066</v>
      </c>
      <c r="M982" s="3">
        <v>14.971509440989161</v>
      </c>
      <c r="N982" s="3">
        <v>13.168319004478471</v>
      </c>
      <c r="O982" s="3">
        <v>21.573407861092942</v>
      </c>
      <c r="P982" s="7">
        <v>25.573612018532263</v>
      </c>
      <c r="Q982" s="7">
        <v>21.971252566735114</v>
      </c>
      <c r="R982" s="2">
        <v>9.9033816425120769E-2</v>
      </c>
      <c r="S982" s="8">
        <v>0.57118586476384636</v>
      </c>
      <c r="T982" s="2">
        <v>0.53704519857009936</v>
      </c>
      <c r="U982" s="4">
        <v>3.9768864717878993E-2</v>
      </c>
      <c r="V982" s="8">
        <v>9.0779717247795695</v>
      </c>
      <c r="W982" s="8">
        <v>14.15750986794535</v>
      </c>
      <c r="X982" s="8">
        <v>9220000000</v>
      </c>
      <c r="Y982" s="8">
        <v>12692000000</v>
      </c>
      <c r="Z982" s="8" t="e">
        <v>#N/A</v>
      </c>
      <c r="AA982" s="5">
        <v>1015000000</v>
      </c>
      <c r="AB982" s="2">
        <v>0</v>
      </c>
      <c r="AC982" s="42">
        <v>11392.302361599999</v>
      </c>
      <c r="AD982" s="42">
        <v>14922.302361599999</v>
      </c>
      <c r="AE982" s="60">
        <v>4.0494772876772078</v>
      </c>
      <c r="AF982" s="60">
        <v>5.4308894666179155</v>
      </c>
      <c r="AG982" s="60">
        <v>9.1455336052670706</v>
      </c>
      <c r="AH982" s="60">
        <v>6.1149226385501541</v>
      </c>
      <c r="AI982" s="60">
        <v>1.2418822513808754</v>
      </c>
      <c r="AJ982" s="1" t="s">
        <v>552</v>
      </c>
      <c r="AK982" s="1" t="s">
        <v>917</v>
      </c>
      <c r="AL982" s="1" t="s">
        <v>983</v>
      </c>
      <c r="AM982" s="1" t="s">
        <v>1673</v>
      </c>
      <c r="AN982" s="46">
        <v>6.0639470000000001E-2</v>
      </c>
      <c r="AO982" s="46">
        <v>2.9022909999999999E-2</v>
      </c>
      <c r="AP982" s="46">
        <v>7.4826170000000004E-3</v>
      </c>
      <c r="AQ982" t="s">
        <v>4124</v>
      </c>
      <c r="AR982" t="s">
        <v>3443</v>
      </c>
      <c r="AS982" t="str">
        <f t="shared" si="201"/>
        <v>#N/A N/A</v>
      </c>
      <c r="AT982" s="63">
        <v>3.788587643344119</v>
      </c>
      <c r="AU982" s="63">
        <f t="shared" si="202"/>
        <v>3.788587643344119</v>
      </c>
      <c r="AV982" s="63">
        <f t="shared" si="199"/>
        <v>-6.3103599114287492E-2</v>
      </c>
      <c r="AW982" s="63">
        <f t="shared" si="198"/>
        <v>3.7254840442298316</v>
      </c>
      <c r="AX982" s="63">
        <v>18.252468586319218</v>
      </c>
      <c r="AY982" s="63">
        <f t="shared" si="203"/>
        <v>-0.30401737242128135</v>
      </c>
      <c r="AZ982" s="63">
        <v>17.948451213897936</v>
      </c>
      <c r="BA982" s="63">
        <f>_xll.BDP($G982,BA$1)</f>
        <v>413.26308919999997</v>
      </c>
      <c r="BB982" s="63">
        <f t="shared" si="200"/>
        <v>11392.302361599999</v>
      </c>
      <c r="BC982">
        <v>1342.2860000000001</v>
      </c>
      <c r="BD982">
        <v>1372.5710000000001</v>
      </c>
      <c r="BE982">
        <v>1519.3</v>
      </c>
      <c r="BF982">
        <v>918.04200000000003</v>
      </c>
      <c r="BG982">
        <v>983.26800000000003</v>
      </c>
      <c r="BH982">
        <v>1055.3810000000001</v>
      </c>
      <c r="BI982" s="47">
        <f t="shared" si="204"/>
        <v>0.11782394439638819</v>
      </c>
      <c r="BJ982" s="47">
        <f t="shared" si="205"/>
        <v>0.12048231836143336</v>
      </c>
      <c r="BK982" s="47">
        <f t="shared" si="206"/>
        <v>0.13336198002618857</v>
      </c>
      <c r="BL982" s="47">
        <f t="shared" si="207"/>
        <v>8.0584413129205695E-2</v>
      </c>
      <c r="BM982" s="47">
        <f t="shared" si="208"/>
        <v>8.6309858077002824E-2</v>
      </c>
      <c r="BN982" s="47">
        <f t="shared" si="209"/>
        <v>9.2639834030157922E-2</v>
      </c>
      <c r="BO982" s="30">
        <f t="shared" si="210"/>
        <v>0.13336198002618857</v>
      </c>
    </row>
    <row r="983" spans="1:67" x14ac:dyDescent="0.3">
      <c r="A983">
        <v>15</v>
      </c>
      <c r="B983" t="s">
        <v>3422</v>
      </c>
      <c r="C983">
        <v>39</v>
      </c>
      <c r="D983">
        <v>1</v>
      </c>
      <c r="E983" s="33">
        <v>0.06</v>
      </c>
      <c r="F983" t="s">
        <v>3051</v>
      </c>
      <c r="G983" s="6" t="s">
        <v>2058</v>
      </c>
      <c r="H983" s="6" t="s">
        <v>2059</v>
      </c>
      <c r="I983" s="2">
        <v>6.0838543499684858E-2</v>
      </c>
      <c r="J983" s="2">
        <v>5.8120524251605035E-2</v>
      </c>
      <c r="K983" s="2">
        <v>6.0796230292116907E-2</v>
      </c>
      <c r="L983" s="2">
        <v>5.8120524251605035E-2</v>
      </c>
      <c r="M983" s="3">
        <v>5.2122402982188465</v>
      </c>
      <c r="N983" s="3">
        <v>4.9029377361887772</v>
      </c>
      <c r="O983" s="3">
        <v>11.120357296400945</v>
      </c>
      <c r="P983" s="7">
        <v>91.9390116494354</v>
      </c>
      <c r="Q983" s="7">
        <v>88.044428295921165</v>
      </c>
      <c r="R983" s="2">
        <v>0.65065138033829462</v>
      </c>
      <c r="S983" s="8">
        <v>7.8607140900520047</v>
      </c>
      <c r="T983" s="2">
        <v>0.23138065773484492</v>
      </c>
      <c r="U983" s="4">
        <v>3.5479902464174616E-2</v>
      </c>
      <c r="V983" s="8">
        <v>7.9658423098585924</v>
      </c>
      <c r="W983" s="8">
        <v>1.0840260281677949</v>
      </c>
      <c r="X983" s="8">
        <v>61278439000</v>
      </c>
      <c r="Y983" s="8">
        <v>61278439000</v>
      </c>
      <c r="Z983" s="8">
        <v>102209000</v>
      </c>
      <c r="AA983" s="5">
        <v>644284000</v>
      </c>
      <c r="AB983" s="2">
        <v>0.15863966822084671</v>
      </c>
      <c r="AC983" s="42">
        <v>14202.359651249999</v>
      </c>
      <c r="AD983" s="42">
        <v>59620.81965125</v>
      </c>
      <c r="AE983" s="60">
        <v>9.7361685623176868</v>
      </c>
      <c r="AF983" s="60">
        <v>15.85207108427185</v>
      </c>
      <c r="AG983" s="60">
        <v>4.4345349126714293</v>
      </c>
      <c r="AH983" s="60">
        <v>7.2760693302839066</v>
      </c>
      <c r="AI983" s="60">
        <v>0.89039047215173361</v>
      </c>
      <c r="AJ983" s="1" t="s">
        <v>502</v>
      </c>
      <c r="AK983" s="1" t="s">
        <v>529</v>
      </c>
      <c r="AL983" s="1" t="s">
        <v>1165</v>
      </c>
      <c r="AM983" s="1" t="s">
        <v>2467</v>
      </c>
      <c r="AN983" s="46" t="e">
        <v>#VALUE!</v>
      </c>
      <c r="AO983" s="46">
        <v>0.12652330000000001</v>
      </c>
      <c r="AP983" s="46">
        <v>6.3164290000000001E-3</v>
      </c>
      <c r="AQ983" t="s">
        <v>4034</v>
      </c>
      <c r="AR983" t="s">
        <v>4034</v>
      </c>
      <c r="AS983" t="str">
        <f t="shared" si="201"/>
        <v>21/11/2006</v>
      </c>
      <c r="AT983" s="63" t="s">
        <v>3443</v>
      </c>
      <c r="AU983" s="63">
        <f t="shared" si="202"/>
        <v>0</v>
      </c>
      <c r="AV983" s="63">
        <f t="shared" si="199"/>
        <v>0</v>
      </c>
      <c r="AW983" s="63">
        <f t="shared" si="198"/>
        <v>0</v>
      </c>
      <c r="AX983" s="63">
        <v>0</v>
      </c>
      <c r="AY983" s="63">
        <f t="shared" si="203"/>
        <v>0</v>
      </c>
      <c r="AZ983" s="63">
        <v>0</v>
      </c>
      <c r="BA983" s="63">
        <f>_xll.BDP($G983,BA$1)</f>
        <v>0</v>
      </c>
      <c r="BB983" s="63">
        <f t="shared" si="200"/>
        <v>14202.359651249999</v>
      </c>
      <c r="BC983">
        <v>1954</v>
      </c>
      <c r="BD983">
        <v>2024.875</v>
      </c>
      <c r="BE983">
        <v>2063.6669999999999</v>
      </c>
      <c r="BF983">
        <v>-1697.07</v>
      </c>
      <c r="BG983">
        <v>-1136.6200000000001</v>
      </c>
      <c r="BH983" t="s">
        <v>3443</v>
      </c>
      <c r="BI983" s="47">
        <f t="shared" si="204"/>
        <v>0.13758277131279531</v>
      </c>
      <c r="BJ983" s="47">
        <f t="shared" si="205"/>
        <v>0.14257313923336562</v>
      </c>
      <c r="BK983" s="47">
        <f t="shared" si="206"/>
        <v>0.14530451633918237</v>
      </c>
      <c r="BL983" s="47">
        <f t="shared" si="207"/>
        <v>-0.11949211551269474</v>
      </c>
      <c r="BM983" s="47">
        <f t="shared" si="208"/>
        <v>-8.0030363116453132E-2</v>
      </c>
      <c r="BN983" s="47">
        <f t="shared" si="209"/>
        <v>0</v>
      </c>
      <c r="BO983" s="30">
        <f t="shared" si="210"/>
        <v>0.14530451633918237</v>
      </c>
    </row>
    <row r="984" spans="1:67" x14ac:dyDescent="0.3">
      <c r="A984">
        <v>15</v>
      </c>
      <c r="B984" t="s">
        <v>3422</v>
      </c>
      <c r="C984">
        <v>40</v>
      </c>
      <c r="D984">
        <v>2</v>
      </c>
      <c r="E984" s="33">
        <v>0.13</v>
      </c>
      <c r="F984" t="s">
        <v>2628</v>
      </c>
      <c r="G984" s="6" t="s">
        <v>1254</v>
      </c>
      <c r="H984" s="6" t="s">
        <v>1255</v>
      </c>
      <c r="I984" s="2">
        <v>0.53697538762974262</v>
      </c>
      <c r="J984" s="2">
        <v>0.39255920895331736</v>
      </c>
      <c r="K984" s="2">
        <v>0.50864609719794163</v>
      </c>
      <c r="L984" s="2">
        <v>0.30273600299060888</v>
      </c>
      <c r="M984" s="3">
        <v>32.009792513934755</v>
      </c>
      <c r="N984" s="3">
        <v>22.345631748919889</v>
      </c>
      <c r="O984" s="3">
        <v>69.308250075637318</v>
      </c>
      <c r="P984" s="7">
        <v>32.114528125655752</v>
      </c>
      <c r="Q984" s="7">
        <v>36.604476173413737</v>
      </c>
      <c r="R984" s="2">
        <v>0.5345460474516055</v>
      </c>
      <c r="S984" s="8">
        <v>1.2412063305453296</v>
      </c>
      <c r="T984" s="2">
        <v>0.2818075158741748</v>
      </c>
      <c r="U984" s="4">
        <v>3.5399983021590878E-2</v>
      </c>
      <c r="V984" s="8">
        <v>18.511724061413389</v>
      </c>
      <c r="W984" s="8">
        <v>20.414521589250747</v>
      </c>
      <c r="X984" s="8">
        <v>305317000</v>
      </c>
      <c r="Y984" s="8">
        <v>395906000</v>
      </c>
      <c r="Z984" s="8">
        <v>583000</v>
      </c>
      <c r="AA984" s="5">
        <v>107788999.99999999</v>
      </c>
      <c r="AB984" s="2">
        <v>5.4087151750178593E-3</v>
      </c>
      <c r="AC984" s="42">
        <v>672.30000000000007</v>
      </c>
      <c r="AD984" s="42">
        <v>921.46100000000001</v>
      </c>
      <c r="AE984" s="60">
        <v>4.5109069191380202</v>
      </c>
      <c r="AF984" s="60">
        <v>5.7717208160299647</v>
      </c>
      <c r="AG984" s="60">
        <v>16.032871861222315</v>
      </c>
      <c r="AH984" s="60">
        <v>6.5937646746889724</v>
      </c>
      <c r="AI984" s="60">
        <v>4.0042884865512605</v>
      </c>
      <c r="AJ984" s="1" t="s">
        <v>534</v>
      </c>
      <c r="AK984" s="1" t="s">
        <v>535</v>
      </c>
      <c r="AL984" s="1" t="s">
        <v>869</v>
      </c>
      <c r="AM984" s="1" t="s">
        <v>2465</v>
      </c>
      <c r="AN984" s="46" t="e">
        <v>#VALUE!</v>
      </c>
      <c r="AO984" s="46">
        <v>0.24541820000000003</v>
      </c>
      <c r="AP984" s="46">
        <v>0.15694760000000002</v>
      </c>
      <c r="AQ984" t="s">
        <v>3638</v>
      </c>
      <c r="AR984" t="s">
        <v>3638</v>
      </c>
      <c r="AS984" t="str">
        <f t="shared" si="201"/>
        <v>26/05/2004</v>
      </c>
      <c r="AT984" s="63">
        <v>12.908777558659931</v>
      </c>
      <c r="AU984" s="63">
        <f t="shared" si="202"/>
        <v>12.908777558659931</v>
      </c>
      <c r="AV984" s="63">
        <f t="shared" si="199"/>
        <v>-1.4499440051766304E-15</v>
      </c>
      <c r="AW984" s="63">
        <f t="shared" si="198"/>
        <v>12.90877755865993</v>
      </c>
      <c r="AX984" s="63">
        <v>63.259257523751501</v>
      </c>
      <c r="AY984" s="63">
        <f t="shared" si="203"/>
        <v>-7.1054273576010019E-15</v>
      </c>
      <c r="AZ984" s="63">
        <v>63.259257523751494</v>
      </c>
      <c r="BA984" s="63">
        <f>_xll.BDP($G984,BA$1)</f>
        <v>48.6</v>
      </c>
      <c r="BB984" s="63">
        <f t="shared" si="200"/>
        <v>672.30000000000007</v>
      </c>
      <c r="BC984">
        <v>97.36</v>
      </c>
      <c r="BD984">
        <v>68.460000000000008</v>
      </c>
      <c r="BE984">
        <v>73.38</v>
      </c>
      <c r="BF984">
        <v>62.4</v>
      </c>
      <c r="BG984">
        <v>54.6</v>
      </c>
      <c r="BH984">
        <v>62.6</v>
      </c>
      <c r="BI984" s="47">
        <f t="shared" si="204"/>
        <v>0.1448163022460211</v>
      </c>
      <c r="BJ984" s="47">
        <f t="shared" si="205"/>
        <v>0.10182954038375726</v>
      </c>
      <c r="BK984" s="47">
        <f t="shared" si="206"/>
        <v>0.10914770191878624</v>
      </c>
      <c r="BL984" s="47">
        <f t="shared" si="207"/>
        <v>9.2815707273538592E-2</v>
      </c>
      <c r="BM984" s="47">
        <f t="shared" si="208"/>
        <v>8.1213743864346266E-2</v>
      </c>
      <c r="BN984" s="47">
        <f t="shared" si="209"/>
        <v>9.3113193514799936E-2</v>
      </c>
      <c r="BO984" s="30">
        <f t="shared" si="210"/>
        <v>0.10914770191878624</v>
      </c>
    </row>
    <row r="985" spans="1:67" x14ac:dyDescent="0.3">
      <c r="A985">
        <v>15</v>
      </c>
      <c r="B985" t="s">
        <v>3422</v>
      </c>
      <c r="C985">
        <v>40</v>
      </c>
      <c r="D985">
        <v>3</v>
      </c>
      <c r="E985" s="33">
        <v>0.15</v>
      </c>
      <c r="F985" t="s">
        <v>3387</v>
      </c>
      <c r="G985" s="6" t="s">
        <v>303</v>
      </c>
      <c r="H985" s="6" t="s">
        <v>1024</v>
      </c>
      <c r="I985" s="2">
        <v>0.29551906796149863</v>
      </c>
      <c r="J985" s="2">
        <v>0.37879296831261899</v>
      </c>
      <c r="K985" s="2">
        <v>0.23055783714374756</v>
      </c>
      <c r="L985" s="2">
        <v>0.26806656101426307</v>
      </c>
      <c r="M985" s="3">
        <v>-0.11448047977728343</v>
      </c>
      <c r="N985" s="3">
        <v>-0.63627730294396956</v>
      </c>
      <c r="O985" s="3">
        <v>-2.1274745659546102</v>
      </c>
      <c r="P985" s="7">
        <v>25.772777910491573</v>
      </c>
      <c r="Q985" s="7">
        <v>30.094593016466192</v>
      </c>
      <c r="R985" s="2">
        <v>0.19883536552025807</v>
      </c>
      <c r="S985" s="8">
        <v>3.1690631808278868</v>
      </c>
      <c r="T985" s="2">
        <v>0.3532384014699127</v>
      </c>
      <c r="U985" s="4">
        <v>2.196700772603884E-2</v>
      </c>
      <c r="V985" s="8">
        <v>9.7034855862921603</v>
      </c>
      <c r="W985" s="8" t="e">
        <v>#N/A</v>
      </c>
      <c r="X985" s="8">
        <v>893100000</v>
      </c>
      <c r="Y985" s="8">
        <v>1262000000</v>
      </c>
      <c r="Z985" s="8">
        <v>227200000</v>
      </c>
      <c r="AA985" s="5">
        <v>124100000</v>
      </c>
      <c r="AB985" s="2">
        <v>1.830781627719581</v>
      </c>
      <c r="AC985" s="42">
        <v>3489.96</v>
      </c>
      <c r="AD985" s="42">
        <v>4217.26</v>
      </c>
      <c r="AE985" s="60">
        <v>11.254236092265945</v>
      </c>
      <c r="AF985" s="60">
        <v>30.811188707280838</v>
      </c>
      <c r="AG985" s="60">
        <v>3.6297615134727361</v>
      </c>
      <c r="AH985" s="60">
        <v>38.721700627338919</v>
      </c>
      <c r="AI985" s="60">
        <v>2.2235929233665117</v>
      </c>
      <c r="AJ985" s="1" t="s">
        <v>506</v>
      </c>
      <c r="AK985" s="1" t="s">
        <v>640</v>
      </c>
      <c r="AL985" s="1" t="s">
        <v>1025</v>
      </c>
      <c r="AM985" s="1" t="s">
        <v>583</v>
      </c>
      <c r="AN985" s="46" t="e">
        <v>#VALUE!</v>
      </c>
      <c r="AO985" s="46" t="e">
        <v>#VALUE!</v>
      </c>
      <c r="AP985" s="46">
        <v>-2.0747810000000002E-2</v>
      </c>
      <c r="AQ985" t="s">
        <v>4340</v>
      </c>
      <c r="AR985" t="s">
        <v>3443</v>
      </c>
      <c r="AS985" t="str">
        <f t="shared" si="201"/>
        <v>23/07/2015</v>
      </c>
      <c r="AT985" s="63" t="s">
        <v>3443</v>
      </c>
      <c r="AU985" s="63">
        <f t="shared" si="202"/>
        <v>0</v>
      </c>
      <c r="AV985" s="63">
        <f t="shared" si="199"/>
        <v>15.336969243773572</v>
      </c>
      <c r="AW985" s="63">
        <f t="shared" si="198"/>
        <v>15.336969243773572</v>
      </c>
      <c r="AX985" s="63">
        <v>0</v>
      </c>
      <c r="AY985" s="63">
        <f t="shared" si="203"/>
        <v>233.65643469933804</v>
      </c>
      <c r="AZ985" s="63">
        <v>233.65643469933804</v>
      </c>
      <c r="BA985" s="63">
        <f>_xll.BDP($G985,BA$1)</f>
        <v>535.2540918200001</v>
      </c>
      <c r="BB985" s="63">
        <f t="shared" si="200"/>
        <v>3489.96</v>
      </c>
      <c r="BC985">
        <v>311.76900000000001</v>
      </c>
      <c r="BD985">
        <v>212.077</v>
      </c>
      <c r="BE985">
        <v>352.375</v>
      </c>
      <c r="BF985">
        <v>174.874</v>
      </c>
      <c r="BG985">
        <v>231.501</v>
      </c>
      <c r="BH985">
        <v>275.69799999999998</v>
      </c>
      <c r="BI985" s="47">
        <f t="shared" si="204"/>
        <v>8.9333115565794458E-2</v>
      </c>
      <c r="BJ985" s="47">
        <f t="shared" si="205"/>
        <v>6.0767745189056609E-2</v>
      </c>
      <c r="BK985" s="47">
        <f t="shared" si="206"/>
        <v>0.10096820593932308</v>
      </c>
      <c r="BL985" s="47">
        <f t="shared" si="207"/>
        <v>5.0107737624499993E-2</v>
      </c>
      <c r="BM985" s="47">
        <f t="shared" si="208"/>
        <v>6.6333425024928658E-2</v>
      </c>
      <c r="BN985" s="47">
        <f t="shared" si="209"/>
        <v>7.8997467019679302E-2</v>
      </c>
      <c r="BO985" s="30">
        <f t="shared" si="210"/>
        <v>0.10096820593932308</v>
      </c>
    </row>
    <row r="986" spans="1:67" x14ac:dyDescent="0.3">
      <c r="A986">
        <v>15</v>
      </c>
      <c r="B986" t="s">
        <v>3422</v>
      </c>
      <c r="C986">
        <v>40</v>
      </c>
      <c r="D986">
        <v>17</v>
      </c>
      <c r="E986" t="s">
        <v>2489</v>
      </c>
      <c r="F986" t="s">
        <v>2989</v>
      </c>
      <c r="G986" s="1" t="s">
        <v>1649</v>
      </c>
      <c r="H986" s="6" t="s">
        <v>1650</v>
      </c>
      <c r="I986" s="2">
        <v>0.24296549261601252</v>
      </c>
      <c r="J986" s="2">
        <v>0.10539190704311487</v>
      </c>
      <c r="K986" s="2">
        <v>0.11013919748203711</v>
      </c>
      <c r="L986" s="2">
        <v>5.1573644570801533E-2</v>
      </c>
      <c r="M986" s="3">
        <v>-8.0620073290975718</v>
      </c>
      <c r="N986" s="3">
        <v>-5.5422530384118529</v>
      </c>
      <c r="O986" s="3">
        <v>-11.615140132909564</v>
      </c>
      <c r="P986" s="7">
        <v>17.698901950119048</v>
      </c>
      <c r="Q986" s="7">
        <v>14.786559712795198</v>
      </c>
      <c r="R986" s="2">
        <v>0.33085574572127141</v>
      </c>
      <c r="S986" s="8">
        <v>92.68493150684931</v>
      </c>
      <c r="T986" s="2">
        <v>0.43284019812304486</v>
      </c>
      <c r="U986" s="4">
        <v>2.830544722606617E-2</v>
      </c>
      <c r="V986" s="8">
        <v>0.2597065542969611</v>
      </c>
      <c r="W986" s="8" t="e">
        <v>#N/A</v>
      </c>
      <c r="X986" s="8">
        <v>9811000000</v>
      </c>
      <c r="Y986" s="8">
        <v>20049000000</v>
      </c>
      <c r="Z986" s="8">
        <v>104000000</v>
      </c>
      <c r="AA986" s="5">
        <v>-629000000</v>
      </c>
      <c r="AB986" s="2">
        <v>-0.16534181240063592</v>
      </c>
      <c r="AC986" s="42">
        <v>16825.281062359998</v>
      </c>
      <c r="AD986" s="42">
        <v>23625.281062359998</v>
      </c>
      <c r="AE986" s="60">
        <v>8.9442303722761753</v>
      </c>
      <c r="AF986" s="60">
        <v>22.801732361044486</v>
      </c>
      <c r="AG986" s="60">
        <v>-3.7942379758487759</v>
      </c>
      <c r="AH986" s="60" t="s">
        <v>3443</v>
      </c>
      <c r="AI986" s="60">
        <v>1.2556466011904508</v>
      </c>
      <c r="AJ986" s="1" t="s">
        <v>493</v>
      </c>
      <c r="AK986" s="1" t="s">
        <v>538</v>
      </c>
      <c r="AL986" s="1" t="s">
        <v>539</v>
      </c>
      <c r="AM986" s="1" t="s">
        <v>1608</v>
      </c>
      <c r="AN986" s="46">
        <v>3.3655610000000002E-2</v>
      </c>
      <c r="AO986" s="46">
        <v>7.5559149999999999E-3</v>
      </c>
      <c r="AP986" s="46">
        <v>-0.10282590000000001</v>
      </c>
      <c r="AQ986" t="s">
        <v>4341</v>
      </c>
      <c r="AR986" t="s">
        <v>3443</v>
      </c>
      <c r="AS986" t="str">
        <f t="shared" si="201"/>
        <v>01/08/2000</v>
      </c>
      <c r="AT986" s="63" t="s">
        <v>3443</v>
      </c>
      <c r="AU986" s="63">
        <f t="shared" si="202"/>
        <v>0</v>
      </c>
      <c r="AV986" s="63">
        <f t="shared" si="199"/>
        <v>0</v>
      </c>
      <c r="AW986" s="63">
        <f t="shared" si="198"/>
        <v>0</v>
      </c>
      <c r="AX986" s="63">
        <v>118.97199697909551</v>
      </c>
      <c r="AY986" s="63">
        <f t="shared" si="203"/>
        <v>0</v>
      </c>
      <c r="AZ986" s="63" t="s">
        <v>3443</v>
      </c>
      <c r="BA986" s="63" t="str">
        <f>_xll.BDP($G986,BA$1)</f>
        <v>#N/A N/A</v>
      </c>
      <c r="BB986" s="63">
        <f t="shared" si="200"/>
        <v>16825.281062359998</v>
      </c>
      <c r="BC986">
        <v>998.36400000000003</v>
      </c>
      <c r="BD986">
        <v>1265.75</v>
      </c>
      <c r="BE986">
        <v>1579</v>
      </c>
      <c r="BF986">
        <v>666.35599999999999</v>
      </c>
      <c r="BG986">
        <v>1169.1030000000001</v>
      </c>
      <c r="BH986">
        <v>1430.8810000000001</v>
      </c>
      <c r="BI986" s="47">
        <f t="shared" si="204"/>
        <v>5.9337136556574376E-2</v>
      </c>
      <c r="BJ986" s="47">
        <f t="shared" si="205"/>
        <v>7.5229055331005545E-2</v>
      </c>
      <c r="BK986" s="47">
        <f t="shared" si="206"/>
        <v>9.3846872105595697E-2</v>
      </c>
      <c r="BL986" s="47">
        <f t="shared" si="207"/>
        <v>3.9604449847242762E-2</v>
      </c>
      <c r="BM986" s="47">
        <f t="shared" si="208"/>
        <v>6.9484901658814602E-2</v>
      </c>
      <c r="BN986" s="47">
        <f t="shared" si="209"/>
        <v>8.504351247962437E-2</v>
      </c>
      <c r="BO986" s="30">
        <f t="shared" si="210"/>
        <v>9.3846872105595697E-2</v>
      </c>
    </row>
    <row r="987" spans="1:67" x14ac:dyDescent="0.3">
      <c r="A987">
        <v>15</v>
      </c>
      <c r="B987" t="s">
        <v>3422</v>
      </c>
      <c r="C987">
        <v>40</v>
      </c>
      <c r="D987">
        <v>12</v>
      </c>
      <c r="E987" t="s">
        <v>2549</v>
      </c>
      <c r="F987" t="s">
        <v>3137</v>
      </c>
      <c r="G987" s="1" t="s">
        <v>1702</v>
      </c>
      <c r="H987" s="6" t="s">
        <v>1703</v>
      </c>
      <c r="I987" s="2">
        <v>0.2407971542961565</v>
      </c>
      <c r="J987" s="2">
        <v>0.21616933957078818</v>
      </c>
      <c r="K987" s="2">
        <v>0.17270128810246171</v>
      </c>
      <c r="L987" s="2">
        <v>0.17183625358518118</v>
      </c>
      <c r="M987" s="3">
        <v>11.600700200861022</v>
      </c>
      <c r="N987" s="3">
        <v>9.9864970336861738</v>
      </c>
      <c r="O987" s="3">
        <v>10.353812736928173</v>
      </c>
      <c r="P987" s="7">
        <v>10.848958095958775</v>
      </c>
      <c r="Q987" s="7">
        <v>11.794593164444528</v>
      </c>
      <c r="R987" s="2">
        <v>-0.25342270489435043</v>
      </c>
      <c r="S987" s="8">
        <v>-2.1295916885798634</v>
      </c>
      <c r="T987" s="2">
        <v>0.67890675044992832</v>
      </c>
      <c r="U987" s="4">
        <v>4.4314842027920645E-2</v>
      </c>
      <c r="V987" s="8">
        <v>1.4465175461960142</v>
      </c>
      <c r="W987" s="8">
        <v>23.898089944876432</v>
      </c>
      <c r="X987" s="8">
        <v>409355000</v>
      </c>
      <c r="Y987" s="8">
        <v>514967000</v>
      </c>
      <c r="Z987" s="8">
        <v>1548000</v>
      </c>
      <c r="AA987" s="5">
        <v>6582000.0000000009</v>
      </c>
      <c r="AB987" s="2">
        <v>0.23518687329079305</v>
      </c>
      <c r="AC987" s="42">
        <v>2291.3244657</v>
      </c>
      <c r="AD987" s="42">
        <v>2047.1024657</v>
      </c>
      <c r="AE987" s="60">
        <v>16.325865048349236</v>
      </c>
      <c r="AF987" s="60">
        <v>23.028712862470336</v>
      </c>
      <c r="AG987" s="60">
        <v>0.38327362411531779</v>
      </c>
      <c r="AH987" s="60">
        <v>28.813067554610949</v>
      </c>
      <c r="AI987" s="60">
        <v>3.0058822659142295</v>
      </c>
      <c r="AJ987" s="1" t="s">
        <v>498</v>
      </c>
      <c r="AK987" s="1" t="s">
        <v>599</v>
      </c>
      <c r="AL987" s="1" t="s">
        <v>655</v>
      </c>
      <c r="AM987" s="1" t="s">
        <v>1673</v>
      </c>
      <c r="AN987" s="46">
        <v>8.5331650000000009E-2</v>
      </c>
      <c r="AO987" s="46">
        <v>0.1205691</v>
      </c>
      <c r="AP987" s="46">
        <v>0.11791740000000001</v>
      </c>
      <c r="AQ987" t="s">
        <v>4124</v>
      </c>
      <c r="AR987" t="s">
        <v>3443</v>
      </c>
      <c r="AS987" t="str">
        <f t="shared" si="201"/>
        <v>#N/A N/A</v>
      </c>
      <c r="AT987" s="63">
        <v>1.7915309349178103</v>
      </c>
      <c r="AU987" s="63">
        <f t="shared" si="202"/>
        <v>1.7915309349178103</v>
      </c>
      <c r="AV987" s="63">
        <f t="shared" si="199"/>
        <v>-0.33868925784306597</v>
      </c>
      <c r="AW987" s="63">
        <f t="shared" si="198"/>
        <v>1.4528416770747443</v>
      </c>
      <c r="AX987" s="63">
        <v>53.969525010425393</v>
      </c>
      <c r="AY987" s="63">
        <f t="shared" si="203"/>
        <v>-10.202948782886821</v>
      </c>
      <c r="AZ987" s="63">
        <v>43.766576227538572</v>
      </c>
      <c r="BA987" s="63">
        <f>_xll.BDP($G987,BA$1)</f>
        <v>33.1543238</v>
      </c>
      <c r="BB987" s="63">
        <f t="shared" si="200"/>
        <v>2047.1024657</v>
      </c>
      <c r="BC987">
        <v>110.071</v>
      </c>
      <c r="BD987">
        <v>131.857</v>
      </c>
      <c r="BE987">
        <v>154.667</v>
      </c>
      <c r="BF987">
        <v>130.69499999999999</v>
      </c>
      <c r="BG987">
        <v>138.797</v>
      </c>
      <c r="BH987">
        <v>144.29500000000002</v>
      </c>
      <c r="BI987" s="47">
        <f t="shared" si="204"/>
        <v>5.3769169762765918E-2</v>
      </c>
      <c r="BJ987" s="47">
        <f t="shared" si="205"/>
        <v>6.4411529080402888E-2</v>
      </c>
      <c r="BK987" s="47">
        <f t="shared" si="206"/>
        <v>7.5554107618698088E-2</v>
      </c>
      <c r="BL987" s="47">
        <f t="shared" si="207"/>
        <v>6.3843897503835623E-2</v>
      </c>
      <c r="BM987" s="47">
        <f t="shared" si="208"/>
        <v>6.7801686689160826E-2</v>
      </c>
      <c r="BN987" s="47">
        <f t="shared" si="209"/>
        <v>7.0487434028202789E-2</v>
      </c>
      <c r="BO987" s="30">
        <f t="shared" si="210"/>
        <v>7.5554107618698088E-2</v>
      </c>
    </row>
    <row r="988" spans="1:67" x14ac:dyDescent="0.3">
      <c r="A988">
        <v>15</v>
      </c>
      <c r="B988" t="s">
        <v>3422</v>
      </c>
      <c r="C988">
        <v>40</v>
      </c>
      <c r="D988">
        <v>14</v>
      </c>
      <c r="E988" t="s">
        <v>2489</v>
      </c>
      <c r="F988" t="s">
        <v>2516</v>
      </c>
      <c r="G988" s="6" t="s">
        <v>294</v>
      </c>
      <c r="H988" s="6" t="s">
        <v>1012</v>
      </c>
      <c r="I988" s="2">
        <v>0.24904152677770144</v>
      </c>
      <c r="J988" s="2">
        <v>-1.8679245283018868</v>
      </c>
      <c r="K988" s="2">
        <v>3.171023718777688E-2</v>
      </c>
      <c r="L988" s="2">
        <v>0.12873862158647595</v>
      </c>
      <c r="M988" s="3">
        <v>6.1042326518859777</v>
      </c>
      <c r="N988" s="3">
        <v>-1.4533887266395185</v>
      </c>
      <c r="O988" s="3">
        <v>-2.5396825396825395</v>
      </c>
      <c r="P988" s="7">
        <v>6.7147075584526332</v>
      </c>
      <c r="Q988" s="7">
        <v>13.806970509383378</v>
      </c>
      <c r="R988" s="2">
        <v>-0.11457772996234535</v>
      </c>
      <c r="S988" s="8">
        <v>-1.0703517587939699</v>
      </c>
      <c r="T988" s="2">
        <v>0.30104321907600595</v>
      </c>
      <c r="U988" s="4">
        <v>4.6789989118607184E-2</v>
      </c>
      <c r="V988" s="8">
        <v>22.059789164580035</v>
      </c>
      <c r="W988" s="8" t="e">
        <v>#N/A</v>
      </c>
      <c r="X988" s="8">
        <v>-53000000</v>
      </c>
      <c r="Y988" s="8">
        <v>769000000</v>
      </c>
      <c r="Z988" s="8">
        <v>89000000</v>
      </c>
      <c r="AA988" s="5">
        <v>391000000</v>
      </c>
      <c r="AB988" s="2">
        <v>0.22762148337595908</v>
      </c>
      <c r="AC988" s="42">
        <v>2350.5065121999996</v>
      </c>
      <c r="AD988" s="42">
        <v>2137.5065121999996</v>
      </c>
      <c r="AE988" s="60">
        <v>10.441307193969852</v>
      </c>
      <c r="AF988" s="60">
        <v>19.602076713207552</v>
      </c>
      <c r="AG988" s="60">
        <v>17.305303037855214</v>
      </c>
      <c r="AH988" s="60" t="s">
        <v>3443</v>
      </c>
      <c r="AI988" s="60">
        <v>2.8338925165469435</v>
      </c>
      <c r="AJ988" s="1" t="s">
        <v>544</v>
      </c>
      <c r="AK988" s="1" t="s">
        <v>576</v>
      </c>
      <c r="AL988" s="1" t="s">
        <v>591</v>
      </c>
      <c r="AM988" s="1" t="s">
        <v>583</v>
      </c>
      <c r="AN988" s="46" t="e">
        <v>#VALUE!</v>
      </c>
      <c r="AO988" s="46">
        <v>-0.12232570000000001</v>
      </c>
      <c r="AP988" s="46">
        <v>-0.19625019999999999</v>
      </c>
      <c r="AQ988" t="s">
        <v>4342</v>
      </c>
      <c r="AR988" t="s">
        <v>3443</v>
      </c>
      <c r="AS988" t="str">
        <f t="shared" si="201"/>
        <v>07/12/2011</v>
      </c>
      <c r="AT988" s="63" t="s">
        <v>3443</v>
      </c>
      <c r="AU988" s="63">
        <f t="shared" si="202"/>
        <v>0</v>
      </c>
      <c r="AV988" s="63">
        <f t="shared" si="199"/>
        <v>0</v>
      </c>
      <c r="AW988" s="63">
        <f t="shared" si="198"/>
        <v>0</v>
      </c>
      <c r="AX988" s="63">
        <v>0</v>
      </c>
      <c r="AY988" s="63">
        <f t="shared" si="203"/>
        <v>0</v>
      </c>
      <c r="AZ988" s="63">
        <v>0</v>
      </c>
      <c r="BA988" s="63">
        <f>_xll.BDP($G988,BA$1)</f>
        <v>0</v>
      </c>
      <c r="BB988" s="63">
        <f t="shared" si="200"/>
        <v>2137.5065121999996</v>
      </c>
      <c r="BC988">
        <v>160</v>
      </c>
      <c r="BD988">
        <v>219.43800000000002</v>
      </c>
      <c r="BE988">
        <v>271.09100000000001</v>
      </c>
      <c r="BF988">
        <v>202.93800000000002</v>
      </c>
      <c r="BG988">
        <v>284.60399999999998</v>
      </c>
      <c r="BH988">
        <v>345.10300000000001</v>
      </c>
      <c r="BI988" s="47">
        <f t="shared" si="204"/>
        <v>7.4853573117455524E-2</v>
      </c>
      <c r="BJ988" s="47">
        <f t="shared" si="205"/>
        <v>0.10266073986092629</v>
      </c>
      <c r="BK988" s="47">
        <f t="shared" si="206"/>
        <v>0.12682581243740085</v>
      </c>
      <c r="BL988" s="47">
        <f t="shared" si="207"/>
        <v>9.4941465133188685E-2</v>
      </c>
      <c r="BM988" s="47">
        <f t="shared" si="208"/>
        <v>0.13314766452200194</v>
      </c>
      <c r="BN988" s="47">
        <f t="shared" si="209"/>
        <v>0.16145120402220783</v>
      </c>
      <c r="BO988" s="30">
        <f t="shared" si="210"/>
        <v>0.16145120402220783</v>
      </c>
    </row>
    <row r="989" spans="1:67" x14ac:dyDescent="0.3">
      <c r="A989">
        <v>15</v>
      </c>
      <c r="B989" t="s">
        <v>3422</v>
      </c>
      <c r="C989">
        <v>40</v>
      </c>
      <c r="D989">
        <v>20</v>
      </c>
      <c r="E989" s="33">
        <v>0.08</v>
      </c>
      <c r="F989" t="s">
        <v>2476</v>
      </c>
      <c r="G989" s="1" t="s">
        <v>1972</v>
      </c>
      <c r="H989" s="6" t="s">
        <v>1973</v>
      </c>
      <c r="I989" s="2">
        <v>0.1599415056860512</v>
      </c>
      <c r="J989" s="2">
        <v>9.7088993978332233E-2</v>
      </c>
      <c r="K989" s="2">
        <v>0.1599415056860512</v>
      </c>
      <c r="L989" s="2">
        <v>9.7088993978332233E-2</v>
      </c>
      <c r="M989" s="3">
        <v>11.131314782277068</v>
      </c>
      <c r="N989" s="3">
        <v>8.5045719812041067</v>
      </c>
      <c r="O989" s="3">
        <v>8.6515471670351847</v>
      </c>
      <c r="P989" s="7">
        <v>14.428055373858125</v>
      </c>
      <c r="Q989" s="7">
        <v>12.742447480115562</v>
      </c>
      <c r="R989" s="2">
        <v>7.7950396779492406E-2</v>
      </c>
      <c r="S989" s="8">
        <v>0.67079786969289734</v>
      </c>
      <c r="T989" s="2">
        <v>0.7500925433218425</v>
      </c>
      <c r="U989" s="4">
        <v>3.2149111833875407E-2</v>
      </c>
      <c r="V989" s="8">
        <v>6.3406215325155406</v>
      </c>
      <c r="W989" s="8">
        <v>-2.0280608696955804</v>
      </c>
      <c r="X989" s="8">
        <v>156269000</v>
      </c>
      <c r="Y989" s="8">
        <v>156269000</v>
      </c>
      <c r="Z989" s="8" t="e">
        <v>#N/A</v>
      </c>
      <c r="AA989" s="5">
        <v>6179000.0000000009</v>
      </c>
      <c r="AB989" s="2">
        <v>0</v>
      </c>
      <c r="AC989" s="42">
        <v>420.16820950999994</v>
      </c>
      <c r="AD989" s="42">
        <v>433.64520950999992</v>
      </c>
      <c r="AE989" s="60">
        <v>21.337904626224262</v>
      </c>
      <c r="AF989" s="60">
        <v>26.251945615394074</v>
      </c>
      <c r="AG989" s="60">
        <v>1.4839845303584585</v>
      </c>
      <c r="AH989" s="60">
        <v>39.257877327717438</v>
      </c>
      <c r="AI989" s="60">
        <v>3.1897135366464897</v>
      </c>
      <c r="AJ989" s="1" t="s">
        <v>552</v>
      </c>
      <c r="AK989" s="1" t="s">
        <v>917</v>
      </c>
      <c r="AL989" s="1" t="s">
        <v>918</v>
      </c>
      <c r="AM989" s="1" t="s">
        <v>1706</v>
      </c>
      <c r="AN989" s="46">
        <v>0.19217050000000002</v>
      </c>
      <c r="AO989" s="46">
        <v>0.21724640000000001</v>
      </c>
      <c r="AP989" s="46">
        <v>8.5172480000000009E-2</v>
      </c>
      <c r="AQ989" t="s">
        <v>4124</v>
      </c>
      <c r="AR989" t="s">
        <v>3443</v>
      </c>
      <c r="AS989" t="str">
        <f t="shared" si="201"/>
        <v>#N/A N/A</v>
      </c>
      <c r="AT989" s="63">
        <v>1.1516035124442321</v>
      </c>
      <c r="AU989" s="63">
        <f t="shared" si="202"/>
        <v>1.1516035124442321</v>
      </c>
      <c r="AV989" s="63">
        <f t="shared" si="199"/>
        <v>-0.1518480986150072</v>
      </c>
      <c r="AW989" s="63">
        <f t="shared" si="198"/>
        <v>0.99975541382922484</v>
      </c>
      <c r="AX989" s="63">
        <v>51.549197221574872</v>
      </c>
      <c r="AY989" s="63">
        <f t="shared" si="203"/>
        <v>-6.7971723762914635</v>
      </c>
      <c r="AZ989" s="63">
        <v>44.752024845283408</v>
      </c>
      <c r="BA989" s="63">
        <f>_xll.BDP($G989,BA$1)</f>
        <v>4.1478682740000004</v>
      </c>
      <c r="BB989" s="63">
        <f t="shared" si="200"/>
        <v>420.16820950999994</v>
      </c>
      <c r="BC989">
        <v>13.671000000000001</v>
      </c>
      <c r="BD989">
        <v>15.257</v>
      </c>
      <c r="BE989">
        <v>17.3</v>
      </c>
      <c r="BF989">
        <v>14.68</v>
      </c>
      <c r="BG989">
        <v>15.06</v>
      </c>
      <c r="BH989">
        <v>13.875</v>
      </c>
      <c r="BI989" s="47">
        <f t="shared" si="204"/>
        <v>3.2536968981882561E-2</v>
      </c>
      <c r="BJ989" s="47">
        <f t="shared" si="205"/>
        <v>3.631164770364876E-2</v>
      </c>
      <c r="BK989" s="47">
        <f t="shared" si="206"/>
        <v>4.117398605709665E-2</v>
      </c>
      <c r="BL989" s="47">
        <f t="shared" si="207"/>
        <v>3.4938388168680855E-2</v>
      </c>
      <c r="BM989" s="47">
        <f t="shared" si="208"/>
        <v>3.5842787862420553E-2</v>
      </c>
      <c r="BN989" s="47">
        <f t="shared" si="209"/>
        <v>3.302248881746913E-2</v>
      </c>
      <c r="BO989" s="30">
        <f t="shared" si="210"/>
        <v>4.117398605709665E-2</v>
      </c>
    </row>
    <row r="990" spans="1:67" x14ac:dyDescent="0.3">
      <c r="A990">
        <v>15</v>
      </c>
      <c r="B990" t="s">
        <v>3422</v>
      </c>
      <c r="C990">
        <v>40</v>
      </c>
      <c r="D990">
        <v>2</v>
      </c>
      <c r="E990" s="33">
        <v>0.06</v>
      </c>
      <c r="F990" t="s">
        <v>3052</v>
      </c>
      <c r="G990" s="6" t="s">
        <v>418</v>
      </c>
      <c r="H990" s="6" t="s">
        <v>1164</v>
      </c>
      <c r="I990" s="2">
        <v>5.262308612672132E-2</v>
      </c>
      <c r="J990" s="2">
        <v>4.3464200166648946E-2</v>
      </c>
      <c r="K990" s="2">
        <v>5.262308612672132E-2</v>
      </c>
      <c r="L990" s="2">
        <v>4.3464200166648946E-2</v>
      </c>
      <c r="M990" s="3">
        <v>4.7695476825864676</v>
      </c>
      <c r="N990" s="3">
        <v>3.8441888042370906</v>
      </c>
      <c r="O990" s="3">
        <v>8.0424412776013252</v>
      </c>
      <c r="P990" s="7">
        <v>91.459885254036138</v>
      </c>
      <c r="Q990" s="7">
        <v>87.67700541405479</v>
      </c>
      <c r="R990" s="2">
        <v>0.63880063103603257</v>
      </c>
      <c r="S990" s="8">
        <v>8.5573829650659619</v>
      </c>
      <c r="T990" s="2">
        <v>0.22969565824037694</v>
      </c>
      <c r="U990" s="4">
        <v>2.7111878735068661E-2</v>
      </c>
      <c r="V990" s="8">
        <v>9.184951362011077</v>
      </c>
      <c r="W990" s="8">
        <v>-10.160999536653016</v>
      </c>
      <c r="X990" s="8">
        <v>24521007999.999996</v>
      </c>
      <c r="Y990" s="8">
        <v>24521007999.999996</v>
      </c>
      <c r="Z990" s="8">
        <v>24022000</v>
      </c>
      <c r="AA990" s="5">
        <v>-2837130000</v>
      </c>
      <c r="AB990" s="2">
        <v>-8.4670071515933355E-3</v>
      </c>
      <c r="AC990" s="42">
        <v>4664.8678643600006</v>
      </c>
      <c r="AD990" s="42">
        <v>24272.060864359999</v>
      </c>
      <c r="AE990" s="60">
        <v>11.700111983288732</v>
      </c>
      <c r="AF990" s="60">
        <v>22.401359991928075</v>
      </c>
      <c r="AG990" s="60">
        <v>-61.099913888262279</v>
      </c>
      <c r="AH990" s="60">
        <v>9.414332479939123</v>
      </c>
      <c r="AI990" s="60">
        <v>0.78855672528702458</v>
      </c>
      <c r="AJ990" s="1" t="s">
        <v>502</v>
      </c>
      <c r="AK990" s="1" t="s">
        <v>529</v>
      </c>
      <c r="AL990" s="1" t="s">
        <v>1165</v>
      </c>
      <c r="AM990" s="1" t="s">
        <v>583</v>
      </c>
      <c r="AN990" s="46" t="e">
        <v>#VALUE!</v>
      </c>
      <c r="AO990" s="46">
        <v>4.2729290000000003E-2</v>
      </c>
      <c r="AP990" s="46">
        <v>-1.4114130000000001E-2</v>
      </c>
      <c r="AQ990" t="s">
        <v>4035</v>
      </c>
      <c r="AR990" t="s">
        <v>4035</v>
      </c>
      <c r="AS990" t="str">
        <f t="shared" si="201"/>
        <v>19/04/2011</v>
      </c>
      <c r="AT990" s="63">
        <v>1.9088523309972059</v>
      </c>
      <c r="AU990" s="63">
        <f t="shared" si="202"/>
        <v>1.9088523309972059</v>
      </c>
      <c r="AV990" s="63">
        <f t="shared" si="199"/>
        <v>4.1530637935091075E-16</v>
      </c>
      <c r="AW990" s="63">
        <f t="shared" si="198"/>
        <v>1.9088523309972063</v>
      </c>
      <c r="AX990" s="63">
        <v>16.329163538838674</v>
      </c>
      <c r="AY990" s="63">
        <f t="shared" si="203"/>
        <v>3.5527136788005009E-15</v>
      </c>
      <c r="AZ990" s="63">
        <v>16.329163538838678</v>
      </c>
      <c r="BA990" s="63">
        <f>_xll.BDP($G990,BA$1)</f>
        <v>84.278013540000003</v>
      </c>
      <c r="BB990" s="63">
        <f t="shared" si="200"/>
        <v>4664.8678643600006</v>
      </c>
      <c r="BC990">
        <v>551.28600000000006</v>
      </c>
      <c r="BD990">
        <v>669</v>
      </c>
      <c r="BE990">
        <v>771.33299999999997</v>
      </c>
      <c r="BF990">
        <v>-1119.0240000000001</v>
      </c>
      <c r="BG990">
        <v>812.38</v>
      </c>
      <c r="BH990" t="s">
        <v>3443</v>
      </c>
      <c r="BI990" s="47">
        <f t="shared" si="204"/>
        <v>0.11817826700127423</v>
      </c>
      <c r="BJ990" s="47">
        <f t="shared" si="205"/>
        <v>0.14341242227056819</v>
      </c>
      <c r="BK990" s="47">
        <f t="shared" si="206"/>
        <v>0.16534937803770428</v>
      </c>
      <c r="BL990" s="47">
        <f t="shared" si="207"/>
        <v>-0.23988332200134577</v>
      </c>
      <c r="BM990" s="47">
        <f t="shared" si="208"/>
        <v>0.17414855546212882</v>
      </c>
      <c r="BN990" s="47">
        <f t="shared" si="209"/>
        <v>0</v>
      </c>
      <c r="BO990" s="30">
        <f t="shared" si="210"/>
        <v>0.16534937803770428</v>
      </c>
    </row>
    <row r="991" spans="1:67" x14ac:dyDescent="0.3">
      <c r="A991">
        <v>15</v>
      </c>
      <c r="B991" t="s">
        <v>3422</v>
      </c>
      <c r="C991">
        <v>41</v>
      </c>
      <c r="D991">
        <v>2</v>
      </c>
      <c r="E991" t="s">
        <v>2489</v>
      </c>
      <c r="F991" t="s">
        <v>3053</v>
      </c>
      <c r="G991" s="1" t="s">
        <v>1397</v>
      </c>
      <c r="H991" s="6" t="s">
        <v>1398</v>
      </c>
      <c r="I991" s="2">
        <v>0.45387963954457877</v>
      </c>
      <c r="J991" s="2">
        <v>0.45894558843129402</v>
      </c>
      <c r="K991" s="2">
        <v>0.34697476410457428</v>
      </c>
      <c r="L991" s="2">
        <v>0.30732865794901326</v>
      </c>
      <c r="M991" s="3">
        <v>10.911136793851663</v>
      </c>
      <c r="N991" s="3">
        <v>3.1254913824243808</v>
      </c>
      <c r="O991" s="3">
        <v>3.3292702027252483</v>
      </c>
      <c r="P991" s="7">
        <v>52.442951754285922</v>
      </c>
      <c r="Q991" s="7">
        <v>52.080281539176106</v>
      </c>
      <c r="R991" s="2">
        <v>0.6155993877557917</v>
      </c>
      <c r="S991" s="8">
        <v>3.24150303346598</v>
      </c>
      <c r="T991" s="2">
        <v>0.15354052088501019</v>
      </c>
      <c r="U991" s="4" t="e">
        <v>#N/A</v>
      </c>
      <c r="V991" s="8">
        <v>21.256183998562371</v>
      </c>
      <c r="W991" s="8">
        <v>-39.049361794044358</v>
      </c>
      <c r="X991" s="8">
        <v>480192000.00000012</v>
      </c>
      <c r="Y991" s="8">
        <v>717089000.00000012</v>
      </c>
      <c r="Z991" s="8" t="e">
        <v>#N/A</v>
      </c>
      <c r="AA991" s="5">
        <v>71985478.716449246</v>
      </c>
      <c r="AB991" s="2">
        <v>0</v>
      </c>
      <c r="AC991" s="42">
        <v>333.6</v>
      </c>
      <c r="AD991" s="42">
        <v>926.17200000000014</v>
      </c>
      <c r="AE991" s="60">
        <v>3.3275051599866008</v>
      </c>
      <c r="AF991" s="60">
        <v>4.453630315302286</v>
      </c>
      <c r="AG991" s="60" t="s">
        <v>3443</v>
      </c>
      <c r="AH991" s="60">
        <v>84.4915175102674</v>
      </c>
      <c r="AI991" s="60">
        <v>2.5845042277324555</v>
      </c>
      <c r="AJ991" s="1" t="s">
        <v>502</v>
      </c>
      <c r="AK991" s="1" t="s">
        <v>529</v>
      </c>
      <c r="AL991" s="1" t="s">
        <v>1399</v>
      </c>
      <c r="AM991" s="1" t="s">
        <v>1380</v>
      </c>
      <c r="AN991" s="46" t="e">
        <v>#VALUE!</v>
      </c>
      <c r="AO991" s="46" t="e">
        <v>#VALUE!</v>
      </c>
      <c r="AP991" s="46">
        <v>-0.12622420000000001</v>
      </c>
      <c r="AQ991" t="s">
        <v>4036</v>
      </c>
      <c r="AR991" t="s">
        <v>4036</v>
      </c>
      <c r="AS991" t="str">
        <f t="shared" si="201"/>
        <v>14/07/2017</v>
      </c>
      <c r="AT991" s="63">
        <v>14.475271986534571</v>
      </c>
      <c r="AU991" s="63">
        <f t="shared" si="202"/>
        <v>14.475271986534571</v>
      </c>
      <c r="AV991" s="63">
        <f t="shared" si="199"/>
        <v>0</v>
      </c>
      <c r="AW991" s="63">
        <f t="shared" si="198"/>
        <v>14.475271986534571</v>
      </c>
      <c r="AX991" s="63">
        <v>38.957524737260997</v>
      </c>
      <c r="AY991" s="63">
        <f t="shared" si="203"/>
        <v>0</v>
      </c>
      <c r="AZ991" s="63">
        <v>38.957524737260997</v>
      </c>
      <c r="BA991" s="63">
        <f>_xll.BDP($G991,BA$1)</f>
        <v>47.459739599999999</v>
      </c>
      <c r="BB991" s="63">
        <f t="shared" si="200"/>
        <v>333.6</v>
      </c>
      <c r="BC991">
        <v>51.300000000000004</v>
      </c>
      <c r="BD991">
        <v>63.286000000000001</v>
      </c>
      <c r="BE991">
        <v>68.3</v>
      </c>
      <c r="BF991">
        <v>95.408000000000001</v>
      </c>
      <c r="BG991">
        <v>96.132999999999996</v>
      </c>
      <c r="BH991">
        <v>110.351</v>
      </c>
      <c r="BI991" s="47">
        <f t="shared" si="204"/>
        <v>0.1537769784172662</v>
      </c>
      <c r="BJ991" s="47">
        <f t="shared" si="205"/>
        <v>0.18970623501199041</v>
      </c>
      <c r="BK991" s="47">
        <f t="shared" si="206"/>
        <v>0.20473621103117504</v>
      </c>
      <c r="BL991" s="47">
        <f t="shared" si="207"/>
        <v>0.28599520383693045</v>
      </c>
      <c r="BM991" s="47">
        <f t="shared" si="208"/>
        <v>0.28816846522781769</v>
      </c>
      <c r="BN991" s="47">
        <f t="shared" si="209"/>
        <v>0.33078836930455635</v>
      </c>
      <c r="BO991" s="30">
        <f t="shared" si="210"/>
        <v>0.33078836930455635</v>
      </c>
    </row>
    <row r="992" spans="1:67" x14ac:dyDescent="0.3">
      <c r="A992">
        <v>15</v>
      </c>
      <c r="B992" t="s">
        <v>3422</v>
      </c>
      <c r="C992">
        <v>41</v>
      </c>
      <c r="D992">
        <v>1</v>
      </c>
      <c r="E992" t="s">
        <v>2489</v>
      </c>
      <c r="F992" t="s">
        <v>2666</v>
      </c>
      <c r="G992" s="1" t="s">
        <v>2252</v>
      </c>
      <c r="H992" s="6" t="s">
        <v>2253</v>
      </c>
      <c r="I992" s="2">
        <v>0.45898958371275655</v>
      </c>
      <c r="J992" s="2">
        <v>0.41605489435606746</v>
      </c>
      <c r="K992" s="2">
        <v>0.4218598429271993</v>
      </c>
      <c r="L992" s="2">
        <v>0.38649523413605724</v>
      </c>
      <c r="M992" s="3">
        <v>42.041648224950684</v>
      </c>
      <c r="N992" s="3">
        <v>32.649243675888258</v>
      </c>
      <c r="O992" s="3">
        <v>36.715252230256986</v>
      </c>
      <c r="P992" s="7">
        <v>16.744114991722043</v>
      </c>
      <c r="Q992" s="7">
        <v>16.208490197639549</v>
      </c>
      <c r="R992" s="2">
        <v>8.4425497058604512E-2</v>
      </c>
      <c r="S992" s="8">
        <v>0.32259211836676627</v>
      </c>
      <c r="T992" s="2">
        <v>0.51938500291101786</v>
      </c>
      <c r="U992" s="4">
        <v>2.4475524475524476E-2</v>
      </c>
      <c r="V992" s="8">
        <v>41.32902231028951</v>
      </c>
      <c r="W992" s="8">
        <v>50.108107960484396</v>
      </c>
      <c r="X992" s="8">
        <v>93853000</v>
      </c>
      <c r="Y992" s="8">
        <v>101031000</v>
      </c>
      <c r="Z992" s="8">
        <v>111000</v>
      </c>
      <c r="AA992" s="5">
        <v>-6274000</v>
      </c>
      <c r="AB992" s="2">
        <v>-1.7692062480076508E-2</v>
      </c>
      <c r="AC992" s="42">
        <v>291.67695659999998</v>
      </c>
      <c r="AD992" s="42">
        <v>305.54095659999996</v>
      </c>
      <c r="AE992" s="60" t="s">
        <v>3443</v>
      </c>
      <c r="AF992" s="60" t="s">
        <v>3443</v>
      </c>
      <c r="AG992" s="60">
        <v>-2.1770747166772551</v>
      </c>
      <c r="AH992" s="60">
        <v>10.499999878254341</v>
      </c>
      <c r="AI992" s="60">
        <v>3.3061253871687675</v>
      </c>
      <c r="AJ992" s="1" t="s">
        <v>506</v>
      </c>
      <c r="AK992" s="1" t="s">
        <v>640</v>
      </c>
      <c r="AL992" s="1" t="s">
        <v>2254</v>
      </c>
      <c r="AM992" s="1" t="s">
        <v>2229</v>
      </c>
      <c r="AN992" s="46">
        <v>3.261315E-2</v>
      </c>
      <c r="AO992" s="46">
        <v>0.27911580000000002</v>
      </c>
      <c r="AP992" s="46">
        <v>0.58988560000000001</v>
      </c>
      <c r="AQ992" t="s">
        <v>4343</v>
      </c>
      <c r="AR992" t="s">
        <v>3443</v>
      </c>
      <c r="AS992" t="str">
        <f t="shared" si="201"/>
        <v>05/05/1997</v>
      </c>
      <c r="AT992" s="63" t="s">
        <v>3443</v>
      </c>
      <c r="AU992" s="63">
        <f t="shared" si="202"/>
        <v>0</v>
      </c>
      <c r="AV992" s="63">
        <f t="shared" si="199"/>
        <v>0</v>
      </c>
      <c r="AW992" s="63">
        <f t="shared" si="198"/>
        <v>0</v>
      </c>
      <c r="AX992" s="63">
        <v>0</v>
      </c>
      <c r="AY992" s="63">
        <f t="shared" si="203"/>
        <v>0</v>
      </c>
      <c r="AZ992" s="63">
        <v>0</v>
      </c>
      <c r="BA992" s="63">
        <f>_xll.BDP($G992,BA$1)</f>
        <v>0</v>
      </c>
      <c r="BB992" s="63">
        <f t="shared" si="200"/>
        <v>291.67695659999998</v>
      </c>
      <c r="BC992">
        <v>22.933</v>
      </c>
      <c r="BD992">
        <v>26.1</v>
      </c>
      <c r="BE992">
        <v>28.6</v>
      </c>
      <c r="BF992">
        <v>35.35</v>
      </c>
      <c r="BG992">
        <v>22.6</v>
      </c>
      <c r="BH992">
        <v>25.45</v>
      </c>
      <c r="BI992" s="47">
        <f t="shared" si="204"/>
        <v>7.8624654711581698E-2</v>
      </c>
      <c r="BJ992" s="47">
        <f t="shared" si="205"/>
        <v>8.948255736154373E-2</v>
      </c>
      <c r="BK992" s="47">
        <f t="shared" si="206"/>
        <v>9.8053683545599651E-2</v>
      </c>
      <c r="BL992" s="47">
        <f t="shared" si="207"/>
        <v>0.12119572424255061</v>
      </c>
      <c r="BM992" s="47">
        <f t="shared" si="208"/>
        <v>7.7482980703865459E-2</v>
      </c>
      <c r="BN992" s="47">
        <f t="shared" si="209"/>
        <v>8.7254064553689198E-2</v>
      </c>
      <c r="BO992" s="30">
        <f t="shared" si="210"/>
        <v>9.8053683545599651E-2</v>
      </c>
    </row>
    <row r="993" spans="1:67" x14ac:dyDescent="0.3">
      <c r="A993">
        <v>15</v>
      </c>
      <c r="B993" t="s">
        <v>3422</v>
      </c>
      <c r="C993">
        <v>41</v>
      </c>
      <c r="D993">
        <v>4</v>
      </c>
      <c r="E993" t="s">
        <v>2489</v>
      </c>
      <c r="G993" s="6" t="s">
        <v>88</v>
      </c>
      <c r="H993" s="6" t="s">
        <v>726</v>
      </c>
      <c r="I993" s="2">
        <v>0.81680393295985354</v>
      </c>
      <c r="J993" s="2">
        <v>0.1998576222922811</v>
      </c>
      <c r="K993" s="2">
        <v>0.4820993548195629</v>
      </c>
      <c r="L993" s="2">
        <v>0.13290411588871004</v>
      </c>
      <c r="M993" s="3">
        <v>5.9442729021954284</v>
      </c>
      <c r="N993" s="3">
        <v>3.9877153068920839</v>
      </c>
      <c r="O993" s="3">
        <v>3.1770380118009673</v>
      </c>
      <c r="P993" s="7">
        <v>45.311829408419648</v>
      </c>
      <c r="Q993" s="7">
        <v>39.577464788732406</v>
      </c>
      <c r="R993" s="2">
        <v>0.37166047206073888</v>
      </c>
      <c r="S993" s="8">
        <v>3.3255260667009656</v>
      </c>
      <c r="T993" s="2">
        <v>0.5676730661993149</v>
      </c>
      <c r="U993" s="4" t="e">
        <v>#N/A</v>
      </c>
      <c r="V993" s="8">
        <v>67.313473220999299</v>
      </c>
      <c r="W993" s="8">
        <v>55.52788941563638</v>
      </c>
      <c r="X993" s="8">
        <v>4916500000</v>
      </c>
      <c r="Y993" s="8">
        <v>7393300000</v>
      </c>
      <c r="Z993" s="8">
        <v>61200000</v>
      </c>
      <c r="AA993" s="5">
        <v>388730000</v>
      </c>
      <c r="AB993" s="2">
        <v>0.15743575232166285</v>
      </c>
      <c r="AC993" s="42">
        <v>5759.7974061199993</v>
      </c>
      <c r="AD993" s="42">
        <v>8099.6974061199999</v>
      </c>
      <c r="AE993" s="60">
        <v>9.1960546998453605</v>
      </c>
      <c r="AF993" s="60">
        <v>16.355560972067838</v>
      </c>
      <c r="AG993" s="60">
        <v>7.8441453867619888</v>
      </c>
      <c r="AH993" s="60">
        <v>19.206338822814914</v>
      </c>
      <c r="AI993" s="60">
        <v>1.1198358602541534</v>
      </c>
      <c r="AJ993" s="1" t="s">
        <v>493</v>
      </c>
      <c r="AK993" s="1" t="s">
        <v>538</v>
      </c>
      <c r="AL993" s="1" t="s">
        <v>727</v>
      </c>
      <c r="AM993" s="1" t="s">
        <v>583</v>
      </c>
      <c r="AN993" s="46">
        <v>0.13939380000000001</v>
      </c>
      <c r="AO993" s="46">
        <v>0.13533810000000002</v>
      </c>
      <c r="AP993" s="46">
        <v>6.3062180000000009E-2</v>
      </c>
      <c r="AQ993" t="s">
        <v>4344</v>
      </c>
      <c r="AR993" t="s">
        <v>3443</v>
      </c>
      <c r="AS993" t="str">
        <f t="shared" si="201"/>
        <v>27/05/2022</v>
      </c>
      <c r="AT993" s="63" t="s">
        <v>3443</v>
      </c>
      <c r="AU993" s="63">
        <f t="shared" si="202"/>
        <v>0</v>
      </c>
      <c r="AV993" s="63">
        <f t="shared" si="199"/>
        <v>1.5028385234405346</v>
      </c>
      <c r="AW993" s="63">
        <f t="shared" si="198"/>
        <v>1.5028385234405346</v>
      </c>
      <c r="AX993" s="63">
        <v>0</v>
      </c>
      <c r="AY993" s="63">
        <f t="shared" si="203"/>
        <v>12.686270743995017</v>
      </c>
      <c r="AZ993" s="63">
        <v>12.686270743995017</v>
      </c>
      <c r="BA993" s="63">
        <f>_xll.BDP($G993,BA$1)</f>
        <v>86.560454291300005</v>
      </c>
      <c r="BB993" s="63">
        <f t="shared" si="200"/>
        <v>5759.7974061199993</v>
      </c>
      <c r="BC993">
        <v>357.14300000000003</v>
      </c>
      <c r="BD993">
        <v>391.714</v>
      </c>
      <c r="BE993">
        <v>454.66700000000003</v>
      </c>
      <c r="BF993">
        <v>629.64400000000001</v>
      </c>
      <c r="BG993">
        <v>648.69399999999996</v>
      </c>
      <c r="BH993">
        <v>656.72699999999998</v>
      </c>
      <c r="BI993" s="47">
        <f t="shared" si="204"/>
        <v>6.2006173970723742E-2</v>
      </c>
      <c r="BJ993" s="47">
        <f t="shared" si="205"/>
        <v>6.80082948028327E-2</v>
      </c>
      <c r="BK993" s="47">
        <f t="shared" si="206"/>
        <v>7.8938019506883936E-2</v>
      </c>
      <c r="BL993" s="47">
        <f t="shared" si="207"/>
        <v>0.10931703940332689</v>
      </c>
      <c r="BM993" s="47">
        <f t="shared" si="208"/>
        <v>0.11262444739996209</v>
      </c>
      <c r="BN993" s="47">
        <f t="shared" si="209"/>
        <v>0.11401911450951435</v>
      </c>
      <c r="BO993" s="30">
        <f t="shared" si="210"/>
        <v>0.11401911450951435</v>
      </c>
    </row>
    <row r="994" spans="1:67" x14ac:dyDescent="0.3">
      <c r="A994">
        <v>15</v>
      </c>
      <c r="B994" t="s">
        <v>3422</v>
      </c>
      <c r="C994">
        <v>41</v>
      </c>
      <c r="D994">
        <v>1</v>
      </c>
      <c r="E994" s="33">
        <v>0.08</v>
      </c>
      <c r="F994" t="s">
        <v>3162</v>
      </c>
      <c r="G994" s="6" t="s">
        <v>128</v>
      </c>
      <c r="H994" s="6" t="s">
        <v>790</v>
      </c>
      <c r="I994" s="2">
        <v>0.64003803027610029</v>
      </c>
      <c r="J994" s="2">
        <v>0.56844641179467692</v>
      </c>
      <c r="K994" s="2">
        <v>0.22239936869481344</v>
      </c>
      <c r="L994" s="2">
        <v>0.20835190932397787</v>
      </c>
      <c r="M994" s="3">
        <v>20.941385460989299</v>
      </c>
      <c r="N994" s="3">
        <v>16.156360177652736</v>
      </c>
      <c r="O994" s="3">
        <v>17.36416991474514</v>
      </c>
      <c r="P994" s="7">
        <v>17.165042224687006</v>
      </c>
      <c r="Q994" s="7">
        <v>18.809319371888591</v>
      </c>
      <c r="R994" s="2">
        <v>-0.11866192076653578</v>
      </c>
      <c r="S994" s="8">
        <v>-0.36838488515370754</v>
      </c>
      <c r="T994" s="2">
        <v>0.72277787220195733</v>
      </c>
      <c r="U994" s="4">
        <v>8.1376140199669614E-2</v>
      </c>
      <c r="V994" s="8">
        <v>2.6428515788016722</v>
      </c>
      <c r="W994" s="8">
        <v>16.561000238614266</v>
      </c>
      <c r="X994" s="8">
        <v>339543000</v>
      </c>
      <c r="Y994" s="8">
        <v>926375000</v>
      </c>
      <c r="Z994" s="8">
        <v>7778000</v>
      </c>
      <c r="AA994" s="5">
        <v>149154000</v>
      </c>
      <c r="AB994" s="2">
        <v>5.2147444922697343E-2</v>
      </c>
      <c r="AC994" s="42">
        <v>2479.9370584999997</v>
      </c>
      <c r="AD994" s="42">
        <v>2386.6590584999999</v>
      </c>
      <c r="AE994" s="60">
        <v>9.3710030856055102</v>
      </c>
      <c r="AF994" s="60">
        <v>10.980974756576147</v>
      </c>
      <c r="AG994" s="60">
        <v>6.0036527214177022</v>
      </c>
      <c r="AH994" s="60">
        <v>15.01399758965716</v>
      </c>
      <c r="AI994" s="60">
        <v>2.4794424740484802</v>
      </c>
      <c r="AJ994" s="1" t="s">
        <v>498</v>
      </c>
      <c r="AK994" s="1" t="s">
        <v>599</v>
      </c>
      <c r="AL994" s="1" t="s">
        <v>791</v>
      </c>
      <c r="AM994" s="1" t="s">
        <v>583</v>
      </c>
      <c r="AN994" s="46">
        <v>7.8121460000000004E-2</v>
      </c>
      <c r="AO994" s="46">
        <v>6.2979060000000003E-2</v>
      </c>
      <c r="AP994" s="46">
        <v>6.027006E-2</v>
      </c>
      <c r="AQ994" t="s">
        <v>4124</v>
      </c>
      <c r="AR994" t="s">
        <v>3443</v>
      </c>
      <c r="AS994" t="str">
        <f t="shared" si="201"/>
        <v>#N/A N/A</v>
      </c>
      <c r="AT994" s="63">
        <v>1.8447965042897547</v>
      </c>
      <c r="AU994" s="63">
        <f t="shared" si="202"/>
        <v>1.8447965042897547</v>
      </c>
      <c r="AV994" s="63">
        <f t="shared" si="199"/>
        <v>2.2418700290758804</v>
      </c>
      <c r="AW994" s="63">
        <f t="shared" si="198"/>
        <v>4.0866665333656353</v>
      </c>
      <c r="AX994" s="63">
        <v>60.909447322625176</v>
      </c>
      <c r="AY994" s="63">
        <f t="shared" si="203"/>
        <v>74.019581088019009</v>
      </c>
      <c r="AZ994" s="63">
        <v>134.92902841064418</v>
      </c>
      <c r="BA994" s="63">
        <f>_xll.BDP($G994,BA$1)</f>
        <v>202.36520752000001</v>
      </c>
      <c r="BB994" s="63">
        <f t="shared" si="200"/>
        <v>2386.6590584999999</v>
      </c>
      <c r="BC994">
        <v>176.5</v>
      </c>
      <c r="BD994">
        <v>189.5</v>
      </c>
      <c r="BE994">
        <v>220</v>
      </c>
      <c r="BF994">
        <v>192</v>
      </c>
      <c r="BG994">
        <v>204</v>
      </c>
      <c r="BH994">
        <v>209.292</v>
      </c>
      <c r="BI994" s="47">
        <f t="shared" si="204"/>
        <v>7.3952749711527349E-2</v>
      </c>
      <c r="BJ994" s="47">
        <f t="shared" si="205"/>
        <v>7.9399694449486871E-2</v>
      </c>
      <c r="BK994" s="47">
        <f t="shared" si="206"/>
        <v>9.2179064796238053E-2</v>
      </c>
      <c r="BL994" s="47">
        <f t="shared" si="207"/>
        <v>8.0447183822171392E-2</v>
      </c>
      <c r="BM994" s="47">
        <f t="shared" si="208"/>
        <v>8.5475132811057106E-2</v>
      </c>
      <c r="BN994" s="47">
        <f t="shared" si="209"/>
        <v>8.7692458315155708E-2</v>
      </c>
      <c r="BO994" s="30">
        <f t="shared" si="210"/>
        <v>9.2179064796238053E-2</v>
      </c>
    </row>
    <row r="995" spans="1:67" x14ac:dyDescent="0.3">
      <c r="A995">
        <v>15</v>
      </c>
      <c r="B995" t="s">
        <v>3422</v>
      </c>
      <c r="C995">
        <v>41</v>
      </c>
      <c r="D995">
        <v>15</v>
      </c>
      <c r="E995" t="s">
        <v>2489</v>
      </c>
      <c r="F995" t="s">
        <v>2517</v>
      </c>
      <c r="G995" s="6" t="s">
        <v>2099</v>
      </c>
      <c r="H995" s="6" t="s">
        <v>2100</v>
      </c>
      <c r="I995" s="2">
        <v>8.0839935865081758E-2</v>
      </c>
      <c r="J995" s="2">
        <v>0.49635719283302399</v>
      </c>
      <c r="K995" s="2">
        <v>3.2929316928136429E-2</v>
      </c>
      <c r="L995" s="2">
        <v>0.20824200192075143</v>
      </c>
      <c r="M995" s="3">
        <v>-9.5359967530659127</v>
      </c>
      <c r="N995" s="3">
        <v>-14.713409759246584</v>
      </c>
      <c r="O995" s="3">
        <v>-16.919102970529529</v>
      </c>
      <c r="P995" s="7">
        <v>18.660181346432317</v>
      </c>
      <c r="Q995" s="7">
        <v>13.345507697138713</v>
      </c>
      <c r="R995" s="2">
        <v>-0.4888423420802544</v>
      </c>
      <c r="S995" s="8">
        <v>4.1858673088100966</v>
      </c>
      <c r="T995" s="2">
        <v>0.82324521853321042</v>
      </c>
      <c r="U995" s="4" t="e">
        <v>#N/A</v>
      </c>
      <c r="V995" s="8">
        <v>21.754035309351046</v>
      </c>
      <c r="W995" s="8" t="e">
        <v>#N/A</v>
      </c>
      <c r="X995" s="8">
        <v>131492000</v>
      </c>
      <c r="Y995" s="8">
        <v>313419000</v>
      </c>
      <c r="Z995" s="8">
        <v>17471000</v>
      </c>
      <c r="AA995" s="5">
        <v>67545202.583993003</v>
      </c>
      <c r="AB995" s="2">
        <v>0.25865641572804038</v>
      </c>
      <c r="AC995" s="42">
        <v>411.06984479999994</v>
      </c>
      <c r="AD995" s="42">
        <v>131.08701090502376</v>
      </c>
      <c r="AE995" s="60">
        <v>1.8855816280578901</v>
      </c>
      <c r="AF995" s="60">
        <v>2.0504832341147554</v>
      </c>
      <c r="AG995" s="60">
        <v>13.750709620973788</v>
      </c>
      <c r="AH995" s="60" t="s">
        <v>3443</v>
      </c>
      <c r="AI995" s="60">
        <v>0.66337575151613082</v>
      </c>
      <c r="AJ995" s="1" t="s">
        <v>544</v>
      </c>
      <c r="AK995" s="1" t="s">
        <v>576</v>
      </c>
      <c r="AL995" s="1" t="s">
        <v>591</v>
      </c>
      <c r="AM995" s="1" t="s">
        <v>2468</v>
      </c>
      <c r="AN995" s="46" t="e">
        <v>#VALUE!</v>
      </c>
      <c r="AO995" s="46" t="e">
        <v>#VALUE!</v>
      </c>
      <c r="AP995" s="46">
        <v>-0.23943220000000001</v>
      </c>
      <c r="AQ995" t="s">
        <v>4037</v>
      </c>
      <c r="AR995" t="s">
        <v>4037</v>
      </c>
      <c r="AS995" t="str">
        <f t="shared" si="201"/>
        <v>16/12/2016</v>
      </c>
      <c r="AT995" s="63" t="s">
        <v>3443</v>
      </c>
      <c r="AU995" s="63">
        <f t="shared" si="202"/>
        <v>0</v>
      </c>
      <c r="AV995" s="63">
        <f t="shared" si="199"/>
        <v>0</v>
      </c>
      <c r="AW995" s="63">
        <f t="shared" si="198"/>
        <v>0</v>
      </c>
      <c r="AX995" s="63">
        <v>0</v>
      </c>
      <c r="AY995" s="63">
        <f t="shared" si="203"/>
        <v>0</v>
      </c>
      <c r="AZ995" s="63" t="s">
        <v>3443</v>
      </c>
      <c r="BA995" s="63" t="str">
        <f>_xll.BDP($G995,BA$1)</f>
        <v>#N/A N/A</v>
      </c>
      <c r="BB995" s="63">
        <f t="shared" si="200"/>
        <v>131.08701090502376</v>
      </c>
      <c r="BC995">
        <v>51.170999999999999</v>
      </c>
      <c r="BD995">
        <v>57.429000000000002</v>
      </c>
      <c r="BE995">
        <v>63.367000000000004</v>
      </c>
      <c r="BF995">
        <v>54.511000000000003</v>
      </c>
      <c r="BG995">
        <v>72.954999999999998</v>
      </c>
      <c r="BH995">
        <v>81</v>
      </c>
      <c r="BI995" s="47">
        <f t="shared" si="204"/>
        <v>0.39035904203410993</v>
      </c>
      <c r="BJ995" s="47">
        <f t="shared" si="205"/>
        <v>0.43809832571137758</v>
      </c>
      <c r="BK995" s="47">
        <f t="shared" si="206"/>
        <v>0.48339648270652219</v>
      </c>
      <c r="BL995" s="47">
        <f t="shared" si="207"/>
        <v>0.41583830177876863</v>
      </c>
      <c r="BM995" s="47">
        <f t="shared" si="208"/>
        <v>0.55653874091963207</v>
      </c>
      <c r="BN995" s="47">
        <f t="shared" si="209"/>
        <v>0.61791019141238013</v>
      </c>
      <c r="BO995" s="30">
        <f t="shared" si="210"/>
        <v>0.61791019141238013</v>
      </c>
    </row>
    <row r="996" spans="1:67" x14ac:dyDescent="0.3">
      <c r="A996">
        <v>15</v>
      </c>
      <c r="B996" t="s">
        <v>3422</v>
      </c>
      <c r="C996">
        <v>41</v>
      </c>
      <c r="D996">
        <v>3</v>
      </c>
      <c r="E996" s="33">
        <v>0.14000000000000001</v>
      </c>
      <c r="F996" t="s">
        <v>2618</v>
      </c>
      <c r="G996" s="6" t="s">
        <v>1307</v>
      </c>
      <c r="H996" s="6" t="s">
        <v>1308</v>
      </c>
      <c r="I996" s="2">
        <v>0.19049892951519179</v>
      </c>
      <c r="J996" s="2">
        <v>0.16114366386836793</v>
      </c>
      <c r="K996" s="2">
        <v>0.13690451053008615</v>
      </c>
      <c r="L996" s="2">
        <v>0.11356552876753288</v>
      </c>
      <c r="M996" s="3">
        <v>12.311399744205843</v>
      </c>
      <c r="N996" s="3">
        <v>9.038518094073499</v>
      </c>
      <c r="O996" s="3">
        <v>13.022860903105043</v>
      </c>
      <c r="P996" s="7">
        <v>11.290600298633608</v>
      </c>
      <c r="Q996" s="7">
        <v>10.7973598803352</v>
      </c>
      <c r="R996" s="2">
        <v>0.35427753975134213</v>
      </c>
      <c r="S996" s="8">
        <v>1.9689905869410096</v>
      </c>
      <c r="T996" s="2">
        <v>0.5269470876426281</v>
      </c>
      <c r="U996" s="4">
        <v>2.8530347270613751E-2</v>
      </c>
      <c r="V996" s="8">
        <v>28.573626127835723</v>
      </c>
      <c r="W996" s="8">
        <v>8.3759017832068849</v>
      </c>
      <c r="X996" s="8">
        <v>3526071000</v>
      </c>
      <c r="Y996" s="8">
        <v>5003314000</v>
      </c>
      <c r="Z996" s="8" t="e">
        <v>#N/A</v>
      </c>
      <c r="AA996" s="5">
        <v>322122000</v>
      </c>
      <c r="AB996" s="2">
        <v>0</v>
      </c>
      <c r="AC996" s="42">
        <v>12099.283710129999</v>
      </c>
      <c r="AD996" s="42">
        <v>13881.885710129998</v>
      </c>
      <c r="AE996" s="60">
        <v>15.433732032239664</v>
      </c>
      <c r="AF996" s="60">
        <v>22.269237831594918</v>
      </c>
      <c r="AG996" s="60">
        <v>2.6623234400124609</v>
      </c>
      <c r="AH996" s="60">
        <v>28.708807982422684</v>
      </c>
      <c r="AI996" s="60">
        <v>3.5312682890902187</v>
      </c>
      <c r="AJ996" s="1" t="s">
        <v>534</v>
      </c>
      <c r="AK996" s="1" t="s">
        <v>535</v>
      </c>
      <c r="AL996" s="1" t="s">
        <v>808</v>
      </c>
      <c r="AM996" s="1" t="s">
        <v>2465</v>
      </c>
      <c r="AN996" s="46">
        <v>0.17687149999999999</v>
      </c>
      <c r="AO996" s="46">
        <v>0.17661499999999999</v>
      </c>
      <c r="AP996" s="46">
        <v>0.1123565</v>
      </c>
      <c r="AQ996" t="s">
        <v>4124</v>
      </c>
      <c r="AR996" t="s">
        <v>3443</v>
      </c>
      <c r="AS996" t="str">
        <f t="shared" si="201"/>
        <v>#N/A N/A</v>
      </c>
      <c r="AT996" s="63">
        <v>1.7542552324265512</v>
      </c>
      <c r="AU996" s="63">
        <f t="shared" si="202"/>
        <v>1.7542552324265512</v>
      </c>
      <c r="AV996" s="63">
        <f t="shared" si="199"/>
        <v>3.3032160234923342E-16</v>
      </c>
      <c r="AW996" s="63">
        <f t="shared" si="198"/>
        <v>1.7542552324265515</v>
      </c>
      <c r="AX996" s="63">
        <v>37.73514366620185</v>
      </c>
      <c r="AY996" s="63">
        <f t="shared" si="203"/>
        <v>7.1054273576010019E-15</v>
      </c>
      <c r="AZ996" s="63">
        <v>37.735143666201857</v>
      </c>
      <c r="BA996" s="63">
        <f>_xll.BDP($G996,BA$1)</f>
        <v>145.346</v>
      </c>
      <c r="BB996" s="63">
        <f t="shared" si="200"/>
        <v>12099.283710129999</v>
      </c>
      <c r="BC996">
        <v>398.44400000000002</v>
      </c>
      <c r="BD996">
        <v>373.88900000000001</v>
      </c>
      <c r="BE996">
        <v>409</v>
      </c>
      <c r="BF996">
        <v>274.96699999999998</v>
      </c>
      <c r="BG996">
        <v>605.97500000000002</v>
      </c>
      <c r="BH996">
        <v>493.233</v>
      </c>
      <c r="BI996" s="47">
        <f t="shared" si="204"/>
        <v>3.2931205643719798E-2</v>
      </c>
      <c r="BJ996" s="47">
        <f t="shared" si="205"/>
        <v>3.0901746661826379E-2</v>
      </c>
      <c r="BK996" s="47">
        <f t="shared" si="206"/>
        <v>3.3803653984703988E-2</v>
      </c>
      <c r="BL996" s="47">
        <f t="shared" si="207"/>
        <v>2.2725890770689733E-2</v>
      </c>
      <c r="BM996" s="47">
        <f t="shared" si="208"/>
        <v>5.008354333344988E-2</v>
      </c>
      <c r="BN996" s="47">
        <f t="shared" si="209"/>
        <v>4.0765471065617363E-2</v>
      </c>
      <c r="BO996" s="30">
        <f t="shared" si="210"/>
        <v>4.0765471065617363E-2</v>
      </c>
    </row>
    <row r="997" spans="1:67" x14ac:dyDescent="0.3">
      <c r="A997">
        <v>15</v>
      </c>
      <c r="B997" t="s">
        <v>3422</v>
      </c>
      <c r="C997">
        <v>41</v>
      </c>
      <c r="D997">
        <v>21</v>
      </c>
      <c r="E997" t="s">
        <v>2489</v>
      </c>
      <c r="F997" t="s">
        <v>2736</v>
      </c>
      <c r="G997" s="1" t="s">
        <v>2737</v>
      </c>
      <c r="H997" s="6" t="s">
        <v>2738</v>
      </c>
      <c r="I997" s="2">
        <v>0.27597608511627325</v>
      </c>
      <c r="J997" s="2">
        <v>0.38709677419354838</v>
      </c>
      <c r="K997" s="2">
        <v>0.21539483709088242</v>
      </c>
      <c r="L997" s="2">
        <v>0.31578947368421051</v>
      </c>
      <c r="M997" s="3">
        <v>9.4204634293588754</v>
      </c>
      <c r="N997" s="3">
        <v>7.6317678415059236</v>
      </c>
      <c r="O997" s="3">
        <v>7.7183478394053013</v>
      </c>
      <c r="P997" s="7">
        <v>15.753420763846709</v>
      </c>
      <c r="Q997" s="7">
        <v>19.859402460456941</v>
      </c>
      <c r="R997" s="2">
        <v>-2.4663677130044841E-2</v>
      </c>
      <c r="S997" s="8">
        <v>-0.11</v>
      </c>
      <c r="T997" s="2">
        <v>0.73705179282868527</v>
      </c>
      <c r="U997" s="4" t="e">
        <v>#N/A</v>
      </c>
      <c r="V997" s="8" t="e">
        <v>#N/A</v>
      </c>
      <c r="W997" s="8" t="e">
        <v>#N/A</v>
      </c>
      <c r="X997" s="8">
        <v>248000000</v>
      </c>
      <c r="Y997" s="8">
        <v>304000000</v>
      </c>
      <c r="Z997" s="8" t="e">
        <v>#N/A</v>
      </c>
      <c r="AA997" s="5">
        <v>4000000</v>
      </c>
      <c r="AB997" s="2">
        <v>0</v>
      </c>
      <c r="AC997" s="42">
        <v>563.47852549999993</v>
      </c>
      <c r="AD997" s="42">
        <v>552.47852549999993</v>
      </c>
      <c r="AE997" s="60">
        <v>5.7426276554166664</v>
      </c>
      <c r="AF997" s="60">
        <v>7.0678494220512817</v>
      </c>
      <c r="AG997" s="60">
        <v>0.71137387331047897</v>
      </c>
      <c r="AH997" s="60">
        <v>8.9433957945625728</v>
      </c>
      <c r="AI997" s="60">
        <v>1.5197087236984357</v>
      </c>
      <c r="AJ997" s="1" t="s">
        <v>552</v>
      </c>
      <c r="AK997" s="1" t="s">
        <v>917</v>
      </c>
      <c r="AL997" s="1" t="s">
        <v>918</v>
      </c>
      <c r="AM997" s="1" t="s">
        <v>2739</v>
      </c>
      <c r="AN997" s="46" t="e">
        <v>#VALUE!</v>
      </c>
      <c r="AO997" s="46" t="e">
        <v>#VALUE!</v>
      </c>
      <c r="AP997" s="46" t="e">
        <v>#VALUE!</v>
      </c>
      <c r="AQ997" t="s">
        <v>4038</v>
      </c>
      <c r="AR997" t="s">
        <v>4038</v>
      </c>
      <c r="AS997" t="str">
        <f t="shared" si="201"/>
        <v>04/06/2021</v>
      </c>
      <c r="AT997" s="63" t="s">
        <v>3443</v>
      </c>
      <c r="AU997" s="63">
        <f t="shared" si="202"/>
        <v>0</v>
      </c>
      <c r="AV997" s="63">
        <f t="shared" si="199"/>
        <v>-53.240715736912328</v>
      </c>
      <c r="AW997" s="63">
        <f t="shared" si="198"/>
        <v>-53.240715736912328</v>
      </c>
      <c r="AX997" s="63">
        <v>0</v>
      </c>
      <c r="AY997" s="63">
        <f t="shared" si="203"/>
        <v>-790.378292966255</v>
      </c>
      <c r="AZ997" s="63">
        <v>-790.378292966255</v>
      </c>
      <c r="BA997" s="63">
        <f>_xll.BDP($G997,BA$1)</f>
        <v>-300</v>
      </c>
      <c r="BB997" s="63">
        <f t="shared" si="200"/>
        <v>552.47852549999993</v>
      </c>
      <c r="BC997">
        <v>37.5</v>
      </c>
      <c r="BD997">
        <v>67</v>
      </c>
      <c r="BE997">
        <v>91.5</v>
      </c>
      <c r="BF997">
        <v>-56</v>
      </c>
      <c r="BG997">
        <v>-24.5</v>
      </c>
      <c r="BH997">
        <v>19</v>
      </c>
      <c r="BI997" s="47">
        <f t="shared" si="204"/>
        <v>6.7875941360909978E-2</v>
      </c>
      <c r="BJ997" s="47">
        <f t="shared" si="205"/>
        <v>0.12127168189815915</v>
      </c>
      <c r="BK997" s="47">
        <f t="shared" si="206"/>
        <v>0.16561729692062033</v>
      </c>
      <c r="BL997" s="47">
        <f t="shared" si="207"/>
        <v>-0.10136140576562556</v>
      </c>
      <c r="BM997" s="47">
        <f t="shared" si="208"/>
        <v>-4.4345615022461184E-2</v>
      </c>
      <c r="BN997" s="47">
        <f t="shared" si="209"/>
        <v>3.4390476956194384E-2</v>
      </c>
      <c r="BO997" s="30">
        <f t="shared" si="210"/>
        <v>0.16561729692062033</v>
      </c>
    </row>
    <row r="998" spans="1:67" x14ac:dyDescent="0.3">
      <c r="A998">
        <v>15</v>
      </c>
      <c r="B998" t="s">
        <v>3422</v>
      </c>
      <c r="C998">
        <v>42</v>
      </c>
      <c r="D998">
        <v>3</v>
      </c>
      <c r="E998" s="33">
        <v>0.15</v>
      </c>
      <c r="F998" t="s">
        <v>2635</v>
      </c>
      <c r="G998" s="6" t="s">
        <v>2186</v>
      </c>
      <c r="H998" s="6" t="s">
        <v>2187</v>
      </c>
      <c r="I998" s="2" t="e">
        <v>#N/A</v>
      </c>
      <c r="J998" s="2" t="e">
        <v>#N/A</v>
      </c>
      <c r="K998" s="2" t="e">
        <v>#N/A</v>
      </c>
      <c r="L998" s="2" t="e">
        <v>#N/A</v>
      </c>
      <c r="M998" s="3" t="e">
        <v>#N/A</v>
      </c>
      <c r="N998" s="3" t="e">
        <v>#N/A</v>
      </c>
      <c r="O998" s="3" t="e">
        <v>#N/A</v>
      </c>
      <c r="P998" s="7" t="e">
        <v>#N/A</v>
      </c>
      <c r="Q998" s="7" t="e">
        <v>#N/A</v>
      </c>
      <c r="R998" s="2" t="e">
        <v>#N/A</v>
      </c>
      <c r="S998" s="8" t="e">
        <v>#N/A</v>
      </c>
      <c r="T998" s="2" t="e">
        <v>#N/A</v>
      </c>
      <c r="U998" s="4" t="e">
        <v>#N/A</v>
      </c>
      <c r="V998" s="8">
        <v>-0.39529149586437312</v>
      </c>
      <c r="W998" s="8">
        <v>15.540767426571843</v>
      </c>
      <c r="X998" s="8" t="e">
        <v>#N/A</v>
      </c>
      <c r="Y998" s="8" t="e">
        <v>#N/A</v>
      </c>
      <c r="Z998" s="8" t="e">
        <v>#N/A</v>
      </c>
      <c r="AA998" s="5" t="e">
        <v>#N/A</v>
      </c>
      <c r="AB998" s="2">
        <v>0</v>
      </c>
      <c r="AC998" s="42">
        <v>71924.931207000001</v>
      </c>
      <c r="AD998" s="42">
        <v>94287.931207000001</v>
      </c>
      <c r="AE998" s="60">
        <v>9.151502592157625</v>
      </c>
      <c r="AF998" s="60">
        <v>16.079115144440657</v>
      </c>
      <c r="AG998" s="60">
        <v>7.0413962878729501</v>
      </c>
      <c r="AH998" s="60">
        <v>14.46829802233176</v>
      </c>
      <c r="AI998" s="60">
        <v>2.6127555522871009</v>
      </c>
      <c r="AJ998" s="1" t="s">
        <v>534</v>
      </c>
      <c r="AK998" s="1" t="s">
        <v>535</v>
      </c>
      <c r="AL998" s="1" t="s">
        <v>772</v>
      </c>
      <c r="AM998" s="1" t="s">
        <v>2469</v>
      </c>
      <c r="AN998" s="46" t="e">
        <v>#VALUE!</v>
      </c>
      <c r="AO998" s="46">
        <v>0.10907840000000001</v>
      </c>
      <c r="AP998" s="46">
        <v>9.4841759999999997E-2</v>
      </c>
      <c r="AQ998" t="s">
        <v>4039</v>
      </c>
      <c r="AR998" t="s">
        <v>4039</v>
      </c>
      <c r="AS998" t="str">
        <f t="shared" si="201"/>
        <v>16/12/2011</v>
      </c>
      <c r="AT998" s="63">
        <v>3.5275590701366037</v>
      </c>
      <c r="AU998" s="63">
        <f t="shared" si="202"/>
        <v>3.5275590701366037</v>
      </c>
      <c r="AV998" s="63">
        <f t="shared" si="199"/>
        <v>0</v>
      </c>
      <c r="AW998" s="63">
        <f t="shared" si="198"/>
        <v>3.5275590701366037</v>
      </c>
      <c r="AX998" s="63">
        <v>0</v>
      </c>
      <c r="AY998" s="63">
        <f t="shared" si="203"/>
        <v>0</v>
      </c>
      <c r="AZ998" s="63">
        <v>0</v>
      </c>
      <c r="BA998" s="63">
        <f>_xll.BDP($G998,BA$1)</f>
        <v>0</v>
      </c>
      <c r="BB998" s="63">
        <f t="shared" si="200"/>
        <v>71924.931207000001</v>
      </c>
      <c r="BC998" t="s">
        <v>3443</v>
      </c>
      <c r="BD998" t="s">
        <v>3443</v>
      </c>
      <c r="BE998" t="s">
        <v>3443</v>
      </c>
      <c r="BF998" t="s">
        <v>3443</v>
      </c>
      <c r="BG998" t="s">
        <v>3443</v>
      </c>
      <c r="BH998" t="s">
        <v>3443</v>
      </c>
      <c r="BI998" s="47">
        <f t="shared" si="204"/>
        <v>0</v>
      </c>
      <c r="BJ998" s="47">
        <f t="shared" si="205"/>
        <v>0</v>
      </c>
      <c r="BK998" s="47">
        <f t="shared" si="206"/>
        <v>0</v>
      </c>
      <c r="BL998" s="47">
        <f t="shared" si="207"/>
        <v>0</v>
      </c>
      <c r="BM998" s="47">
        <f t="shared" si="208"/>
        <v>0</v>
      </c>
      <c r="BN998" s="47">
        <f t="shared" si="209"/>
        <v>0</v>
      </c>
      <c r="BO998" s="30">
        <f t="shared" si="210"/>
        <v>0</v>
      </c>
    </row>
    <row r="999" spans="1:67" x14ac:dyDescent="0.3">
      <c r="A999">
        <v>15</v>
      </c>
      <c r="B999" t="s">
        <v>3422</v>
      </c>
      <c r="C999">
        <v>42</v>
      </c>
      <c r="D999">
        <v>7</v>
      </c>
      <c r="G999" s="1" t="s">
        <v>1723</v>
      </c>
      <c r="H999" s="6" t="s">
        <v>1724</v>
      </c>
      <c r="I999" s="2" t="e">
        <v>#N/A</v>
      </c>
      <c r="J999" s="2">
        <v>2.3132176222205589</v>
      </c>
      <c r="K999" s="2">
        <v>0.88946201160721627</v>
      </c>
      <c r="L999" s="2">
        <v>1.8697943746113215</v>
      </c>
      <c r="M999" s="3">
        <v>37.330090191227576</v>
      </c>
      <c r="N999" s="3">
        <v>28.437177193452285</v>
      </c>
      <c r="O999" s="3">
        <v>28.218146483663308</v>
      </c>
      <c r="P999" s="7" t="e">
        <v>#N/A</v>
      </c>
      <c r="Q999" s="7">
        <v>29.927359985174494</v>
      </c>
      <c r="R999" s="2">
        <v>-0.37303393150368902</v>
      </c>
      <c r="S999" s="8">
        <v>-1.418198703286498</v>
      </c>
      <c r="T999" s="2">
        <v>0.62038236133365521</v>
      </c>
      <c r="U999" s="4" t="e">
        <v>#N/A</v>
      </c>
      <c r="V999" s="8">
        <v>26.717515416115326</v>
      </c>
      <c r="W999" s="8">
        <v>15.868512239457022</v>
      </c>
      <c r="X999" s="8">
        <v>28387000</v>
      </c>
      <c r="Y999" s="8">
        <v>35119000</v>
      </c>
      <c r="Z999" s="8">
        <v>6021000</v>
      </c>
      <c r="AA999" s="5">
        <v>61937000</v>
      </c>
      <c r="AB999" s="2">
        <v>9.7211682839013838E-2</v>
      </c>
      <c r="AC999" s="42">
        <v>533.30228233000003</v>
      </c>
      <c r="AD999" s="42">
        <v>450.83828233000003</v>
      </c>
      <c r="AE999" s="60" t="s">
        <v>3443</v>
      </c>
      <c r="AF999" s="60">
        <v>7.9011162189938959</v>
      </c>
      <c r="AG999" s="60">
        <v>12.069190529644949</v>
      </c>
      <c r="AH999" s="60">
        <v>12.609170435539781</v>
      </c>
      <c r="AI999" s="60">
        <v>3.7800087921030285</v>
      </c>
      <c r="AJ999" s="1" t="s">
        <v>502</v>
      </c>
      <c r="AK999" s="1" t="s">
        <v>529</v>
      </c>
      <c r="AL999" s="1" t="s">
        <v>574</v>
      </c>
      <c r="AM999" s="1" t="s">
        <v>1706</v>
      </c>
      <c r="AN999" s="46" t="e">
        <v>#VALUE!</v>
      </c>
      <c r="AO999" s="46">
        <v>8.9100029999999997E-2</v>
      </c>
      <c r="AP999" s="46">
        <v>3.0254059999999999E-2</v>
      </c>
      <c r="AQ999" t="s">
        <v>4040</v>
      </c>
      <c r="AR999" t="s">
        <v>4040</v>
      </c>
      <c r="AS999" t="str">
        <f t="shared" si="201"/>
        <v>06/02/2007</v>
      </c>
      <c r="AT999" s="63">
        <v>8.6792452830188669</v>
      </c>
      <c r="AU999" s="63">
        <f t="shared" si="202"/>
        <v>8.6792452830188669</v>
      </c>
      <c r="AV999" s="63">
        <f t="shared" si="199"/>
        <v>0</v>
      </c>
      <c r="AW999" s="63">
        <f t="shared" si="198"/>
        <v>8.6792452830188669</v>
      </c>
      <c r="AX999" s="63">
        <v>88.989766923967579</v>
      </c>
      <c r="AY999" s="63">
        <f t="shared" si="203"/>
        <v>0</v>
      </c>
      <c r="AZ999" s="63" t="s">
        <v>3443</v>
      </c>
      <c r="BA999" s="63" t="str">
        <f>_xll.BDP($G999,BA$1)</f>
        <v>#N/A N/A</v>
      </c>
      <c r="BB999" s="63">
        <f t="shared" si="200"/>
        <v>450.83828233000003</v>
      </c>
      <c r="BC999">
        <v>44.5</v>
      </c>
      <c r="BD999">
        <v>42.133000000000003</v>
      </c>
      <c r="BE999">
        <v>45.300000000000004</v>
      </c>
      <c r="BF999">
        <v>40.459000000000003</v>
      </c>
      <c r="BG999">
        <v>38.855000000000004</v>
      </c>
      <c r="BH999">
        <v>43.457999999999998</v>
      </c>
      <c r="BI999" s="47">
        <f t="shared" si="204"/>
        <v>9.8705016286587968E-2</v>
      </c>
      <c r="BJ999" s="47">
        <f t="shared" si="205"/>
        <v>9.3454796656242956E-2</v>
      </c>
      <c r="BK999" s="47">
        <f t="shared" si="206"/>
        <v>0.10047948848949294</v>
      </c>
      <c r="BL999" s="47">
        <f t="shared" si="207"/>
        <v>8.9741713571664342E-2</v>
      </c>
      <c r="BM999" s="47">
        <f t="shared" si="208"/>
        <v>8.6183896804839913E-2</v>
      </c>
      <c r="BN999" s="47">
        <f t="shared" si="209"/>
        <v>9.6393766242304266E-2</v>
      </c>
      <c r="BO999" s="30">
        <f t="shared" si="210"/>
        <v>0.10047948848949294</v>
      </c>
    </row>
    <row r="1000" spans="1:67" x14ac:dyDescent="0.3">
      <c r="A1000">
        <v>15</v>
      </c>
      <c r="B1000" t="s">
        <v>3422</v>
      </c>
      <c r="C1000">
        <v>42</v>
      </c>
      <c r="D1000">
        <v>2</v>
      </c>
      <c r="E1000" s="33">
        <v>0.12</v>
      </c>
      <c r="F1000" t="s">
        <v>3384</v>
      </c>
      <c r="G1000" s="6" t="s">
        <v>426</v>
      </c>
      <c r="H1000" s="6" t="s">
        <v>1174</v>
      </c>
      <c r="I1000" s="2">
        <v>-0.40319689289642752</v>
      </c>
      <c r="J1000" s="2">
        <v>-0.47075548334687245</v>
      </c>
      <c r="K1000" s="2">
        <v>-0.82165501697013732</v>
      </c>
      <c r="L1000" s="2">
        <v>2.4246861924686192</v>
      </c>
      <c r="M1000" s="3">
        <v>29.139831114927723</v>
      </c>
      <c r="N1000" s="3">
        <v>35.382281379705169</v>
      </c>
      <c r="O1000" s="3">
        <v>127.59138708062092</v>
      </c>
      <c r="P1000" s="7">
        <v>22.284577709509211</v>
      </c>
      <c r="Q1000" s="7">
        <v>22.115686890914805</v>
      </c>
      <c r="R1000" s="2">
        <v>-9.901134050596104E-2</v>
      </c>
      <c r="S1000" s="8">
        <v>-0.53791469194312791</v>
      </c>
      <c r="T1000" s="2">
        <v>0.11804848237930332</v>
      </c>
      <c r="U1000" s="4" t="e">
        <v>#N/A</v>
      </c>
      <c r="V1000" s="8">
        <v>1.7432710651395251</v>
      </c>
      <c r="W1000" s="8">
        <v>68.999669254301082</v>
      </c>
      <c r="X1000" s="8">
        <v>-2462000000</v>
      </c>
      <c r="Y1000" s="8">
        <v>478000000</v>
      </c>
      <c r="Z1000" s="8">
        <v>312000000</v>
      </c>
      <c r="AA1000" s="5">
        <v>868000000</v>
      </c>
      <c r="AB1000" s="2">
        <v>0.35944700460829493</v>
      </c>
      <c r="AC1000" s="42">
        <v>15180.817339669999</v>
      </c>
      <c r="AD1000" s="42">
        <v>14499.817339669999</v>
      </c>
      <c r="AE1000" s="60">
        <v>10.115448792409381</v>
      </c>
      <c r="AF1000" s="60">
        <v>12.217354816848307</v>
      </c>
      <c r="AG1000" s="60">
        <v>5.7518562283622039</v>
      </c>
      <c r="AH1000" s="60">
        <v>16.776190231383197</v>
      </c>
      <c r="AI1000" s="60">
        <v>12.867502972488468</v>
      </c>
      <c r="AJ1000" s="1" t="s">
        <v>506</v>
      </c>
      <c r="AK1000" s="1" t="s">
        <v>640</v>
      </c>
      <c r="AL1000" s="1" t="s">
        <v>876</v>
      </c>
      <c r="AM1000" s="1" t="s">
        <v>583</v>
      </c>
      <c r="AN1000" s="46">
        <v>8.3552890000000005E-2</v>
      </c>
      <c r="AO1000" s="46">
        <v>8.4956119999999996E-2</v>
      </c>
      <c r="AP1000" s="46">
        <v>2.4199920000000003E-2</v>
      </c>
      <c r="AQ1000" t="s">
        <v>4124</v>
      </c>
      <c r="AR1000" t="s">
        <v>4041</v>
      </c>
      <c r="AS1000" t="str">
        <f t="shared" si="201"/>
        <v>20/11/1995</v>
      </c>
      <c r="AT1000" s="63">
        <v>2.8700581186769032</v>
      </c>
      <c r="AU1000" s="63">
        <f t="shared" si="202"/>
        <v>2.8700581186769032</v>
      </c>
      <c r="AV1000" s="63">
        <f t="shared" si="199"/>
        <v>4.9068735577379297</v>
      </c>
      <c r="AW1000" s="63">
        <f t="shared" si="198"/>
        <v>7.7769316764148329</v>
      </c>
      <c r="AX1000" s="63">
        <v>31.326918773774899</v>
      </c>
      <c r="AY1000" s="63">
        <f t="shared" si="203"/>
        <v>53.558925645486106</v>
      </c>
      <c r="AZ1000" s="63">
        <v>84.885844419261005</v>
      </c>
      <c r="BA1000" s="63">
        <f>_xll.BDP($G1000,BA$1)</f>
        <v>1176</v>
      </c>
      <c r="BB1000" s="63">
        <f t="shared" si="200"/>
        <v>14499.817339669999</v>
      </c>
      <c r="BC1000">
        <v>1209.059</v>
      </c>
      <c r="BD1000">
        <v>1280.615</v>
      </c>
      <c r="BE1000">
        <v>1222</v>
      </c>
      <c r="BF1000">
        <v>1241.501</v>
      </c>
      <c r="BG1000">
        <v>1328.0430000000001</v>
      </c>
      <c r="BH1000">
        <v>1257.375</v>
      </c>
      <c r="BI1000" s="47">
        <f t="shared" si="204"/>
        <v>8.3384429726031079E-2</v>
      </c>
      <c r="BJ1000" s="47">
        <f t="shared" si="205"/>
        <v>8.8319388444733721E-2</v>
      </c>
      <c r="BK1000" s="47">
        <f t="shared" si="206"/>
        <v>8.4276923727634456E-2</v>
      </c>
      <c r="BL1000" s="47">
        <f t="shared" si="207"/>
        <v>8.5621837221589114E-2</v>
      </c>
      <c r="BM1000" s="47">
        <f t="shared" si="208"/>
        <v>9.1590326201324762E-2</v>
      </c>
      <c r="BN1000" s="47">
        <f t="shared" si="209"/>
        <v>8.6716609633416014E-2</v>
      </c>
      <c r="BO1000" s="30">
        <f t="shared" si="210"/>
        <v>8.6716609633416014E-2</v>
      </c>
    </row>
    <row r="1001" spans="1:67" x14ac:dyDescent="0.3">
      <c r="A1001">
        <v>15</v>
      </c>
      <c r="B1001" t="s">
        <v>3422</v>
      </c>
      <c r="C1001">
        <v>42</v>
      </c>
      <c r="D1001">
        <v>18</v>
      </c>
      <c r="E1001" t="s">
        <v>2480</v>
      </c>
      <c r="F1001" t="s">
        <v>2989</v>
      </c>
      <c r="G1001" s="6" t="s">
        <v>2142</v>
      </c>
      <c r="H1001" s="6" t="s">
        <v>2143</v>
      </c>
      <c r="I1001" s="2">
        <v>0.32115204384478502</v>
      </c>
      <c r="J1001" s="2">
        <v>0.19451722154770273</v>
      </c>
      <c r="K1001" s="2">
        <v>0.12822399800904311</v>
      </c>
      <c r="L1001" s="2">
        <v>8.769806972054163E-2</v>
      </c>
      <c r="M1001" s="3">
        <v>6.187528396183553</v>
      </c>
      <c r="N1001" s="3">
        <v>4.6941981007643774</v>
      </c>
      <c r="O1001" s="3">
        <v>8.8692961200478795</v>
      </c>
      <c r="P1001" s="7">
        <v>20.337805658920296</v>
      </c>
      <c r="Q1001" s="7">
        <v>20.203555309938288</v>
      </c>
      <c r="R1001" s="2">
        <v>0.54518631843514365</v>
      </c>
      <c r="S1001" s="8">
        <v>3.9710798620323695</v>
      </c>
      <c r="T1001" s="2">
        <v>0.38283456920903952</v>
      </c>
      <c r="U1001" s="4">
        <v>1.0826653905969614E-2</v>
      </c>
      <c r="V1001" s="8">
        <v>10.476762782433195</v>
      </c>
      <c r="W1001" s="8">
        <v>-5.215709566724902E-2</v>
      </c>
      <c r="X1001" s="8">
        <v>15649000000</v>
      </c>
      <c r="Y1001" s="8">
        <v>34710000000</v>
      </c>
      <c r="Z1001" s="8" t="e">
        <v>#N/A</v>
      </c>
      <c r="AA1001" s="5">
        <v>1135000000</v>
      </c>
      <c r="AB1001" s="2">
        <v>0</v>
      </c>
      <c r="AC1001" s="42">
        <v>59558.399999999994</v>
      </c>
      <c r="AD1001" s="42">
        <v>74535.399999999994</v>
      </c>
      <c r="AE1001" s="60">
        <v>18.988957746478874</v>
      </c>
      <c r="AF1001" s="60">
        <v>32.031049676025923</v>
      </c>
      <c r="AG1001" s="60">
        <v>1.9180436357588246</v>
      </c>
      <c r="AH1001" s="60">
        <v>38.859258581090856</v>
      </c>
      <c r="AI1001" s="60">
        <v>3.4132132991454784</v>
      </c>
      <c r="AJ1001" s="1" t="s">
        <v>493</v>
      </c>
      <c r="AK1001" s="1" t="s">
        <v>538</v>
      </c>
      <c r="AL1001" s="1" t="s">
        <v>539</v>
      </c>
      <c r="AM1001" s="1" t="s">
        <v>2468</v>
      </c>
      <c r="AN1001" s="46" t="e">
        <v>#VALUE!</v>
      </c>
      <c r="AO1001" s="46" t="e">
        <v>#VALUE!</v>
      </c>
      <c r="AP1001" s="46">
        <v>0.11450730000000001</v>
      </c>
      <c r="AQ1001" t="s">
        <v>3529</v>
      </c>
      <c r="AR1001" t="s">
        <v>3529</v>
      </c>
      <c r="AS1001" t="str">
        <f t="shared" si="201"/>
        <v>16/03/2018</v>
      </c>
      <c r="AT1001" s="63">
        <v>1.8074581203939708</v>
      </c>
      <c r="AU1001" s="63">
        <f t="shared" si="202"/>
        <v>1.8074581203939708</v>
      </c>
      <c r="AV1001" s="63">
        <f t="shared" si="199"/>
        <v>-1.6866910418011796E-3</v>
      </c>
      <c r="AW1001" s="63">
        <f t="shared" si="198"/>
        <v>1.8057714293521696</v>
      </c>
      <c r="AX1001" s="63">
        <v>50.516192900579824</v>
      </c>
      <c r="AY1001" s="63">
        <f t="shared" si="203"/>
        <v>-4.7140904162546349E-2</v>
      </c>
      <c r="AZ1001" s="63">
        <v>50.469051996417278</v>
      </c>
      <c r="BA1001" s="63">
        <f>_xll.BDP($G1001,BA$1)</f>
        <v>1070.5999999999999</v>
      </c>
      <c r="BB1001" s="63">
        <f t="shared" si="200"/>
        <v>59558.399999999994</v>
      </c>
      <c r="BC1001">
        <v>2187.3330000000001</v>
      </c>
      <c r="BD1001">
        <v>2653.357</v>
      </c>
      <c r="BE1001">
        <v>3078</v>
      </c>
      <c r="BF1001">
        <v>2158.0259999999998</v>
      </c>
      <c r="BG1001">
        <v>2653.1089999999999</v>
      </c>
      <c r="BH1001">
        <v>3051.4450000000002</v>
      </c>
      <c r="BI1001" s="47">
        <f t="shared" si="204"/>
        <v>3.6725852272727275E-2</v>
      </c>
      <c r="BJ1001" s="47">
        <f t="shared" si="205"/>
        <v>4.4550508408553624E-2</v>
      </c>
      <c r="BK1001" s="47">
        <f t="shared" si="206"/>
        <v>5.1680367504835595E-2</v>
      </c>
      <c r="BL1001" s="47">
        <f t="shared" si="207"/>
        <v>3.6233780625402966E-2</v>
      </c>
      <c r="BM1001" s="47">
        <f t="shared" si="208"/>
        <v>4.4546344428325814E-2</v>
      </c>
      <c r="BN1001" s="47">
        <f t="shared" si="209"/>
        <v>5.1234502605845701E-2</v>
      </c>
      <c r="BO1001" s="30">
        <f t="shared" si="210"/>
        <v>5.1680367504835595E-2</v>
      </c>
    </row>
    <row r="1002" spans="1:67" x14ac:dyDescent="0.3">
      <c r="A1002">
        <v>15</v>
      </c>
      <c r="B1002" t="s">
        <v>3422</v>
      </c>
      <c r="C1002">
        <v>42</v>
      </c>
      <c r="D1002">
        <v>1</v>
      </c>
      <c r="E1002" s="33">
        <v>0.12</v>
      </c>
      <c r="F1002" t="s">
        <v>2505</v>
      </c>
      <c r="G1002" s="6" t="s">
        <v>2089</v>
      </c>
      <c r="H1002" s="6" t="s">
        <v>2090</v>
      </c>
      <c r="I1002" s="2">
        <v>0.44546316294827115</v>
      </c>
      <c r="J1002" s="2">
        <v>0.70321158314961574</v>
      </c>
      <c r="K1002" s="2">
        <v>0.12420080241575168</v>
      </c>
      <c r="L1002" s="2">
        <v>0.20750769230769231</v>
      </c>
      <c r="M1002" s="3">
        <v>15.716873706004142</v>
      </c>
      <c r="N1002" s="3">
        <v>9.996547411114685</v>
      </c>
      <c r="O1002" s="3">
        <v>12.282220192014874</v>
      </c>
      <c r="P1002" s="7">
        <v>11.020138637234492</v>
      </c>
      <c r="Q1002" s="7">
        <v>13.307567063435608</v>
      </c>
      <c r="R1002" s="2">
        <v>-3.6476931444652035E-2</v>
      </c>
      <c r="S1002" s="8">
        <v>-0.17946480511925544</v>
      </c>
      <c r="T1002" s="2">
        <v>0.47078594003176488</v>
      </c>
      <c r="U1002" s="4" t="e">
        <v>#N/A</v>
      </c>
      <c r="V1002" s="8">
        <v>8.5792333307716664</v>
      </c>
      <c r="W1002" s="8">
        <v>14.103987427861785</v>
      </c>
      <c r="X1002" s="8">
        <v>16783000</v>
      </c>
      <c r="Y1002" s="8">
        <v>56875000</v>
      </c>
      <c r="Z1002" s="8" t="e">
        <v>#N/A</v>
      </c>
      <c r="AA1002" s="5">
        <v>6362000</v>
      </c>
      <c r="AB1002" s="2">
        <v>0</v>
      </c>
      <c r="AC1002" s="42">
        <v>258.88474200000002</v>
      </c>
      <c r="AD1002" s="42">
        <v>255.79974200000001</v>
      </c>
      <c r="AE1002" s="60">
        <v>14.880729610238511</v>
      </c>
      <c r="AF1002" s="60">
        <v>21.060410176189691</v>
      </c>
      <c r="AG1002" s="60">
        <v>2.5261713533456751</v>
      </c>
      <c r="AH1002" s="60">
        <v>34.090342706980657</v>
      </c>
      <c r="AI1002" s="60">
        <v>4.4109786170707546</v>
      </c>
      <c r="AJ1002" s="1" t="s">
        <v>544</v>
      </c>
      <c r="AK1002" s="1" t="s">
        <v>576</v>
      </c>
      <c r="AL1002" s="1" t="s">
        <v>1016</v>
      </c>
      <c r="AM1002" s="1" t="s">
        <v>2468</v>
      </c>
      <c r="AN1002" s="46">
        <v>0.10242710000000001</v>
      </c>
      <c r="AO1002" s="46">
        <v>0.13388050000000001</v>
      </c>
      <c r="AP1002" s="46">
        <v>9.3040310000000008E-3</v>
      </c>
      <c r="AQ1002" t="s">
        <v>4163</v>
      </c>
      <c r="AR1002" t="s">
        <v>3443</v>
      </c>
      <c r="AS1002" t="str">
        <f t="shared" si="201"/>
        <v>21/03/2000</v>
      </c>
      <c r="AT1002" s="63">
        <v>2.2357724061826381</v>
      </c>
      <c r="AU1002" s="63">
        <f t="shared" si="202"/>
        <v>2.2357724061826381</v>
      </c>
      <c r="AV1002" s="63">
        <f t="shared" si="199"/>
        <v>0</v>
      </c>
      <c r="AW1002" s="63">
        <f t="shared" si="198"/>
        <v>2.2357724061826381</v>
      </c>
      <c r="AX1002" s="63">
        <v>76.339666314956489</v>
      </c>
      <c r="AY1002" s="63">
        <f t="shared" si="203"/>
        <v>0</v>
      </c>
      <c r="AZ1002" s="63">
        <v>76.339666314956489</v>
      </c>
      <c r="BA1002" s="63">
        <f>_xll.BDP($G1002,BA$1)</f>
        <v>5.7880735000000003</v>
      </c>
      <c r="BB1002" s="63">
        <f t="shared" si="200"/>
        <v>255.79974200000001</v>
      </c>
      <c r="BC1002">
        <v>8.9030000000000005</v>
      </c>
      <c r="BD1002">
        <v>11.9</v>
      </c>
      <c r="BE1002">
        <v>15</v>
      </c>
      <c r="BF1002">
        <v>5.4</v>
      </c>
      <c r="BG1002">
        <v>8.9</v>
      </c>
      <c r="BH1002">
        <v>12.200000000000001</v>
      </c>
      <c r="BI1002" s="47">
        <f t="shared" si="204"/>
        <v>3.4804569896712406E-2</v>
      </c>
      <c r="BJ1002" s="47">
        <f t="shared" si="205"/>
        <v>4.6520766232829115E-2</v>
      </c>
      <c r="BK1002" s="47">
        <f t="shared" si="206"/>
        <v>5.8639621301885436E-2</v>
      </c>
      <c r="BL1002" s="47">
        <f t="shared" si="207"/>
        <v>2.1110263668678759E-2</v>
      </c>
      <c r="BM1002" s="47">
        <f t="shared" si="208"/>
        <v>3.4792841972452027E-2</v>
      </c>
      <c r="BN1002" s="47">
        <f t="shared" si="209"/>
        <v>4.7693558658866826E-2</v>
      </c>
      <c r="BO1002" s="30">
        <f t="shared" si="210"/>
        <v>5.8639621301885436E-2</v>
      </c>
    </row>
    <row r="1003" spans="1:67" x14ac:dyDescent="0.3">
      <c r="A1003">
        <v>15</v>
      </c>
      <c r="B1003" t="s">
        <v>3422</v>
      </c>
      <c r="C1003">
        <v>42</v>
      </c>
      <c r="D1003">
        <v>4</v>
      </c>
      <c r="E1003" t="s">
        <v>2489</v>
      </c>
      <c r="G1003" s="1" t="s">
        <v>1696</v>
      </c>
      <c r="H1003" s="6" t="s">
        <v>1697</v>
      </c>
      <c r="I1003" s="2">
        <v>0.15993912718473108</v>
      </c>
      <c r="J1003" s="2">
        <v>0.22054850040529586</v>
      </c>
      <c r="K1003" s="2">
        <v>0.15560416616300368</v>
      </c>
      <c r="L1003" s="2">
        <v>0.21586776859504131</v>
      </c>
      <c r="M1003" s="3">
        <v>16.506717850287909</v>
      </c>
      <c r="N1003" s="3">
        <v>12.607061299930688</v>
      </c>
      <c r="O1003" s="3">
        <v>17.92400663559523</v>
      </c>
      <c r="P1003" s="7">
        <v>16.265096255906606</v>
      </c>
      <c r="Q1003" s="7">
        <v>19.281904614671099</v>
      </c>
      <c r="R1003" s="2">
        <v>4.8175246826516242E-2</v>
      </c>
      <c r="S1003" s="8">
        <v>0.23735070575461464</v>
      </c>
      <c r="T1003" s="2">
        <v>0.60984832022252167</v>
      </c>
      <c r="U1003" s="4">
        <v>2.7128862094951016E-2</v>
      </c>
      <c r="V1003" s="8">
        <v>9.825195244185192</v>
      </c>
      <c r="W1003" s="8">
        <v>54.891200742110179</v>
      </c>
      <c r="X1003" s="8">
        <v>1480400000</v>
      </c>
      <c r="Y1003" s="8">
        <v>1512500000</v>
      </c>
      <c r="Z1003" s="8">
        <v>0</v>
      </c>
      <c r="AA1003" s="5">
        <v>73300000</v>
      </c>
      <c r="AB1003" s="2">
        <v>0</v>
      </c>
      <c r="AC1003" s="42">
        <v>2547.0883076</v>
      </c>
      <c r="AD1003" s="42">
        <v>2657.8883076000002</v>
      </c>
      <c r="AE1003" s="60">
        <v>5.3274971088394478</v>
      </c>
      <c r="AF1003" s="60">
        <v>8.1405461182235843</v>
      </c>
      <c r="AG1003" s="60">
        <v>5.7074869387210301</v>
      </c>
      <c r="AH1003" s="60">
        <v>5.656943791819252</v>
      </c>
      <c r="AI1003" s="60">
        <v>0.91747045821171713</v>
      </c>
      <c r="AJ1003" s="1" t="s">
        <v>552</v>
      </c>
      <c r="AK1003" s="1" t="s">
        <v>917</v>
      </c>
      <c r="AL1003" s="1" t="s">
        <v>1011</v>
      </c>
      <c r="AM1003" s="1" t="s">
        <v>1673</v>
      </c>
      <c r="AN1003" s="46">
        <v>3.1282779999999996E-2</v>
      </c>
      <c r="AO1003" s="46">
        <v>4.2015779999999996E-2</v>
      </c>
      <c r="AP1003" s="46">
        <v>-2.7666179999999999E-2</v>
      </c>
      <c r="AQ1003" t="s">
        <v>4124</v>
      </c>
      <c r="AR1003" t="s">
        <v>4042</v>
      </c>
      <c r="AS1003" t="str">
        <f t="shared" si="201"/>
        <v>01/01/1997</v>
      </c>
      <c r="AT1003" s="63">
        <v>2.5167785234899327</v>
      </c>
      <c r="AU1003" s="63">
        <f t="shared" si="202"/>
        <v>2.5167785234899327</v>
      </c>
      <c r="AV1003" s="63">
        <f t="shared" si="199"/>
        <v>0</v>
      </c>
      <c r="AW1003" s="63">
        <f t="shared" si="198"/>
        <v>2.5167785234899327</v>
      </c>
      <c r="AX1003" s="63">
        <v>12.675025082786901</v>
      </c>
      <c r="AY1003" s="63">
        <f t="shared" si="203"/>
        <v>0</v>
      </c>
      <c r="AZ1003" s="63" t="s">
        <v>3443</v>
      </c>
      <c r="BA1003" s="63" t="str">
        <f>_xll.BDP($G1003,BA$1)</f>
        <v>#N/A N/A</v>
      </c>
      <c r="BB1003" s="63">
        <f t="shared" si="200"/>
        <v>2547.0883076</v>
      </c>
      <c r="BC1003">
        <v>194.333</v>
      </c>
      <c r="BD1003">
        <v>211.333</v>
      </c>
      <c r="BE1003">
        <v>222.667</v>
      </c>
      <c r="BF1003">
        <v>-59.572000000000003</v>
      </c>
      <c r="BG1003">
        <v>164.18299999999999</v>
      </c>
      <c r="BH1003">
        <v>174.107</v>
      </c>
      <c r="BI1003" s="47">
        <f t="shared" si="204"/>
        <v>7.6296137601570141E-2</v>
      </c>
      <c r="BJ1003" s="47">
        <f t="shared" si="205"/>
        <v>8.2970425237878384E-2</v>
      </c>
      <c r="BK1003" s="47">
        <f t="shared" si="206"/>
        <v>8.7420212065520614E-2</v>
      </c>
      <c r="BL1003" s="47">
        <f t="shared" si="207"/>
        <v>-2.3388274298244437E-2</v>
      </c>
      <c r="BM1003" s="47">
        <f t="shared" si="208"/>
        <v>6.4459092175999905E-2</v>
      </c>
      <c r="BN1003" s="47">
        <f t="shared" si="209"/>
        <v>6.8355305734983621E-2</v>
      </c>
      <c r="BO1003" s="30">
        <f t="shared" si="210"/>
        <v>8.7420212065520614E-2</v>
      </c>
    </row>
    <row r="1004" spans="1:67" x14ac:dyDescent="0.3">
      <c r="A1004">
        <v>15</v>
      </c>
      <c r="B1004" t="s">
        <v>3422</v>
      </c>
      <c r="C1004">
        <v>42</v>
      </c>
      <c r="D1004">
        <v>13</v>
      </c>
      <c r="E1004" s="33">
        <v>0.08</v>
      </c>
      <c r="F1004" t="s">
        <v>3142</v>
      </c>
      <c r="G1004" s="6" t="s">
        <v>260</v>
      </c>
      <c r="H1004" s="6" t="s">
        <v>967</v>
      </c>
      <c r="I1004" s="2">
        <v>0.35396194931834257</v>
      </c>
      <c r="J1004" s="2">
        <v>0.36605647271012148</v>
      </c>
      <c r="K1004" s="2">
        <v>0.13404239597429568</v>
      </c>
      <c r="L1004" s="2">
        <v>0.13300416902401185</v>
      </c>
      <c r="M1004" s="3">
        <v>9.1892825050925158</v>
      </c>
      <c r="N1004" s="3">
        <v>7.2205332300939302</v>
      </c>
      <c r="O1004" s="3">
        <v>11.958902673222244</v>
      </c>
      <c r="P1004" s="7">
        <v>27.828769441408713</v>
      </c>
      <c r="Q1004" s="7">
        <v>27.62208443875663</v>
      </c>
      <c r="R1004" s="2">
        <v>0.62648312940304052</v>
      </c>
      <c r="S1004" s="8">
        <v>3.0027138361625068</v>
      </c>
      <c r="T1004" s="2">
        <v>0.37199141651098555</v>
      </c>
      <c r="U1004" s="4" t="e">
        <v>#N/A</v>
      </c>
      <c r="V1004" s="8">
        <v>4.016945207577348</v>
      </c>
      <c r="W1004" s="8">
        <v>-0.32600531068208705</v>
      </c>
      <c r="X1004" s="8">
        <v>2232156000</v>
      </c>
      <c r="Y1004" s="8">
        <v>6143380000</v>
      </c>
      <c r="Z1004" s="8">
        <v>32457000</v>
      </c>
      <c r="AA1004" s="5">
        <v>358891000</v>
      </c>
      <c r="AB1004" s="2">
        <v>9.0436929318372425E-2</v>
      </c>
      <c r="AC1004" s="42">
        <v>6814.50367542</v>
      </c>
      <c r="AD1004" s="42">
        <v>9747.6926754199994</v>
      </c>
      <c r="AE1004" s="60">
        <v>8.2043021844962318</v>
      </c>
      <c r="AF1004" s="60">
        <v>10.820487888832377</v>
      </c>
      <c r="AG1004" s="60">
        <v>5.3380172430797357</v>
      </c>
      <c r="AH1004" s="60">
        <v>9.923352125865387</v>
      </c>
      <c r="AI1004" s="60">
        <v>2.0918306617454379</v>
      </c>
      <c r="AJ1004" s="1" t="s">
        <v>498</v>
      </c>
      <c r="AK1004" s="1" t="s">
        <v>599</v>
      </c>
      <c r="AL1004" s="1" t="s">
        <v>655</v>
      </c>
      <c r="AM1004" s="1" t="s">
        <v>583</v>
      </c>
      <c r="AN1004" s="46" t="e">
        <v>#VALUE!</v>
      </c>
      <c r="AO1004" s="46">
        <v>1.821741E-2</v>
      </c>
      <c r="AP1004" s="46">
        <v>-3.8181479999999997E-2</v>
      </c>
      <c r="AQ1004" t="s">
        <v>4345</v>
      </c>
      <c r="AR1004" t="s">
        <v>3443</v>
      </c>
      <c r="AS1004" t="str">
        <f t="shared" si="201"/>
        <v>28/03/2018</v>
      </c>
      <c r="AT1004" s="63">
        <v>1.0945159942336427</v>
      </c>
      <c r="AU1004" s="63">
        <f t="shared" si="202"/>
        <v>1.0945159942336427</v>
      </c>
      <c r="AV1004" s="63">
        <f t="shared" si="199"/>
        <v>4.5763824533370183</v>
      </c>
      <c r="AW1004" s="63">
        <f t="shared" si="198"/>
        <v>5.6708984475706607</v>
      </c>
      <c r="AX1004" s="63">
        <v>13.052088021458433</v>
      </c>
      <c r="AY1004" s="63">
        <f t="shared" si="203"/>
        <v>54.573297161029885</v>
      </c>
      <c r="AZ1004" s="63">
        <v>67.625385182488316</v>
      </c>
      <c r="BA1004" s="63">
        <f>_xll.BDP($G1004,BA$1)</f>
        <v>353.93412301000001</v>
      </c>
      <c r="BB1004" s="63">
        <f t="shared" si="200"/>
        <v>6814.50367542</v>
      </c>
      <c r="BC1004">
        <v>587.81299999999999</v>
      </c>
      <c r="BD1004">
        <v>661.18799999999999</v>
      </c>
      <c r="BE1004">
        <v>714.25</v>
      </c>
      <c r="BF1004">
        <v>450.22399999999999</v>
      </c>
      <c r="BG1004">
        <v>556.32600000000002</v>
      </c>
      <c r="BH1004">
        <v>613.77</v>
      </c>
      <c r="BI1004" s="47">
        <f t="shared" si="204"/>
        <v>8.625910675200732E-2</v>
      </c>
      <c r="BJ1004" s="47">
        <f t="shared" si="205"/>
        <v>9.702658205100298E-2</v>
      </c>
      <c r="BK1004" s="47">
        <f t="shared" si="206"/>
        <v>0.10481320929891177</v>
      </c>
      <c r="BL1004" s="47">
        <f t="shared" si="207"/>
        <v>6.6068494705485828E-2</v>
      </c>
      <c r="BM1004" s="47">
        <f t="shared" si="208"/>
        <v>8.1638520793036601E-2</v>
      </c>
      <c r="BN1004" s="47">
        <f t="shared" si="209"/>
        <v>9.0068188269363775E-2</v>
      </c>
      <c r="BO1004" s="30">
        <f t="shared" si="210"/>
        <v>0.10481320929891177</v>
      </c>
    </row>
    <row r="1005" spans="1:67" x14ac:dyDescent="0.3">
      <c r="A1005">
        <v>15</v>
      </c>
      <c r="B1005" t="s">
        <v>3422</v>
      </c>
      <c r="C1005">
        <v>43</v>
      </c>
      <c r="D1005">
        <v>3</v>
      </c>
      <c r="E1005" s="33">
        <v>0.15</v>
      </c>
      <c r="F1005" t="s">
        <v>2626</v>
      </c>
      <c r="G1005" s="6" t="s">
        <v>185</v>
      </c>
      <c r="H1005" s="6" t="s">
        <v>868</v>
      </c>
      <c r="I1005" s="2">
        <v>0.4907237288537673</v>
      </c>
      <c r="J1005" s="2">
        <v>0.57652613388304996</v>
      </c>
      <c r="K1005" s="2">
        <v>0.4690531974426303</v>
      </c>
      <c r="L1005" s="2">
        <v>0.56047872713885283</v>
      </c>
      <c r="M1005" s="3">
        <v>48.5972260625377</v>
      </c>
      <c r="N1005" s="3">
        <v>36.230332964455449</v>
      </c>
      <c r="O1005" s="3">
        <v>74.215479608106264</v>
      </c>
      <c r="P1005" s="7">
        <v>18.952755023733467</v>
      </c>
      <c r="Q1005" s="7">
        <v>23.585366025174949</v>
      </c>
      <c r="R1005" s="2">
        <v>0.25461210772589071</v>
      </c>
      <c r="S1005" s="8">
        <v>0.70184802016660786</v>
      </c>
      <c r="T1005" s="2">
        <v>0.32807265965367766</v>
      </c>
      <c r="U1005" s="4" t="e">
        <v>#N/A</v>
      </c>
      <c r="V1005" s="8">
        <v>9.9676501303515472</v>
      </c>
      <c r="W1005" s="8">
        <v>37.294143365027743</v>
      </c>
      <c r="X1005" s="8">
        <v>2700058000</v>
      </c>
      <c r="Y1005" s="8">
        <v>2777365000</v>
      </c>
      <c r="Z1005" s="8">
        <v>85172000</v>
      </c>
      <c r="AA1005" s="5">
        <v>877869000</v>
      </c>
      <c r="AB1005" s="2">
        <v>9.702130955757636E-2</v>
      </c>
      <c r="AC1005" s="42">
        <v>8322.5769283000027</v>
      </c>
      <c r="AD1005" s="42">
        <v>9441.2679283000034</v>
      </c>
      <c r="AE1005" s="60">
        <v>5.5613656824199147</v>
      </c>
      <c r="AF1005" s="60">
        <v>6.4011162305083049</v>
      </c>
      <c r="AG1005" s="60">
        <v>10.359675629356079</v>
      </c>
      <c r="AH1005" s="60">
        <v>7.8791158122045211</v>
      </c>
      <c r="AI1005" s="60">
        <v>5.5811287169144164</v>
      </c>
      <c r="AJ1005" s="1" t="s">
        <v>534</v>
      </c>
      <c r="AK1005" s="1" t="s">
        <v>535</v>
      </c>
      <c r="AL1005" s="1" t="s">
        <v>869</v>
      </c>
      <c r="AM1005" s="1" t="s">
        <v>583</v>
      </c>
      <c r="AN1005" s="46">
        <v>9.3652800000000008E-2</v>
      </c>
      <c r="AO1005" s="46">
        <v>0.1041074</v>
      </c>
      <c r="AP1005" s="46">
        <v>0.18309989999999998</v>
      </c>
      <c r="AQ1005" t="s">
        <v>4124</v>
      </c>
      <c r="AR1005" t="s">
        <v>4043</v>
      </c>
      <c r="AS1005" t="str">
        <f t="shared" si="201"/>
        <v>01/07/1983</v>
      </c>
      <c r="AT1005" s="63">
        <v>2.8191072080129742</v>
      </c>
      <c r="AU1005" s="63">
        <f t="shared" si="202"/>
        <v>2.8191072080129742</v>
      </c>
      <c r="AV1005" s="63">
        <f t="shared" si="199"/>
        <v>0.5093834843668521</v>
      </c>
      <c r="AW1005" s="63">
        <f t="shared" si="198"/>
        <v>3.3284906923798263</v>
      </c>
      <c r="AX1005" s="63">
        <v>18.399314426062862</v>
      </c>
      <c r="AY1005" s="63">
        <f t="shared" si="203"/>
        <v>3.324565616259477</v>
      </c>
      <c r="AZ1005" s="63">
        <v>21.723880042322339</v>
      </c>
      <c r="BA1005" s="63">
        <f>_xll.BDP($G1005,BA$1)</f>
        <v>255.38317050000001</v>
      </c>
      <c r="BB1005" s="63">
        <f t="shared" si="200"/>
        <v>8322.5769283000027</v>
      </c>
      <c r="BC1005">
        <v>889.95500000000004</v>
      </c>
      <c r="BD1005">
        <v>880.04500000000007</v>
      </c>
      <c r="BE1005">
        <v>881.25</v>
      </c>
      <c r="BF1005">
        <v>794.49700000000007</v>
      </c>
      <c r="BG1005">
        <v>846.45299999999997</v>
      </c>
      <c r="BH1005">
        <v>927.48900000000003</v>
      </c>
      <c r="BI1005" s="47">
        <f t="shared" si="204"/>
        <v>0.10693262527544882</v>
      </c>
      <c r="BJ1005" s="47">
        <f t="shared" si="205"/>
        <v>0.10574188830955762</v>
      </c>
      <c r="BK1005" s="47">
        <f t="shared" si="206"/>
        <v>0.10588667519592482</v>
      </c>
      <c r="BL1005" s="47">
        <f t="shared" si="207"/>
        <v>9.546286046313382E-2</v>
      </c>
      <c r="BM1005" s="47">
        <f t="shared" si="208"/>
        <v>0.10170563844495449</v>
      </c>
      <c r="BN1005" s="47">
        <f t="shared" si="209"/>
        <v>0.11144252651437517</v>
      </c>
      <c r="BO1005" s="30">
        <f t="shared" si="210"/>
        <v>0.11144252651437517</v>
      </c>
    </row>
    <row r="1006" spans="1:67" x14ac:dyDescent="0.3">
      <c r="A1006">
        <v>15</v>
      </c>
      <c r="B1006" t="s">
        <v>3422</v>
      </c>
      <c r="C1006">
        <v>43</v>
      </c>
      <c r="D1006">
        <v>1</v>
      </c>
      <c r="E1006" s="33">
        <v>0.09</v>
      </c>
      <c r="G1006" s="6" t="s">
        <v>2154</v>
      </c>
      <c r="H1006" s="6" t="s">
        <v>2155</v>
      </c>
      <c r="I1006" s="2">
        <v>0.16722262795341902</v>
      </c>
      <c r="J1006" s="2">
        <v>0.15742876254180602</v>
      </c>
      <c r="K1006" s="2">
        <v>0.10905314287640344</v>
      </c>
      <c r="L1006" s="2">
        <v>8.9522740136203469E-2</v>
      </c>
      <c r="M1006" s="3">
        <v>6.446704052515587</v>
      </c>
      <c r="N1006" s="3">
        <v>4.3226696014880428</v>
      </c>
      <c r="O1006" s="3">
        <v>5.1108369457552643</v>
      </c>
      <c r="P1006" s="7">
        <v>17.509531158287103</v>
      </c>
      <c r="Q1006" s="7">
        <v>18.96054182590926</v>
      </c>
      <c r="R1006" s="2">
        <v>0.43794741546401328</v>
      </c>
      <c r="S1006" s="8">
        <v>2.5867139013930691</v>
      </c>
      <c r="T1006" s="2">
        <v>0.77781961684826884</v>
      </c>
      <c r="U1006" s="4" t="e">
        <v>#N/A</v>
      </c>
      <c r="V1006" s="8">
        <v>7.7079852934481012</v>
      </c>
      <c r="W1006" s="8">
        <v>-4.2565874584572505</v>
      </c>
      <c r="X1006" s="8">
        <v>747500000</v>
      </c>
      <c r="Y1006" s="8">
        <v>1314504000</v>
      </c>
      <c r="Z1006" s="8" t="e">
        <v>#N/A</v>
      </c>
      <c r="AA1006" s="5">
        <v>87604000</v>
      </c>
      <c r="AB1006" s="2">
        <v>0</v>
      </c>
      <c r="AC1006" s="42">
        <v>1751.4863190000001</v>
      </c>
      <c r="AD1006" s="42">
        <v>2247.655319</v>
      </c>
      <c r="AE1006" s="60">
        <v>11.024058808380554</v>
      </c>
      <c r="AF1006" s="60">
        <v>16.634972076742237</v>
      </c>
      <c r="AG1006" s="60">
        <v>5.014805319121141</v>
      </c>
      <c r="AH1006" s="60">
        <v>24.726265546285731</v>
      </c>
      <c r="AI1006" s="60">
        <v>2.0872152132268957</v>
      </c>
      <c r="AJ1006" s="1" t="s">
        <v>506</v>
      </c>
      <c r="AK1006" s="1" t="s">
        <v>640</v>
      </c>
      <c r="AL1006" s="1" t="s">
        <v>2156</v>
      </c>
      <c r="AM1006" s="1" t="s">
        <v>2468</v>
      </c>
      <c r="AN1006" s="46">
        <v>6.923617E-2</v>
      </c>
      <c r="AO1006" s="46">
        <v>0.1421248</v>
      </c>
      <c r="AP1006" s="46">
        <v>-1.518506E-2</v>
      </c>
      <c r="AQ1006" t="s">
        <v>4044</v>
      </c>
      <c r="AR1006" t="s">
        <v>4044</v>
      </c>
      <c r="AS1006" t="str">
        <f t="shared" si="201"/>
        <v>16/06/1998</v>
      </c>
      <c r="AT1006" s="63">
        <v>0.98167543167843252</v>
      </c>
      <c r="AU1006" s="63">
        <f t="shared" si="202"/>
        <v>0.98167543167843252</v>
      </c>
      <c r="AV1006" s="63">
        <f t="shared" si="199"/>
        <v>1.584880765743292E-16</v>
      </c>
      <c r="AW1006" s="63">
        <f t="shared" si="198"/>
        <v>0.98167543167843263</v>
      </c>
      <c r="AX1006" s="63">
        <v>44.011029847165837</v>
      </c>
      <c r="AY1006" s="63">
        <f t="shared" si="203"/>
        <v>7.1054273576010019E-15</v>
      </c>
      <c r="AZ1006" s="63">
        <v>44.011029847165844</v>
      </c>
      <c r="BA1006" s="63">
        <f>_xll.BDP($G1006,BA$1)</f>
        <v>31.480963249999999</v>
      </c>
      <c r="BB1006" s="63">
        <f t="shared" si="200"/>
        <v>1751.4863190000001</v>
      </c>
      <c r="BC1006">
        <v>100.038</v>
      </c>
      <c r="BD1006">
        <v>111.60000000000001</v>
      </c>
      <c r="BE1006">
        <v>121.77800000000001</v>
      </c>
      <c r="BF1006">
        <v>42.44</v>
      </c>
      <c r="BG1006">
        <v>98.983000000000004</v>
      </c>
      <c r="BH1006">
        <v>129.06700000000001</v>
      </c>
      <c r="BI1006" s="47">
        <f t="shared" si="204"/>
        <v>5.7116061321629996E-2</v>
      </c>
      <c r="BJ1006" s="47">
        <f t="shared" si="205"/>
        <v>6.3717311856433631E-2</v>
      </c>
      <c r="BK1006" s="47">
        <f t="shared" si="206"/>
        <v>6.9528376373232753E-2</v>
      </c>
      <c r="BL1006" s="47">
        <f t="shared" si="207"/>
        <v>2.4230848702392858E-2</v>
      </c>
      <c r="BM1006" s="47">
        <f t="shared" si="208"/>
        <v>5.6513715765997938E-2</v>
      </c>
      <c r="BN1006" s="47">
        <f t="shared" si="209"/>
        <v>7.3689984671812897E-2</v>
      </c>
      <c r="BO1006" s="30">
        <f t="shared" si="210"/>
        <v>7.3689984671812897E-2</v>
      </c>
    </row>
    <row r="1007" spans="1:67" x14ac:dyDescent="0.3">
      <c r="A1007">
        <v>15</v>
      </c>
      <c r="B1007" t="s">
        <v>3422</v>
      </c>
      <c r="C1007">
        <v>43</v>
      </c>
      <c r="D1007">
        <v>19</v>
      </c>
      <c r="E1007" s="33">
        <v>0.08</v>
      </c>
      <c r="F1007" t="s">
        <v>2990</v>
      </c>
      <c r="G1007" s="1" t="s">
        <v>1966</v>
      </c>
      <c r="H1007" s="6" t="s">
        <v>1967</v>
      </c>
      <c r="I1007" s="2">
        <v>0.22905908343593348</v>
      </c>
      <c r="J1007" s="2">
        <v>0.22463157894736843</v>
      </c>
      <c r="K1007" s="2">
        <v>0.13828381412962046</v>
      </c>
      <c r="L1007" s="2">
        <v>0.13712890373987918</v>
      </c>
      <c r="M1007" s="3">
        <v>5.177770107007249</v>
      </c>
      <c r="N1007" s="3">
        <v>4.913373335585602</v>
      </c>
      <c r="O1007" s="3">
        <v>4.1193313013761887</v>
      </c>
      <c r="P1007" s="7">
        <v>30.102847583078994</v>
      </c>
      <c r="Q1007" s="7">
        <v>32.291466922339403</v>
      </c>
      <c r="R1007" s="2">
        <v>0.36366258111031002</v>
      </c>
      <c r="S1007" s="8">
        <v>2.3636363636363638</v>
      </c>
      <c r="T1007" s="2">
        <v>0.52769416014449122</v>
      </c>
      <c r="U1007" s="4">
        <v>2.7855153203342618E-2</v>
      </c>
      <c r="V1007" s="8">
        <v>2.1590021106891082</v>
      </c>
      <c r="W1007" s="8">
        <v>-21.889733884780682</v>
      </c>
      <c r="X1007" s="8">
        <v>4750000000</v>
      </c>
      <c r="Y1007" s="8">
        <v>7781000000</v>
      </c>
      <c r="Z1007" s="8">
        <v>40000000</v>
      </c>
      <c r="AA1007" s="5">
        <v>110000000</v>
      </c>
      <c r="AB1007" s="2">
        <v>0.36363636363636365</v>
      </c>
      <c r="AC1007" s="42">
        <v>10528.597925239999</v>
      </c>
      <c r="AD1007" s="42">
        <v>15646.423743707921</v>
      </c>
      <c r="AE1007" s="60">
        <v>9.2775318698261131</v>
      </c>
      <c r="AF1007" s="60">
        <v>14.64232771207795</v>
      </c>
      <c r="AG1007" s="60">
        <v>0.84251641377366437</v>
      </c>
      <c r="AH1007" s="60">
        <v>58.824191208187912</v>
      </c>
      <c r="AI1007" s="60">
        <v>2.5034064234740443</v>
      </c>
      <c r="AJ1007" s="1" t="s">
        <v>493</v>
      </c>
      <c r="AK1007" s="1" t="s">
        <v>538</v>
      </c>
      <c r="AL1007" s="1" t="s">
        <v>539</v>
      </c>
      <c r="AM1007" s="1" t="s">
        <v>1706</v>
      </c>
      <c r="AN1007" s="46">
        <v>7.9130679999999995E-2</v>
      </c>
      <c r="AO1007" s="46">
        <v>6.7038189999999998E-2</v>
      </c>
      <c r="AP1007" s="46">
        <v>-3.8362550000000002E-3</v>
      </c>
      <c r="AQ1007" t="s">
        <v>4124</v>
      </c>
      <c r="AR1007" t="s">
        <v>3443</v>
      </c>
      <c r="AS1007" t="str">
        <f t="shared" si="201"/>
        <v>#N/A N/A</v>
      </c>
      <c r="AT1007" s="63">
        <v>2.6446748227814294</v>
      </c>
      <c r="AU1007" s="63">
        <f t="shared" si="202"/>
        <v>2.6446748227814294</v>
      </c>
      <c r="AV1007" s="63">
        <f t="shared" si="199"/>
        <v>1.2615931094071193</v>
      </c>
      <c r="AW1007" s="63">
        <f t="shared" si="198"/>
        <v>3.9062679321885487</v>
      </c>
      <c r="AX1007" s="63">
        <v>46.159712482468443</v>
      </c>
      <c r="AY1007" s="63">
        <f t="shared" si="203"/>
        <v>22.019635343618511</v>
      </c>
      <c r="AZ1007" s="63">
        <v>68.179347826086953</v>
      </c>
      <c r="BA1007" s="63">
        <f>_xll.BDP($G1007,BA$1)</f>
        <v>486.11874999999998</v>
      </c>
      <c r="BB1007" s="63">
        <f t="shared" si="200"/>
        <v>10528.597925239999</v>
      </c>
      <c r="BC1007">
        <v>721.625</v>
      </c>
      <c r="BD1007">
        <v>820.625</v>
      </c>
      <c r="BE1007">
        <v>927.07100000000003</v>
      </c>
      <c r="BF1007">
        <v>667.24099999999999</v>
      </c>
      <c r="BG1007">
        <v>715.62200000000007</v>
      </c>
      <c r="BH1007">
        <v>814.15499999999997</v>
      </c>
      <c r="BI1007" s="47">
        <f t="shared" si="204"/>
        <v>6.8539515434440007E-2</v>
      </c>
      <c r="BJ1007" s="47">
        <f t="shared" si="205"/>
        <v>7.7942476845158259E-2</v>
      </c>
      <c r="BK1007" s="47">
        <f t="shared" si="206"/>
        <v>8.8052654929252364E-2</v>
      </c>
      <c r="BL1007" s="47">
        <f t="shared" si="207"/>
        <v>6.3374155299485452E-2</v>
      </c>
      <c r="BM1007" s="47">
        <f t="shared" si="208"/>
        <v>6.7969354047081015E-2</v>
      </c>
      <c r="BN1007" s="47">
        <f t="shared" si="209"/>
        <v>7.7327960074174959E-2</v>
      </c>
      <c r="BO1007" s="30">
        <f t="shared" si="210"/>
        <v>8.8052654929252364E-2</v>
      </c>
    </row>
    <row r="1008" spans="1:67" x14ac:dyDescent="0.3">
      <c r="A1008">
        <v>15</v>
      </c>
      <c r="B1008" t="s">
        <v>3422</v>
      </c>
      <c r="C1008">
        <v>43</v>
      </c>
      <c r="D1008">
        <v>2</v>
      </c>
      <c r="E1008" s="33">
        <v>0.15</v>
      </c>
      <c r="F1008" t="s">
        <v>2506</v>
      </c>
      <c r="G1008" s="6" t="s">
        <v>297</v>
      </c>
      <c r="H1008" s="6" t="s">
        <v>1015</v>
      </c>
      <c r="I1008" s="2">
        <v>0.29027966536015753</v>
      </c>
      <c r="J1008" s="2">
        <v>0.28481415140425603</v>
      </c>
      <c r="K1008" s="2">
        <v>0.22120944097193421</v>
      </c>
      <c r="L1008" s="2">
        <v>0.23093772150491307</v>
      </c>
      <c r="M1008" s="3">
        <v>21.91416965604558</v>
      </c>
      <c r="N1008" s="3">
        <v>16.049109879287347</v>
      </c>
      <c r="O1008" s="3">
        <v>16.542723750401073</v>
      </c>
      <c r="P1008" s="7">
        <v>8.3661943177691569</v>
      </c>
      <c r="Q1008" s="7">
        <v>8.935019185401492</v>
      </c>
      <c r="R1008" s="2">
        <v>-4.9076381790867596E-2</v>
      </c>
      <c r="S1008" s="8">
        <v>-0.33967339824953585</v>
      </c>
      <c r="T1008" s="2">
        <v>0.55290544561663413</v>
      </c>
      <c r="U1008" s="4">
        <v>7.1818136744508904E-2</v>
      </c>
      <c r="V1008" s="8">
        <v>8.172087589512973</v>
      </c>
      <c r="W1008" s="8">
        <v>17.799157071612036</v>
      </c>
      <c r="X1008" s="8">
        <v>583405000</v>
      </c>
      <c r="Y1008" s="8">
        <v>719510000</v>
      </c>
      <c r="Z1008" s="8">
        <v>7825000</v>
      </c>
      <c r="AA1008" s="5">
        <v>-24805000</v>
      </c>
      <c r="AB1008" s="2">
        <v>-0.31546059262245513</v>
      </c>
      <c r="AC1008" s="42">
        <v>1471.2181806000001</v>
      </c>
      <c r="AD1008" s="42">
        <v>1408.4631806</v>
      </c>
      <c r="AE1008" s="60">
        <v>7.6010680511878146</v>
      </c>
      <c r="AF1008" s="60">
        <v>8.4514204422491304</v>
      </c>
      <c r="AG1008" s="60">
        <v>-1.7281852218077982</v>
      </c>
      <c r="AH1008" s="60">
        <v>12.713979837883919</v>
      </c>
      <c r="AI1008" s="60">
        <v>1.8808203894439801</v>
      </c>
      <c r="AJ1008" s="1" t="s">
        <v>544</v>
      </c>
      <c r="AK1008" s="1" t="s">
        <v>576</v>
      </c>
      <c r="AL1008" s="1" t="s">
        <v>1016</v>
      </c>
      <c r="AM1008" s="1" t="s">
        <v>583</v>
      </c>
      <c r="AN1008" s="46">
        <v>0.16875129999999999</v>
      </c>
      <c r="AO1008" s="46">
        <v>0.14782390000000001</v>
      </c>
      <c r="AP1008" s="46">
        <v>1.6645010000000002E-2</v>
      </c>
      <c r="AQ1008" t="s">
        <v>4124</v>
      </c>
      <c r="AR1008" t="s">
        <v>4045</v>
      </c>
      <c r="AS1008" t="str">
        <f t="shared" si="201"/>
        <v>14/11/1996</v>
      </c>
      <c r="AT1008" s="63" t="s">
        <v>3443</v>
      </c>
      <c r="AU1008" s="63">
        <f t="shared" si="202"/>
        <v>0</v>
      </c>
      <c r="AV1008" s="63">
        <f t="shared" si="199"/>
        <v>0.49856890750280053</v>
      </c>
      <c r="AW1008" s="63">
        <f t="shared" si="198"/>
        <v>0.49856890750280053</v>
      </c>
      <c r="AX1008" s="63">
        <v>0</v>
      </c>
      <c r="AY1008" s="63">
        <f t="shared" si="203"/>
        <v>6.1455112520526836</v>
      </c>
      <c r="AZ1008" s="63">
        <v>6.1455112520526836</v>
      </c>
      <c r="BA1008" s="63">
        <f>_xll.BDP($G1008,BA$1)</f>
        <v>7.3350364099999998</v>
      </c>
      <c r="BB1008" s="63">
        <f t="shared" si="200"/>
        <v>1408.4631806</v>
      </c>
      <c r="BC1008">
        <v>120</v>
      </c>
      <c r="BD1008">
        <v>127.667</v>
      </c>
      <c r="BE1008" t="s">
        <v>3443</v>
      </c>
      <c r="BF1008">
        <v>81.8</v>
      </c>
      <c r="BG1008">
        <v>117.4</v>
      </c>
      <c r="BH1008" t="s">
        <v>3443</v>
      </c>
      <c r="BI1008" s="47">
        <f t="shared" si="204"/>
        <v>8.5199245285830227E-2</v>
      </c>
      <c r="BJ1008" s="47">
        <f t="shared" si="205"/>
        <v>9.0642767065884061E-2</v>
      </c>
      <c r="BK1008" s="47">
        <f t="shared" si="206"/>
        <v>0</v>
      </c>
      <c r="BL1008" s="47">
        <f t="shared" si="207"/>
        <v>5.8077485536507607E-2</v>
      </c>
      <c r="BM1008" s="47">
        <f t="shared" si="208"/>
        <v>8.3353261637970577E-2</v>
      </c>
      <c r="BN1008" s="47">
        <f t="shared" si="209"/>
        <v>0</v>
      </c>
      <c r="BO1008" s="30">
        <f t="shared" si="210"/>
        <v>9.0642767065884061E-2</v>
      </c>
    </row>
    <row r="1009" spans="1:67" x14ac:dyDescent="0.3">
      <c r="A1009">
        <v>15</v>
      </c>
      <c r="B1009" t="s">
        <v>3422</v>
      </c>
      <c r="C1009">
        <v>43</v>
      </c>
      <c r="D1009">
        <v>8</v>
      </c>
      <c r="G1009" s="1" t="s">
        <v>2014</v>
      </c>
      <c r="H1009" s="6" t="s">
        <v>2015</v>
      </c>
      <c r="I1009" s="2">
        <v>-2.0980088169157951</v>
      </c>
      <c r="J1009" s="2">
        <v>-1.8943661971831005</v>
      </c>
      <c r="K1009" s="2">
        <v>-4.6338169514005108</v>
      </c>
      <c r="L1009" s="2">
        <v>-5.3267326732673421</v>
      </c>
      <c r="M1009" s="3">
        <v>37.089709035718336</v>
      </c>
      <c r="N1009" s="3">
        <v>20.985764855944378</v>
      </c>
      <c r="O1009" s="3">
        <v>24.023257883651251</v>
      </c>
      <c r="P1009" s="7">
        <v>56.363866639069514</v>
      </c>
      <c r="Q1009" s="7">
        <v>42.514970059880241</v>
      </c>
      <c r="R1009" s="2">
        <v>-0.79410508329773599</v>
      </c>
      <c r="S1009" s="8">
        <v>-2.6020015396458813</v>
      </c>
      <c r="T1009" s="2">
        <v>0.68145800316957206</v>
      </c>
      <c r="U1009" s="4">
        <v>1.5625E-2</v>
      </c>
      <c r="V1009" s="8">
        <v>9.3090411973372511</v>
      </c>
      <c r="W1009" s="8">
        <v>5.2083542139292671</v>
      </c>
      <c r="X1009" s="8">
        <v>-28399999.99999997</v>
      </c>
      <c r="Y1009" s="8">
        <v>-10099999.99999997</v>
      </c>
      <c r="Z1009" s="8">
        <v>2111000</v>
      </c>
      <c r="AA1009" s="5">
        <v>-844000</v>
      </c>
      <c r="AB1009" s="2">
        <v>-2.5011848341232228</v>
      </c>
      <c r="AC1009" s="42">
        <v>840.89527153200004</v>
      </c>
      <c r="AD1009" s="42">
        <v>654.99527153200006</v>
      </c>
      <c r="AE1009" s="60">
        <v>9.2188137426522996</v>
      </c>
      <c r="AF1009" s="60">
        <v>9.5909065491079861</v>
      </c>
      <c r="AG1009" s="60">
        <v>-9.3292886400037758E-2</v>
      </c>
      <c r="AH1009" s="60">
        <v>20.927295438000606</v>
      </c>
      <c r="AI1009" s="60">
        <v>4.9155673830786419</v>
      </c>
      <c r="AJ1009" s="1" t="s">
        <v>502</v>
      </c>
      <c r="AK1009" s="1" t="s">
        <v>529</v>
      </c>
      <c r="AL1009" s="1" t="s">
        <v>574</v>
      </c>
      <c r="AM1009" s="1" t="s">
        <v>1706</v>
      </c>
      <c r="AN1009" s="46" t="e">
        <v>#VALUE!</v>
      </c>
      <c r="AO1009" s="46" t="e">
        <v>#VALUE!</v>
      </c>
      <c r="AP1009" s="46">
        <v>-4.8316910000000005E-2</v>
      </c>
      <c r="AQ1009" t="s">
        <v>3954</v>
      </c>
      <c r="AR1009" t="s">
        <v>3954</v>
      </c>
      <c r="AS1009" t="str">
        <f t="shared" si="201"/>
        <v>27/02/2018</v>
      </c>
      <c r="AT1009" s="63">
        <v>3.9968651290223893</v>
      </c>
      <c r="AU1009" s="63">
        <f t="shared" si="202"/>
        <v>3.9968651290223893</v>
      </c>
      <c r="AV1009" s="63">
        <f t="shared" si="199"/>
        <v>0</v>
      </c>
      <c r="AW1009" s="63">
        <f t="shared" si="198"/>
        <v>3.9968651290223893</v>
      </c>
      <c r="AX1009" s="63">
        <v>76.519632263031568</v>
      </c>
      <c r="AY1009" s="63">
        <f t="shared" si="203"/>
        <v>0</v>
      </c>
      <c r="AZ1009" s="63" t="s">
        <v>3443</v>
      </c>
      <c r="BA1009" s="63" t="str">
        <f>_xll.BDP($G1009,BA$1)</f>
        <v>#N/A N/A</v>
      </c>
      <c r="BB1009" s="63">
        <f t="shared" si="200"/>
        <v>654.99527153200006</v>
      </c>
      <c r="BC1009">
        <v>45.055</v>
      </c>
      <c r="BD1009">
        <v>48.21</v>
      </c>
      <c r="BE1009">
        <v>53.870000000000005</v>
      </c>
      <c r="BF1009">
        <v>43.428000000000004</v>
      </c>
      <c r="BG1009">
        <v>50.588000000000001</v>
      </c>
      <c r="BH1009">
        <v>57.099000000000004</v>
      </c>
      <c r="BI1009" s="47">
        <f t="shared" si="204"/>
        <v>6.8786756115992539E-2</v>
      </c>
      <c r="BJ1009" s="47">
        <f t="shared" si="205"/>
        <v>7.3603584781977593E-2</v>
      </c>
      <c r="BK1009" s="47">
        <f t="shared" si="206"/>
        <v>8.224486853775427E-2</v>
      </c>
      <c r="BL1009" s="47">
        <f t="shared" si="207"/>
        <v>6.6302768718351446E-2</v>
      </c>
      <c r="BM1009" s="47">
        <f t="shared" si="208"/>
        <v>7.7234145342266802E-2</v>
      </c>
      <c r="BN1009" s="47">
        <f t="shared" si="209"/>
        <v>8.7174675118567496E-2</v>
      </c>
      <c r="BO1009" s="30">
        <f t="shared" si="210"/>
        <v>8.7174675118567496E-2</v>
      </c>
    </row>
    <row r="1010" spans="1:67" x14ac:dyDescent="0.3">
      <c r="A1010">
        <v>15</v>
      </c>
      <c r="B1010" t="s">
        <v>3422</v>
      </c>
      <c r="C1010">
        <v>44</v>
      </c>
      <c r="D1010">
        <v>3</v>
      </c>
      <c r="E1010" t="s">
        <v>2480</v>
      </c>
      <c r="F1010" t="s">
        <v>2631</v>
      </c>
      <c r="G1010" s="1" t="s">
        <v>1920</v>
      </c>
      <c r="H1010" s="6" t="s">
        <v>1921</v>
      </c>
      <c r="I1010" s="2">
        <v>0.19796047654792234</v>
      </c>
      <c r="J1010" s="2">
        <v>0.26004685528924132</v>
      </c>
      <c r="K1010" s="2">
        <v>0.14295007490659067</v>
      </c>
      <c r="L1010" s="2">
        <v>0.20193115029387071</v>
      </c>
      <c r="M1010" s="3">
        <v>19.379870356130507</v>
      </c>
      <c r="N1010" s="3">
        <v>15.324400014123492</v>
      </c>
      <c r="O1010" s="3">
        <v>31.093108574390026</v>
      </c>
      <c r="P1010" s="7">
        <v>12.983580780247275</v>
      </c>
      <c r="Q1010" s="7">
        <v>17.366720516962843</v>
      </c>
      <c r="R1010" s="2">
        <v>0.41342995169082125</v>
      </c>
      <c r="S1010" s="8">
        <v>1.7743774750679024</v>
      </c>
      <c r="T1010" s="2">
        <v>0.34952333990795531</v>
      </c>
      <c r="U1010" s="4">
        <v>3.3951807228915665E-2</v>
      </c>
      <c r="V1010" s="8">
        <v>19.69001252708177</v>
      </c>
      <c r="W1010" s="8" t="e">
        <v>#N/A</v>
      </c>
      <c r="X1010" s="8">
        <v>554900000</v>
      </c>
      <c r="Y1010" s="8">
        <v>714600000</v>
      </c>
      <c r="Z1010" s="8">
        <v>4380000</v>
      </c>
      <c r="AA1010" s="5">
        <v>61614000</v>
      </c>
      <c r="AB1010" s="2">
        <v>7.1087739799396241E-2</v>
      </c>
      <c r="AC1010" s="42">
        <v>1578.7682572299998</v>
      </c>
      <c r="AD1010" s="42">
        <v>2006.6682572299997</v>
      </c>
      <c r="AE1010" s="60">
        <v>8.2830474573671324</v>
      </c>
      <c r="AF1010" s="60">
        <v>12.268910705314926</v>
      </c>
      <c r="AG1010" s="60">
        <v>3.9403305682024645</v>
      </c>
      <c r="AH1010" s="60">
        <v>13.727962594699941</v>
      </c>
      <c r="AI1010" s="60">
        <v>3.6907865036444858</v>
      </c>
      <c r="AJ1010" s="1" t="s">
        <v>534</v>
      </c>
      <c r="AK1010" s="1" t="s">
        <v>535</v>
      </c>
      <c r="AL1010" s="1" t="s">
        <v>1273</v>
      </c>
      <c r="AM1010" s="1" t="s">
        <v>1706</v>
      </c>
      <c r="AN1010" s="46" t="e">
        <v>#VALUE!</v>
      </c>
      <c r="AO1010" s="46" t="e">
        <v>#VALUE!</v>
      </c>
      <c r="AP1010" s="46" t="e">
        <v>#VALUE!</v>
      </c>
      <c r="AQ1010" t="s">
        <v>4046</v>
      </c>
      <c r="AR1010" t="s">
        <v>4046</v>
      </c>
      <c r="AS1010" t="str">
        <f t="shared" si="201"/>
        <v>30/05/2019</v>
      </c>
      <c r="AT1010" s="63" t="s">
        <v>3443</v>
      </c>
      <c r="AU1010" s="63">
        <f t="shared" si="202"/>
        <v>0</v>
      </c>
      <c r="AV1010" s="63">
        <f t="shared" si="199"/>
        <v>0</v>
      </c>
      <c r="AW1010" s="63">
        <f t="shared" si="198"/>
        <v>0</v>
      </c>
      <c r="AX1010" s="63" t="s">
        <v>3443</v>
      </c>
      <c r="AY1010" s="63">
        <f t="shared" si="203"/>
        <v>0</v>
      </c>
      <c r="AZ1010" s="63" t="s">
        <v>3443</v>
      </c>
      <c r="BA1010" s="63" t="str">
        <f>_xll.BDP($G1010,BA$1)</f>
        <v>#N/A N/A</v>
      </c>
      <c r="BB1010" s="63">
        <f t="shared" si="200"/>
        <v>1578.7682572299998</v>
      </c>
      <c r="BC1010">
        <v>125.818</v>
      </c>
      <c r="BD1010">
        <v>130.364</v>
      </c>
      <c r="BE1010">
        <v>147.1</v>
      </c>
      <c r="BF1010">
        <v>84.108000000000004</v>
      </c>
      <c r="BG1010">
        <v>111.83500000000001</v>
      </c>
      <c r="BH1010">
        <v>130.84</v>
      </c>
      <c r="BI1010" s="47">
        <f t="shared" si="204"/>
        <v>7.9693773562911491E-2</v>
      </c>
      <c r="BJ1010" s="47">
        <f t="shared" si="205"/>
        <v>8.2573233533797974E-2</v>
      </c>
      <c r="BK1010" s="47">
        <f t="shared" si="206"/>
        <v>9.3173902709503251E-2</v>
      </c>
      <c r="BL1010" s="47">
        <f t="shared" si="207"/>
        <v>5.3274443297694762E-2</v>
      </c>
      <c r="BM1010" s="47">
        <f t="shared" si="208"/>
        <v>7.0836868861436419E-2</v>
      </c>
      <c r="BN1010" s="47">
        <f t="shared" si="209"/>
        <v>8.2874734401845035E-2</v>
      </c>
      <c r="BO1010" s="30">
        <f t="shared" si="210"/>
        <v>9.3173902709503251E-2</v>
      </c>
    </row>
    <row r="1011" spans="1:67" x14ac:dyDescent="0.3">
      <c r="A1011">
        <v>15</v>
      </c>
      <c r="B1011" t="s">
        <v>3422</v>
      </c>
      <c r="C1011">
        <v>44</v>
      </c>
      <c r="D1011">
        <v>20</v>
      </c>
      <c r="E1011" s="33" t="s">
        <v>2549</v>
      </c>
      <c r="F1011" t="s">
        <v>2991</v>
      </c>
      <c r="G1011" s="6" t="s">
        <v>242</v>
      </c>
      <c r="H1011" s="6" t="s">
        <v>944</v>
      </c>
      <c r="I1011" s="2">
        <v>0.38787268816568982</v>
      </c>
      <c r="J1011" s="2">
        <v>0.15965499031860589</v>
      </c>
      <c r="K1011" s="2">
        <v>0.35184006917446364</v>
      </c>
      <c r="L1011" s="2">
        <v>0.12657580127459644</v>
      </c>
      <c r="M1011" s="3">
        <v>9.4267322005364456</v>
      </c>
      <c r="N1011" s="3">
        <v>6.9441982249142207</v>
      </c>
      <c r="O1011" s="3">
        <v>8.1172543415516483</v>
      </c>
      <c r="P1011" s="7">
        <v>25.690381842859573</v>
      </c>
      <c r="Q1011" s="7">
        <v>20.935258866293353</v>
      </c>
      <c r="R1011" s="2">
        <v>0.29759429759429756</v>
      </c>
      <c r="S1011" s="8">
        <v>2.2142361907182178</v>
      </c>
      <c r="T1011" s="2">
        <v>0.4269940619483229</v>
      </c>
      <c r="U1011" s="4">
        <v>3.8431895049707905E-2</v>
      </c>
      <c r="V1011" s="8">
        <v>25.690471798030124</v>
      </c>
      <c r="W1011" s="8">
        <v>-1.6081883569033395</v>
      </c>
      <c r="X1011" s="8">
        <v>1704300000</v>
      </c>
      <c r="Y1011" s="8">
        <v>2149700000</v>
      </c>
      <c r="Z1011" s="8">
        <v>44131000</v>
      </c>
      <c r="AA1011" s="5">
        <v>-34179000</v>
      </c>
      <c r="AB1011" s="2">
        <v>-1.2911729424500424</v>
      </c>
      <c r="AC1011" s="42">
        <v>8666.948665079999</v>
      </c>
      <c r="AD1011" s="42">
        <v>9468.5486650799994</v>
      </c>
      <c r="AE1011" s="60">
        <v>21.038642857045588</v>
      </c>
      <c r="AF1011" s="60">
        <v>34.73955548160059</v>
      </c>
      <c r="AG1011" s="60">
        <v>-0.40308905155432606</v>
      </c>
      <c r="AH1011" s="60">
        <v>49.105852167648244</v>
      </c>
      <c r="AI1011" s="60">
        <v>6.366323143452135</v>
      </c>
      <c r="AJ1011" s="1" t="s">
        <v>493</v>
      </c>
      <c r="AK1011" s="1" t="s">
        <v>538</v>
      </c>
      <c r="AL1011" s="1" t="s">
        <v>539</v>
      </c>
      <c r="AM1011" s="1" t="s">
        <v>583</v>
      </c>
      <c r="AN1011" s="46" t="e">
        <v>#VALUE!</v>
      </c>
      <c r="AO1011" s="46">
        <v>0.222686</v>
      </c>
      <c r="AP1011" s="46">
        <v>0.1031204</v>
      </c>
      <c r="AQ1011" t="s">
        <v>4047</v>
      </c>
      <c r="AR1011" t="s">
        <v>4047</v>
      </c>
      <c r="AS1011" t="str">
        <f t="shared" si="201"/>
        <v>08/08/2007</v>
      </c>
      <c r="AT1011" s="63" t="s">
        <v>3443</v>
      </c>
      <c r="AU1011" s="63">
        <f t="shared" si="202"/>
        <v>0</v>
      </c>
      <c r="AV1011" s="63">
        <f t="shared" si="199"/>
        <v>4.539083075281706</v>
      </c>
      <c r="AW1011" s="63">
        <f t="shared" si="198"/>
        <v>4.539083075281706</v>
      </c>
      <c r="AX1011" s="63">
        <v>0</v>
      </c>
      <c r="AY1011" s="63">
        <f t="shared" si="203"/>
        <v>206.57518839506662</v>
      </c>
      <c r="AZ1011" s="63">
        <v>206.57518839506662</v>
      </c>
      <c r="BA1011" s="63">
        <f>_xll.BDP($G1011,BA$1)</f>
        <v>393.4</v>
      </c>
      <c r="BB1011" s="63">
        <f t="shared" si="200"/>
        <v>8666.948665079999</v>
      </c>
      <c r="BC1011">
        <v>261.33300000000003</v>
      </c>
      <c r="BD1011">
        <v>295.25</v>
      </c>
      <c r="BE1011">
        <v>337</v>
      </c>
      <c r="BF1011">
        <v>314.12799999999999</v>
      </c>
      <c r="BG1011">
        <v>306.43</v>
      </c>
      <c r="BH1011">
        <v>259.95300000000003</v>
      </c>
      <c r="BI1011" s="47">
        <f t="shared" si="204"/>
        <v>3.015282657124032E-2</v>
      </c>
      <c r="BJ1011" s="47">
        <f t="shared" si="205"/>
        <v>3.4066199236830803E-2</v>
      </c>
      <c r="BK1011" s="47">
        <f t="shared" si="206"/>
        <v>3.8883350187339474E-2</v>
      </c>
      <c r="BL1011" s="47">
        <f t="shared" si="207"/>
        <v>3.624435913248835E-2</v>
      </c>
      <c r="BM1011" s="47">
        <f t="shared" si="208"/>
        <v>3.5356157263817314E-2</v>
      </c>
      <c r="BN1011" s="47">
        <f t="shared" si="209"/>
        <v>2.9993600982936082E-2</v>
      </c>
      <c r="BO1011" s="30">
        <f t="shared" si="210"/>
        <v>3.8883350187339474E-2</v>
      </c>
    </row>
    <row r="1012" spans="1:67" x14ac:dyDescent="0.3">
      <c r="A1012">
        <v>15</v>
      </c>
      <c r="B1012" t="s">
        <v>3422</v>
      </c>
      <c r="C1012">
        <v>44</v>
      </c>
      <c r="D1012">
        <v>5</v>
      </c>
      <c r="E1012" t="s">
        <v>2480</v>
      </c>
      <c r="F1012" t="s">
        <v>2501</v>
      </c>
      <c r="G1012" s="6" t="s">
        <v>147</v>
      </c>
      <c r="H1012" s="6" t="s">
        <v>819</v>
      </c>
      <c r="I1012" s="2">
        <v>0.58578114021634486</v>
      </c>
      <c r="J1012" s="2">
        <v>-8.574619450980632E-2</v>
      </c>
      <c r="K1012" s="2">
        <v>0.60318300990506102</v>
      </c>
      <c r="L1012" s="2">
        <v>-8.574619450980632E-2</v>
      </c>
      <c r="M1012" s="3">
        <v>4.2658065581501061</v>
      </c>
      <c r="N1012" s="3">
        <v>-0.8830541968217529</v>
      </c>
      <c r="O1012" s="3">
        <v>9.0534621367235601</v>
      </c>
      <c r="P1012" s="7">
        <v>-6.8656593582267167</v>
      </c>
      <c r="Q1012" s="7">
        <v>4.5649690284737874</v>
      </c>
      <c r="R1012" s="2">
        <v>-0.14411123028576342</v>
      </c>
      <c r="S1012" s="8">
        <v>-1.4129594962731402</v>
      </c>
      <c r="T1012" s="2">
        <v>0.26364053446312974</v>
      </c>
      <c r="U1012" s="4">
        <v>1.1734557203197698E-2</v>
      </c>
      <c r="V1012" s="8" t="e">
        <v>#N/A</v>
      </c>
      <c r="W1012" s="8" t="e">
        <v>#N/A</v>
      </c>
      <c r="X1012" s="8">
        <v>1306402000</v>
      </c>
      <c r="Y1012" s="8">
        <v>1306402000</v>
      </c>
      <c r="Z1012" s="8">
        <v>405081000</v>
      </c>
      <c r="AA1012" s="5">
        <v>441104000</v>
      </c>
      <c r="AB1012" s="2">
        <v>0.91833445173927242</v>
      </c>
      <c r="AC1012" s="42">
        <v>28248.415375960001</v>
      </c>
      <c r="AD1012" s="42">
        <v>26849.05137596</v>
      </c>
      <c r="AE1012" s="60">
        <v>27.451171365569508</v>
      </c>
      <c r="AF1012" s="60">
        <v>135.62257094741616</v>
      </c>
      <c r="AG1012" s="60">
        <v>1.5421491862612868</v>
      </c>
      <c r="AH1012" s="60">
        <v>133.91666412353516</v>
      </c>
      <c r="AI1012" s="60">
        <v>11.156535598260103</v>
      </c>
      <c r="AJ1012" s="1" t="s">
        <v>544</v>
      </c>
      <c r="AK1012" s="1" t="s">
        <v>576</v>
      </c>
      <c r="AL1012" s="1" t="s">
        <v>652</v>
      </c>
      <c r="AM1012" s="1" t="s">
        <v>583</v>
      </c>
      <c r="AN1012" s="46" t="e">
        <v>#VALUE!</v>
      </c>
      <c r="AO1012" s="46" t="e">
        <v>#VALUE!</v>
      </c>
      <c r="AP1012" s="46" t="e">
        <v>#VALUE!</v>
      </c>
      <c r="AQ1012" t="s">
        <v>4048</v>
      </c>
      <c r="AR1012" t="s">
        <v>4048</v>
      </c>
      <c r="AS1012" t="str">
        <f t="shared" si="201"/>
        <v>11/03/2021</v>
      </c>
      <c r="AT1012" s="63" t="s">
        <v>3443</v>
      </c>
      <c r="AU1012" s="63">
        <f t="shared" si="202"/>
        <v>0</v>
      </c>
      <c r="AV1012" s="63">
        <f t="shared" si="199"/>
        <v>0</v>
      </c>
      <c r="AW1012" s="63">
        <f t="shared" si="198"/>
        <v>0</v>
      </c>
      <c r="AX1012" s="63" t="s">
        <v>3443</v>
      </c>
      <c r="AY1012" s="63">
        <f t="shared" si="203"/>
        <v>0</v>
      </c>
      <c r="AZ1012" s="63" t="s">
        <v>3443</v>
      </c>
      <c r="BA1012" s="63">
        <f>_xll.BDP($G1012,BA$1)</f>
        <v>-17.774000000000001</v>
      </c>
      <c r="BB1012" s="63">
        <f t="shared" si="200"/>
        <v>26849.05137596</v>
      </c>
      <c r="BC1012">
        <v>478.06700000000001</v>
      </c>
      <c r="BD1012">
        <v>912.53300000000002</v>
      </c>
      <c r="BE1012">
        <v>1366</v>
      </c>
      <c r="BF1012">
        <v>841.99400000000003</v>
      </c>
      <c r="BG1012">
        <v>1205.02</v>
      </c>
      <c r="BH1012">
        <v>1709.1420000000001</v>
      </c>
      <c r="BI1012" s="47">
        <f t="shared" si="204"/>
        <v>1.7805731506329858E-2</v>
      </c>
      <c r="BJ1012" s="47">
        <f t="shared" si="205"/>
        <v>3.3987532267790298E-2</v>
      </c>
      <c r="BK1012" s="47">
        <f t="shared" si="206"/>
        <v>5.0877030285810539E-2</v>
      </c>
      <c r="BL1012" s="47">
        <f t="shared" si="207"/>
        <v>3.1360288607958094E-2</v>
      </c>
      <c r="BM1012" s="47">
        <f t="shared" si="208"/>
        <v>4.4881287726945399E-2</v>
      </c>
      <c r="BN1012" s="47">
        <f t="shared" si="209"/>
        <v>6.3657444580344655E-2</v>
      </c>
      <c r="BO1012" s="30">
        <f t="shared" si="210"/>
        <v>6.3657444580344655E-2</v>
      </c>
    </row>
    <row r="1013" spans="1:67" x14ac:dyDescent="0.3">
      <c r="A1013">
        <v>15</v>
      </c>
      <c r="B1013" t="s">
        <v>3422</v>
      </c>
      <c r="C1013">
        <v>44</v>
      </c>
      <c r="D1013">
        <v>9</v>
      </c>
      <c r="E1013" s="33">
        <v>0.14000000000000001</v>
      </c>
      <c r="G1013" s="1" t="s">
        <v>1987</v>
      </c>
      <c r="H1013" s="6" t="s">
        <v>1988</v>
      </c>
      <c r="I1013" s="2" t="e">
        <v>#N/A</v>
      </c>
      <c r="J1013" s="2">
        <v>-0.11924073775750166</v>
      </c>
      <c r="K1013" s="2">
        <v>-0.10434792801355915</v>
      </c>
      <c r="L1013" s="2">
        <v>-0.14192517761636683</v>
      </c>
      <c r="M1013" s="3">
        <v>8.7270656341986967</v>
      </c>
      <c r="N1013" s="3">
        <v>8.722024552791364</v>
      </c>
      <c r="O1013" s="3">
        <v>7.7868813368560605</v>
      </c>
      <c r="P1013" s="7">
        <v>33.489433956095425</v>
      </c>
      <c r="Q1013" s="7">
        <v>31.294291569544608</v>
      </c>
      <c r="R1013" s="2">
        <v>-0.46233186960420763</v>
      </c>
      <c r="S1013" s="8">
        <v>-11.936171552728531</v>
      </c>
      <c r="T1013" s="2">
        <v>0.18415931770712463</v>
      </c>
      <c r="U1013" s="4" t="e">
        <v>#N/A</v>
      </c>
      <c r="V1013" s="8">
        <v>10.201313285186208</v>
      </c>
      <c r="W1013" s="8">
        <v>-2.3493969911190682</v>
      </c>
      <c r="X1013" s="8">
        <v>-1049070999.9999998</v>
      </c>
      <c r="Y1013" s="8">
        <v>-881393999.99999976</v>
      </c>
      <c r="Z1013" s="8">
        <v>25886000</v>
      </c>
      <c r="AA1013" s="5">
        <v>271419000.00000006</v>
      </c>
      <c r="AB1013" s="2">
        <v>9.5372836831614571E-2</v>
      </c>
      <c r="AC1013" s="42">
        <v>1230.6075914</v>
      </c>
      <c r="AD1013" s="42">
        <v>-285.62040859999979</v>
      </c>
      <c r="AE1013" s="60" t="s">
        <v>3443</v>
      </c>
      <c r="AF1013" s="60" t="s">
        <v>3443</v>
      </c>
      <c r="AG1013" s="60">
        <v>23.859310569032868</v>
      </c>
      <c r="AH1013" s="60">
        <v>23.26165775209104</v>
      </c>
      <c r="AI1013" s="60">
        <v>1.7916284192718095</v>
      </c>
      <c r="AJ1013" s="1" t="s">
        <v>502</v>
      </c>
      <c r="AK1013" s="1" t="s">
        <v>529</v>
      </c>
      <c r="AL1013" s="1" t="s">
        <v>574</v>
      </c>
      <c r="AM1013" s="1" t="s">
        <v>1706</v>
      </c>
      <c r="AN1013" s="46">
        <v>0.10184860000000001</v>
      </c>
      <c r="AO1013" s="46">
        <v>5.9122839999999996E-2</v>
      </c>
      <c r="AP1013" s="46">
        <v>-1.0228610000000001E-3</v>
      </c>
      <c r="AQ1013" t="s">
        <v>4124</v>
      </c>
      <c r="AR1013" t="s">
        <v>3443</v>
      </c>
      <c r="AS1013" t="str">
        <f t="shared" si="201"/>
        <v>#N/A N/A</v>
      </c>
      <c r="AT1013" s="63">
        <v>4.3209876543209873</v>
      </c>
      <c r="AU1013" s="63">
        <f t="shared" si="202"/>
        <v>4.3209876543209873</v>
      </c>
      <c r="AV1013" s="63">
        <f t="shared" si="199"/>
        <v>1.6267773339371363</v>
      </c>
      <c r="AW1013" s="63">
        <f t="shared" si="198"/>
        <v>5.9477649882581236</v>
      </c>
      <c r="AX1013" s="63">
        <v>64.318691637539771</v>
      </c>
      <c r="AY1013" s="63">
        <f t="shared" si="203"/>
        <v>24.214878188742233</v>
      </c>
      <c r="AZ1013" s="63">
        <v>88.533569826282005</v>
      </c>
      <c r="BA1013" s="63">
        <f>_xll.BDP($G1013,BA$1)</f>
        <v>67.884</v>
      </c>
      <c r="BB1013" s="63">
        <f t="shared" si="200"/>
        <v>-285.62040859999979</v>
      </c>
      <c r="BC1013">
        <v>75.228999999999999</v>
      </c>
      <c r="BD1013">
        <v>102.45700000000001</v>
      </c>
      <c r="BE1013">
        <v>102.017</v>
      </c>
      <c r="BF1013">
        <v>84.075000000000003</v>
      </c>
      <c r="BG1013">
        <v>91.082999999999998</v>
      </c>
      <c r="BH1013">
        <v>100.242</v>
      </c>
      <c r="BI1013" s="47">
        <f t="shared" si="204"/>
        <v>-0.26338804138241839</v>
      </c>
      <c r="BJ1013" s="47">
        <f t="shared" si="205"/>
        <v>-0.3587173637283288</v>
      </c>
      <c r="BK1013" s="47">
        <f t="shared" si="206"/>
        <v>-0.35717685756437251</v>
      </c>
      <c r="BL1013" s="47">
        <f t="shared" si="207"/>
        <v>-0.29435921757868411</v>
      </c>
      <c r="BM1013" s="47">
        <f t="shared" si="208"/>
        <v>-0.3188952793900599</v>
      </c>
      <c r="BN1013" s="47">
        <f t="shared" si="209"/>
        <v>-0.35096231565295816</v>
      </c>
      <c r="BO1013" s="30">
        <f t="shared" si="210"/>
        <v>-0.35096231565295816</v>
      </c>
    </row>
    <row r="1014" spans="1:67" x14ac:dyDescent="0.3">
      <c r="A1014">
        <v>15</v>
      </c>
      <c r="B1014" t="s">
        <v>3422</v>
      </c>
      <c r="C1014">
        <v>45</v>
      </c>
      <c r="D1014">
        <v>10</v>
      </c>
      <c r="G1014" s="1" t="s">
        <v>1704</v>
      </c>
      <c r="H1014" s="6" t="s">
        <v>1705</v>
      </c>
      <c r="I1014" s="2">
        <v>0.85385093415733981</v>
      </c>
      <c r="J1014" s="2">
        <v>22.128731343283583</v>
      </c>
      <c r="K1014" s="2">
        <v>1.5307624923081629</v>
      </c>
      <c r="L1014" s="2">
        <v>1.2013572369087411</v>
      </c>
      <c r="M1014" s="3">
        <v>44.614224349936059</v>
      </c>
      <c r="N1014" s="3">
        <v>35.517314908879008</v>
      </c>
      <c r="O1014" s="3">
        <v>33.780491663239154</v>
      </c>
      <c r="P1014" s="7">
        <v>39.265407699172414</v>
      </c>
      <c r="Q1014" s="7">
        <v>43.514102738792751</v>
      </c>
      <c r="R1014" s="2">
        <v>-0.55708139025584213</v>
      </c>
      <c r="S1014" s="8">
        <v>-1.4761059530311305</v>
      </c>
      <c r="T1014" s="2">
        <v>0.74072689511941847</v>
      </c>
      <c r="U1014" s="4" t="e">
        <v>#N/A</v>
      </c>
      <c r="V1014" s="8">
        <v>18.144408016000721</v>
      </c>
      <c r="W1014" s="8" t="e">
        <v>#N/A</v>
      </c>
      <c r="X1014" s="8">
        <v>536000</v>
      </c>
      <c r="Y1014" s="8">
        <v>9873000</v>
      </c>
      <c r="Z1014" s="8">
        <v>1159000</v>
      </c>
      <c r="AA1014" s="5">
        <v>13568000</v>
      </c>
      <c r="AB1014" s="2">
        <v>8.542158018867925E-2</v>
      </c>
      <c r="AC1014" s="42">
        <v>275.95604718499999</v>
      </c>
      <c r="AD1014" s="42">
        <v>254.33404718499997</v>
      </c>
      <c r="AE1014" s="60">
        <v>17.363056197774437</v>
      </c>
      <c r="AF1014" s="60">
        <v>18.69278606386888</v>
      </c>
      <c r="AG1014" s="60">
        <v>5.0019927625649894</v>
      </c>
      <c r="AH1014" s="60">
        <v>25.412855199265543</v>
      </c>
      <c r="AI1014" s="60">
        <v>7.7339915513374065</v>
      </c>
      <c r="AJ1014" s="1" t="s">
        <v>502</v>
      </c>
      <c r="AK1014" s="1" t="s">
        <v>529</v>
      </c>
      <c r="AL1014" s="1" t="s">
        <v>574</v>
      </c>
      <c r="AM1014" s="1" t="s">
        <v>1706</v>
      </c>
      <c r="AN1014" s="46" t="e">
        <v>#VALUE!</v>
      </c>
      <c r="AO1014" s="46" t="e">
        <v>#VALUE!</v>
      </c>
      <c r="AP1014" s="46">
        <v>0.19519390000000003</v>
      </c>
      <c r="AQ1014" t="s">
        <v>4049</v>
      </c>
      <c r="AR1014" t="s">
        <v>4049</v>
      </c>
      <c r="AS1014" t="str">
        <f t="shared" si="201"/>
        <v>06/07/2017</v>
      </c>
      <c r="AT1014" s="63">
        <v>2.8291621327529923</v>
      </c>
      <c r="AU1014" s="63">
        <f t="shared" si="202"/>
        <v>2.8291621327529923</v>
      </c>
      <c r="AV1014" s="63">
        <f t="shared" si="199"/>
        <v>-4.2642803912781017E-2</v>
      </c>
      <c r="AW1014" s="63">
        <f t="shared" si="198"/>
        <v>2.7865193288402113</v>
      </c>
      <c r="AX1014" s="63">
        <v>79.683627732092617</v>
      </c>
      <c r="AY1014" s="63">
        <f t="shared" si="203"/>
        <v>-1.201038736204282</v>
      </c>
      <c r="AZ1014" s="63">
        <v>78.482588995888335</v>
      </c>
      <c r="BA1014" s="63">
        <f>_xll.BDP($G1014,BA$1)</f>
        <v>7.2533608750000003</v>
      </c>
      <c r="BB1014" s="63">
        <f t="shared" si="200"/>
        <v>254.33404718499997</v>
      </c>
      <c r="BC1014">
        <v>11.1</v>
      </c>
      <c r="BD1014">
        <v>12.5</v>
      </c>
      <c r="BE1014">
        <v>15.15</v>
      </c>
      <c r="BF1014">
        <v>13.645</v>
      </c>
      <c r="BG1014">
        <v>14.211</v>
      </c>
      <c r="BH1014">
        <v>16.687000000000001</v>
      </c>
      <c r="BI1014" s="47">
        <f t="shared" si="204"/>
        <v>4.3643389954495453E-2</v>
      </c>
      <c r="BJ1014" s="47">
        <f t="shared" si="205"/>
        <v>4.9147961660467851E-2</v>
      </c>
      <c r="BK1014" s="47">
        <f t="shared" si="206"/>
        <v>5.9567329532487036E-2</v>
      </c>
      <c r="BL1014" s="47">
        <f t="shared" si="207"/>
        <v>5.3649914948566704E-2</v>
      </c>
      <c r="BM1014" s="47">
        <f t="shared" si="208"/>
        <v>5.5875334652552691E-2</v>
      </c>
      <c r="BN1014" s="47">
        <f t="shared" si="209"/>
        <v>6.561056289825816E-2</v>
      </c>
      <c r="BO1014" s="30">
        <f t="shared" si="210"/>
        <v>6.561056289825816E-2</v>
      </c>
    </row>
    <row r="1015" spans="1:67" x14ac:dyDescent="0.3">
      <c r="A1015">
        <v>15</v>
      </c>
      <c r="B1015" t="s">
        <v>3422</v>
      </c>
      <c r="C1015">
        <v>45</v>
      </c>
      <c r="D1015">
        <v>4</v>
      </c>
      <c r="E1015" t="s">
        <v>2480</v>
      </c>
      <c r="F1015" t="s">
        <v>2632</v>
      </c>
      <c r="G1015" s="6" t="s">
        <v>1271</v>
      </c>
      <c r="H1015" s="6" t="s">
        <v>1272</v>
      </c>
      <c r="I1015" s="2">
        <v>0.21819760187974299</v>
      </c>
      <c r="J1015" s="2">
        <v>0.33837077178568309</v>
      </c>
      <c r="K1015" s="2">
        <v>0.21819760187974299</v>
      </c>
      <c r="L1015" s="2">
        <v>0.33837077178568309</v>
      </c>
      <c r="M1015" s="3">
        <v>25.847640643559011</v>
      </c>
      <c r="N1015" s="3">
        <v>17.94272241562393</v>
      </c>
      <c r="O1015" s="3">
        <v>23.704805802550428</v>
      </c>
      <c r="P1015" s="7">
        <v>15.926156748399631</v>
      </c>
      <c r="Q1015" s="7">
        <v>21.735185900774518</v>
      </c>
      <c r="R1015" s="2">
        <v>0.13929409799696088</v>
      </c>
      <c r="S1015" s="8">
        <v>0.58502607740872914</v>
      </c>
      <c r="T1015" s="2">
        <v>0.36247692047936414</v>
      </c>
      <c r="U1015" s="4">
        <v>5.4635388860658531E-2</v>
      </c>
      <c r="V1015" s="8">
        <v>3.6155352585362834</v>
      </c>
      <c r="W1015" s="8">
        <v>24.451541024038569</v>
      </c>
      <c r="X1015" s="8">
        <v>228820000</v>
      </c>
      <c r="Y1015" s="8">
        <v>228820000</v>
      </c>
      <c r="Z1015" s="8" t="e">
        <v>#N/A</v>
      </c>
      <c r="AA1015" s="5">
        <v>66361000</v>
      </c>
      <c r="AB1015" s="2">
        <v>0</v>
      </c>
      <c r="AC1015" s="42">
        <v>332.22777349999996</v>
      </c>
      <c r="AD1015" s="42">
        <v>408.95277349999998</v>
      </c>
      <c r="AE1015" s="60">
        <v>3.0343595463516699</v>
      </c>
      <c r="AF1015" s="60">
        <v>5.0975092052451823</v>
      </c>
      <c r="AG1015" s="60">
        <v>19.754070427625756</v>
      </c>
      <c r="AH1015" s="60">
        <v>7.1507959857474424</v>
      </c>
      <c r="AI1015" s="60">
        <v>1.6639926148344408</v>
      </c>
      <c r="AJ1015" s="1" t="s">
        <v>534</v>
      </c>
      <c r="AK1015" s="1" t="s">
        <v>535</v>
      </c>
      <c r="AL1015" s="1" t="s">
        <v>1273</v>
      </c>
      <c r="AM1015" s="1" t="s">
        <v>2465</v>
      </c>
      <c r="AN1015" s="46" t="e">
        <v>#VALUE!</v>
      </c>
      <c r="AO1015" s="46" t="e">
        <v>#VALUE!</v>
      </c>
      <c r="AP1015" s="46">
        <v>5.5933219999999999E-2</v>
      </c>
      <c r="AQ1015" t="s">
        <v>4346</v>
      </c>
      <c r="AR1015" t="s">
        <v>3443</v>
      </c>
      <c r="AS1015" t="str">
        <f t="shared" si="201"/>
        <v>07/07/2016</v>
      </c>
      <c r="AT1015" s="63">
        <v>9.14285693849836</v>
      </c>
      <c r="AU1015" s="63">
        <f t="shared" si="202"/>
        <v>9.14285693849836</v>
      </c>
      <c r="AV1015" s="63">
        <f t="shared" si="199"/>
        <v>0</v>
      </c>
      <c r="AW1015" s="63">
        <f t="shared" ref="AW1015:AW1078" si="211">IFERROR(AV1015+AU1015,0)</f>
        <v>9.14285693849836</v>
      </c>
      <c r="AX1015" s="63">
        <v>50.971917884298854</v>
      </c>
      <c r="AY1015" s="63">
        <f t="shared" si="203"/>
        <v>0</v>
      </c>
      <c r="AZ1015" s="63">
        <v>50.971917884298854</v>
      </c>
      <c r="BA1015" s="63">
        <f>_xll.BDP($G1015,BA$1)</f>
        <v>25.239000000000001</v>
      </c>
      <c r="BB1015" s="63">
        <f t="shared" si="200"/>
        <v>332.22777349999996</v>
      </c>
      <c r="BC1015">
        <v>42.774999999999999</v>
      </c>
      <c r="BD1015">
        <v>38.9</v>
      </c>
      <c r="BE1015">
        <v>42.7</v>
      </c>
      <c r="BF1015">
        <v>21</v>
      </c>
      <c r="BG1015">
        <v>57</v>
      </c>
      <c r="BH1015">
        <v>62</v>
      </c>
      <c r="BI1015" s="47">
        <f t="shared" si="204"/>
        <v>0.12875202921588375</v>
      </c>
      <c r="BJ1015" s="47">
        <f t="shared" si="205"/>
        <v>0.11708834451193167</v>
      </c>
      <c r="BK1015" s="47">
        <f t="shared" si="206"/>
        <v>0.12852628047967823</v>
      </c>
      <c r="BL1015" s="47">
        <f t="shared" si="207"/>
        <v>6.3209646137546663E-2</v>
      </c>
      <c r="BM1015" s="47">
        <f t="shared" si="208"/>
        <v>0.17156903951619809</v>
      </c>
      <c r="BN1015" s="47">
        <f t="shared" si="209"/>
        <v>0.18661895526323299</v>
      </c>
      <c r="BO1015" s="30">
        <f t="shared" si="210"/>
        <v>0.18661895526323299</v>
      </c>
    </row>
    <row r="1016" spans="1:67" x14ac:dyDescent="0.3">
      <c r="A1016">
        <v>15</v>
      </c>
      <c r="B1016" t="s">
        <v>3422</v>
      </c>
      <c r="C1016">
        <v>45</v>
      </c>
      <c r="D1016">
        <v>31</v>
      </c>
      <c r="E1016" s="33">
        <v>0.12</v>
      </c>
      <c r="F1016" t="s">
        <v>3392</v>
      </c>
      <c r="G1016" s="1" t="s">
        <v>2240</v>
      </c>
      <c r="H1016" s="6" t="s">
        <v>2241</v>
      </c>
      <c r="I1016" s="2">
        <v>0.59535372558027233</v>
      </c>
      <c r="J1016" s="2">
        <v>0.61395986966215055</v>
      </c>
      <c r="K1016" s="2">
        <v>0.14784039910181943</v>
      </c>
      <c r="L1016" s="2">
        <v>0.147349357918999</v>
      </c>
      <c r="M1016" s="3">
        <v>11.082017712745476</v>
      </c>
      <c r="N1016" s="3">
        <v>8.5903525072971938</v>
      </c>
      <c r="O1016" s="3">
        <v>12.839708102667338</v>
      </c>
      <c r="P1016" s="7">
        <v>16.920648119775556</v>
      </c>
      <c r="Q1016" s="7">
        <v>18.254157986407566</v>
      </c>
      <c r="R1016" s="2">
        <v>0.3949763151333831</v>
      </c>
      <c r="S1016" s="8">
        <v>1.35232607767819</v>
      </c>
      <c r="T1016" s="2">
        <v>0.43415435139573072</v>
      </c>
      <c r="U1016" s="4" t="e">
        <v>#N/A</v>
      </c>
      <c r="V1016" s="8">
        <v>14.376372395566426</v>
      </c>
      <c r="W1016" s="8">
        <v>0.8763805744584019</v>
      </c>
      <c r="X1016" s="8">
        <v>583100000</v>
      </c>
      <c r="Y1016" s="8">
        <v>2429600000</v>
      </c>
      <c r="Z1016" s="8" t="e">
        <v>#N/A</v>
      </c>
      <c r="AA1016" s="5">
        <v>222900000</v>
      </c>
      <c r="AB1016" s="2">
        <v>0</v>
      </c>
      <c r="AC1016" s="42">
        <v>3010.3830988200002</v>
      </c>
      <c r="AD1016" s="42">
        <v>3644.08309882</v>
      </c>
      <c r="AE1016" s="60">
        <v>5.9495049995757867</v>
      </c>
      <c r="AF1016" s="60">
        <v>8.43890676750752</v>
      </c>
      <c r="AG1016" s="60">
        <v>7.4012857366062237</v>
      </c>
      <c r="AH1016" s="60">
        <v>14.79069798491722</v>
      </c>
      <c r="AI1016" s="60">
        <v>2.0705454613733623</v>
      </c>
      <c r="AJ1016" s="1" t="s">
        <v>506</v>
      </c>
      <c r="AK1016" s="1" t="s">
        <v>640</v>
      </c>
      <c r="AL1016" s="1" t="s">
        <v>797</v>
      </c>
      <c r="AM1016" s="1" t="s">
        <v>2229</v>
      </c>
      <c r="AN1016" s="46">
        <v>7.6062779999999997E-2</v>
      </c>
      <c r="AO1016" s="46">
        <v>0.1005369</v>
      </c>
      <c r="AP1016" s="46">
        <v>1.255117E-2</v>
      </c>
      <c r="AQ1016" t="s">
        <v>4124</v>
      </c>
      <c r="AR1016" t="s">
        <v>3443</v>
      </c>
      <c r="AS1016" t="str">
        <f t="shared" si="201"/>
        <v>#N/A N/A</v>
      </c>
      <c r="AT1016" s="63">
        <v>5.7041701325087164</v>
      </c>
      <c r="AU1016" s="63">
        <f t="shared" si="202"/>
        <v>5.7041701325087164</v>
      </c>
      <c r="AV1016" s="63">
        <f t="shared" si="199"/>
        <v>0</v>
      </c>
      <c r="AW1016" s="63">
        <f t="shared" si="211"/>
        <v>5.7041701325087164</v>
      </c>
      <c r="AX1016" s="63">
        <v>65.384344763899463</v>
      </c>
      <c r="AY1016" s="63">
        <f t="shared" si="203"/>
        <v>0</v>
      </c>
      <c r="AZ1016" s="63">
        <v>65.384344763899463</v>
      </c>
      <c r="BA1016" s="63">
        <f>_xll.BDP($G1016,BA$1)</f>
        <v>171.69928934999999</v>
      </c>
      <c r="BB1016" s="63">
        <f t="shared" si="200"/>
        <v>3010.3830988200002</v>
      </c>
      <c r="BC1016">
        <v>260.76900000000001</v>
      </c>
      <c r="BD1016">
        <v>275.61500000000001</v>
      </c>
      <c r="BE1016">
        <v>293.83300000000003</v>
      </c>
      <c r="BF1016">
        <v>276.30200000000002</v>
      </c>
      <c r="BG1016">
        <v>300.66000000000003</v>
      </c>
      <c r="BH1016">
        <v>328.66200000000003</v>
      </c>
      <c r="BI1016" s="47">
        <f t="shared" si="204"/>
        <v>8.6623194271259155E-2</v>
      </c>
      <c r="BJ1016" s="47">
        <f t="shared" si="205"/>
        <v>9.1554792513960981E-2</v>
      </c>
      <c r="BK1016" s="47">
        <f t="shared" si="206"/>
        <v>9.760651397331313E-2</v>
      </c>
      <c r="BL1016" s="47">
        <f t="shared" si="207"/>
        <v>9.1783002671089922E-2</v>
      </c>
      <c r="BM1016" s="47">
        <f t="shared" si="208"/>
        <v>9.987433164830474E-2</v>
      </c>
      <c r="BN1016" s="47">
        <f t="shared" si="209"/>
        <v>0.10917613779084391</v>
      </c>
      <c r="BO1016" s="30">
        <f t="shared" si="210"/>
        <v>0.10917613779084391</v>
      </c>
    </row>
    <row r="1017" spans="1:67" x14ac:dyDescent="0.3">
      <c r="A1017">
        <v>15</v>
      </c>
      <c r="B1017" t="s">
        <v>3422</v>
      </c>
      <c r="C1017">
        <v>45</v>
      </c>
      <c r="D1017">
        <v>1</v>
      </c>
      <c r="E1017" s="33">
        <v>0.14000000000000001</v>
      </c>
      <c r="F1017" t="s">
        <v>2969</v>
      </c>
      <c r="G1017" s="1" t="s">
        <v>1590</v>
      </c>
      <c r="H1017" s="6" t="s">
        <v>1591</v>
      </c>
      <c r="I1017" s="2">
        <v>0.12887549738846987</v>
      </c>
      <c r="J1017" s="2">
        <v>0.19431386985331597</v>
      </c>
      <c r="K1017" s="2">
        <v>4.7696436510416246E-2</v>
      </c>
      <c r="L1017" s="2">
        <v>7.0901613936475788E-2</v>
      </c>
      <c r="M1017" s="3">
        <v>5.8412663169677961</v>
      </c>
      <c r="N1017" s="3">
        <v>4.4055370623268875</v>
      </c>
      <c r="O1017" s="3">
        <v>5.9349145063430777</v>
      </c>
      <c r="P1017" s="7">
        <v>24.04624128706654</v>
      </c>
      <c r="Q1017" s="7">
        <v>26.063525761410958</v>
      </c>
      <c r="R1017" s="2">
        <v>0.3434472122573507</v>
      </c>
      <c r="S1017" s="8">
        <v>1.676595744680851</v>
      </c>
      <c r="T1017" s="2">
        <v>0.62989382605967537</v>
      </c>
      <c r="U1017" s="4">
        <v>1.2782694198623401E-2</v>
      </c>
      <c r="V1017" s="8">
        <v>24.480125064107746</v>
      </c>
      <c r="W1017" s="8">
        <v>0.50443922486778092</v>
      </c>
      <c r="X1017" s="8">
        <v>17657000000</v>
      </c>
      <c r="Y1017" s="8">
        <v>48391000000</v>
      </c>
      <c r="Z1017" s="8">
        <v>206000000</v>
      </c>
      <c r="AA1017" s="5">
        <v>3211000000</v>
      </c>
      <c r="AB1017" s="2">
        <v>6.4154469012768611E-2</v>
      </c>
      <c r="AC1017" s="42">
        <v>75097.667336520011</v>
      </c>
      <c r="AD1017" s="42">
        <v>86033.667336519997</v>
      </c>
      <c r="AE1017" s="60">
        <v>13.53395733566416</v>
      </c>
      <c r="AF1017" s="60">
        <v>25.182391032025649</v>
      </c>
      <c r="AG1017" s="60">
        <v>4.7596773247545645</v>
      </c>
      <c r="AH1017" s="60">
        <v>34.592638137849235</v>
      </c>
      <c r="AI1017" s="60">
        <v>2.0147464280200551</v>
      </c>
      <c r="AJ1017" s="1" t="s">
        <v>493</v>
      </c>
      <c r="AK1017" s="1" t="s">
        <v>538</v>
      </c>
      <c r="AL1017" s="1" t="s">
        <v>1592</v>
      </c>
      <c r="AM1017" s="1" t="s">
        <v>1480</v>
      </c>
      <c r="AN1017" s="46">
        <v>0.13527160000000002</v>
      </c>
      <c r="AO1017" s="46">
        <v>8.4228940000000002E-2</v>
      </c>
      <c r="AP1017" s="46">
        <v>9.0784680000000006E-2</v>
      </c>
      <c r="AQ1017" t="s">
        <v>4124</v>
      </c>
      <c r="AR1017" t="s">
        <v>3443</v>
      </c>
      <c r="AS1017" t="str">
        <f t="shared" si="201"/>
        <v>#N/A N/A</v>
      </c>
      <c r="AT1017" s="63">
        <v>1.9146413865284448</v>
      </c>
      <c r="AU1017" s="63">
        <f t="shared" si="202"/>
        <v>1.9146413865284448</v>
      </c>
      <c r="AV1017" s="63">
        <f t="shared" si="199"/>
        <v>-4.8990397635856844E-2</v>
      </c>
      <c r="AW1017" s="63">
        <f t="shared" si="211"/>
        <v>1.8656509888925881</v>
      </c>
      <c r="AX1017" s="63">
        <v>59.902142367530644</v>
      </c>
      <c r="AY1017" s="63">
        <f t="shared" si="203"/>
        <v>-1.5327307737487033</v>
      </c>
      <c r="AZ1017" s="63">
        <v>58.36941159378194</v>
      </c>
      <c r="BA1017" s="63">
        <f>_xll.BDP($G1017,BA$1)</f>
        <v>1409.0329925899998</v>
      </c>
      <c r="BB1017" s="63">
        <f t="shared" si="200"/>
        <v>75097.667336520011</v>
      </c>
      <c r="BC1017">
        <v>3047.6150000000002</v>
      </c>
      <c r="BD1017">
        <v>3372.3850000000002</v>
      </c>
      <c r="BE1017">
        <v>3720.4549999999999</v>
      </c>
      <c r="BF1017">
        <v>2971.922</v>
      </c>
      <c r="BG1017">
        <v>3677.6750000000002</v>
      </c>
      <c r="BH1017">
        <v>4080.15</v>
      </c>
      <c r="BI1017" s="47">
        <f t="shared" si="204"/>
        <v>4.0582019496602187E-2</v>
      </c>
      <c r="BJ1017" s="47">
        <f t="shared" si="205"/>
        <v>4.4906654488853989E-2</v>
      </c>
      <c r="BK1017" s="47">
        <f t="shared" si="206"/>
        <v>4.954155211410597E-2</v>
      </c>
      <c r="BL1017" s="47">
        <f t="shared" si="207"/>
        <v>3.9574092051122257E-2</v>
      </c>
      <c r="BM1017" s="47">
        <f t="shared" si="208"/>
        <v>4.8971893940726256E-2</v>
      </c>
      <c r="BN1017" s="47">
        <f t="shared" si="209"/>
        <v>5.433124815603723E-2</v>
      </c>
      <c r="BO1017" s="30">
        <f t="shared" si="210"/>
        <v>5.433124815603723E-2</v>
      </c>
    </row>
    <row r="1018" spans="1:67" x14ac:dyDescent="0.3">
      <c r="A1018">
        <v>15</v>
      </c>
      <c r="B1018" t="s">
        <v>3422</v>
      </c>
      <c r="C1018">
        <v>45</v>
      </c>
      <c r="D1018">
        <v>6</v>
      </c>
      <c r="E1018" s="33">
        <v>0.1</v>
      </c>
      <c r="G1018" s="6" t="s">
        <v>119</v>
      </c>
      <c r="H1018" s="6" t="s">
        <v>776</v>
      </c>
      <c r="I1018" s="2">
        <v>0.6517559182090118</v>
      </c>
      <c r="J1018" s="2">
        <v>0.49804647337034752</v>
      </c>
      <c r="K1018" s="2">
        <v>0.26978801230674526</v>
      </c>
      <c r="L1018" s="2">
        <v>0.2654246575342466</v>
      </c>
      <c r="M1018" s="3">
        <v>15.250679604968859</v>
      </c>
      <c r="N1018" s="3">
        <v>14.630195911817081</v>
      </c>
      <c r="O1018" s="3">
        <v>10.2724861345551</v>
      </c>
      <c r="P1018" s="7">
        <v>32.15451743975219</v>
      </c>
      <c r="Q1018" s="7">
        <v>30.587034201123021</v>
      </c>
      <c r="R1018" s="2">
        <v>8.7230387478526433E-2</v>
      </c>
      <c r="S1018" s="8">
        <v>0.51794484321873824</v>
      </c>
      <c r="T1018" s="2">
        <v>0.2692961407718456</v>
      </c>
      <c r="U1018" s="4" t="e">
        <v>#N/A</v>
      </c>
      <c r="V1018" s="8">
        <v>-0.32237446422592092</v>
      </c>
      <c r="W1018" s="8" t="e">
        <v>#N/A</v>
      </c>
      <c r="X1018" s="8">
        <v>4863000000</v>
      </c>
      <c r="Y1018" s="8">
        <v>9125000000</v>
      </c>
      <c r="Z1018" s="8">
        <v>514000000</v>
      </c>
      <c r="AA1018" s="5">
        <v>1984000000</v>
      </c>
      <c r="AB1018" s="2">
        <v>0.25907258064516131</v>
      </c>
      <c r="AC1018" s="42">
        <v>24084.711082860009</v>
      </c>
      <c r="AD1018" s="42">
        <v>25455.711082860009</v>
      </c>
      <c r="AE1018" s="60">
        <v>10.091141021453332</v>
      </c>
      <c r="AF1018" s="60">
        <v>12.154367672424103</v>
      </c>
      <c r="AG1018" s="60">
        <v>8.0590830679438561</v>
      </c>
      <c r="AH1018" s="60">
        <v>14.754586355108062</v>
      </c>
      <c r="AI1018" s="60">
        <v>4.5142601498960895</v>
      </c>
      <c r="AJ1018" s="1" t="s">
        <v>544</v>
      </c>
      <c r="AK1018" s="1" t="s">
        <v>576</v>
      </c>
      <c r="AL1018" s="1" t="s">
        <v>652</v>
      </c>
      <c r="AM1018" s="1" t="s">
        <v>583</v>
      </c>
      <c r="AN1018" s="46">
        <v>7.5197440000000004E-2</v>
      </c>
      <c r="AO1018" s="46">
        <v>7.198338E-2</v>
      </c>
      <c r="AP1018" s="46">
        <v>3.8858690000000001E-2</v>
      </c>
      <c r="AQ1018" t="s">
        <v>4347</v>
      </c>
      <c r="AR1018" t="s">
        <v>4050</v>
      </c>
      <c r="AS1018" t="str">
        <f t="shared" si="201"/>
        <v>24/09/1998</v>
      </c>
      <c r="AT1018" s="63">
        <v>2.1968365553602811</v>
      </c>
      <c r="AU1018" s="63">
        <f t="shared" si="202"/>
        <v>2.1968365553602811</v>
      </c>
      <c r="AV1018" s="63">
        <f t="shared" si="199"/>
        <v>13.221543996850137</v>
      </c>
      <c r="AW1018" s="63">
        <f t="shared" si="211"/>
        <v>15.418380552210419</v>
      </c>
      <c r="AX1018" s="63">
        <v>29.872290827868191</v>
      </c>
      <c r="AY1018" s="63">
        <f t="shared" si="203"/>
        <v>179.78479395914323</v>
      </c>
      <c r="AZ1018" s="63">
        <v>209.65708478701143</v>
      </c>
      <c r="BA1018" s="63">
        <f>_xll.BDP($G1018,BA$1)</f>
        <v>3563.8269300000002</v>
      </c>
      <c r="BB1018" s="63">
        <f t="shared" si="200"/>
        <v>24084.711082860009</v>
      </c>
      <c r="BC1018">
        <v>2243.4</v>
      </c>
      <c r="BD1018">
        <v>2366.2919999999999</v>
      </c>
      <c r="BE1018">
        <v>2478.5</v>
      </c>
      <c r="BF1018">
        <v>2451.5439999999999</v>
      </c>
      <c r="BG1018">
        <v>2395.8670000000002</v>
      </c>
      <c r="BH1018">
        <v>2691.56</v>
      </c>
      <c r="BI1018" s="47">
        <f t="shared" si="204"/>
        <v>9.31462284219189E-2</v>
      </c>
      <c r="BJ1018" s="47">
        <f t="shared" si="205"/>
        <v>9.8248718527663051E-2</v>
      </c>
      <c r="BK1018" s="47">
        <f t="shared" si="206"/>
        <v>0.10290760771317019</v>
      </c>
      <c r="BL1018" s="47">
        <f t="shared" si="207"/>
        <v>0.10178839146402101</v>
      </c>
      <c r="BM1018" s="47">
        <f t="shared" si="208"/>
        <v>9.9476675960835148E-2</v>
      </c>
      <c r="BN1018" s="47">
        <f t="shared" si="209"/>
        <v>0.1117538836459392</v>
      </c>
      <c r="BO1018" s="30">
        <f t="shared" si="210"/>
        <v>0.1117538836459392</v>
      </c>
    </row>
    <row r="1019" spans="1:67" x14ac:dyDescent="0.3">
      <c r="A1019">
        <v>15</v>
      </c>
      <c r="B1019" t="s">
        <v>3422</v>
      </c>
      <c r="C1019">
        <v>46</v>
      </c>
      <c r="D1019">
        <v>11</v>
      </c>
      <c r="G1019" s="1" t="s">
        <v>1711</v>
      </c>
      <c r="H1019" s="6" t="s">
        <v>1712</v>
      </c>
      <c r="I1019" s="2">
        <v>-2.3372872088442826</v>
      </c>
      <c r="J1019" s="2">
        <v>4.36676217765043</v>
      </c>
      <c r="K1019" s="2">
        <v>1.7317462434650761</v>
      </c>
      <c r="L1019" s="2">
        <v>1.2153110047846889</v>
      </c>
      <c r="M1019" s="3">
        <v>2.3372651813018788</v>
      </c>
      <c r="N1019" s="3">
        <v>1.8933970140343186</v>
      </c>
      <c r="O1019" s="3">
        <v>4.1258664319507092</v>
      </c>
      <c r="P1019" s="7">
        <v>62.618258651104746</v>
      </c>
      <c r="Q1019" s="7">
        <v>61.124213836477985</v>
      </c>
      <c r="R1019" s="2">
        <v>-0.82051840557612732</v>
      </c>
      <c r="S1019" s="8">
        <v>-30.626016260162608</v>
      </c>
      <c r="T1019" s="2">
        <v>0.91085578446909665</v>
      </c>
      <c r="U1019" s="4">
        <v>5.8823529411764705E-2</v>
      </c>
      <c r="V1019" s="8">
        <v>-1.7743744021195222</v>
      </c>
      <c r="W1019" s="8">
        <v>-24.116124971584576</v>
      </c>
      <c r="X1019" s="8">
        <v>34900000</v>
      </c>
      <c r="Y1019" s="8">
        <v>125400000</v>
      </c>
      <c r="Z1019" s="8">
        <v>19500000</v>
      </c>
      <c r="AA1019" s="5">
        <v>141000000</v>
      </c>
      <c r="AB1019" s="2">
        <v>0.13829787234042554</v>
      </c>
      <c r="AC1019" s="42">
        <v>1642.1548124159999</v>
      </c>
      <c r="AD1019" s="42">
        <v>909.6548124159998</v>
      </c>
      <c r="AE1019" s="60">
        <v>7.4103776543421018</v>
      </c>
      <c r="AF1019" s="60">
        <v>7.6106581314864821</v>
      </c>
      <c r="AG1019" s="60">
        <v>9.3455075789878475</v>
      </c>
      <c r="AH1019" s="60">
        <v>40.28261045172804</v>
      </c>
      <c r="AI1019" s="60">
        <v>1.8177388461298287</v>
      </c>
      <c r="AJ1019" s="1" t="s">
        <v>502</v>
      </c>
      <c r="AK1019" s="1" t="s">
        <v>529</v>
      </c>
      <c r="AL1019" s="1" t="s">
        <v>574</v>
      </c>
      <c r="AM1019" s="1" t="s">
        <v>1706</v>
      </c>
      <c r="AN1019" s="46" t="e">
        <v>#VALUE!</v>
      </c>
      <c r="AO1019" s="46">
        <v>-6.1815850000000007E-3</v>
      </c>
      <c r="AP1019" s="46">
        <v>-4.5737069999999998E-2</v>
      </c>
      <c r="AQ1019" t="s">
        <v>4051</v>
      </c>
      <c r="AR1019" t="s">
        <v>4051</v>
      </c>
      <c r="AS1019" t="str">
        <f t="shared" si="201"/>
        <v>12/10/2006</v>
      </c>
      <c r="AT1019" s="63">
        <v>7.373472782953872</v>
      </c>
      <c r="AU1019" s="63">
        <f t="shared" si="202"/>
        <v>7.373472782953872</v>
      </c>
      <c r="AV1019" s="63">
        <f t="shared" si="199"/>
        <v>2.1467072659232791</v>
      </c>
      <c r="AW1019" s="63">
        <f t="shared" si="211"/>
        <v>9.5201800488771511</v>
      </c>
      <c r="AX1019" s="63">
        <v>89.500158607876017</v>
      </c>
      <c r="AY1019" s="63">
        <f t="shared" si="203"/>
        <v>26.057008202293019</v>
      </c>
      <c r="AZ1019" s="63">
        <v>115.55716681016904</v>
      </c>
      <c r="BA1019" s="63">
        <f>_xll.BDP($G1019,BA$1)</f>
        <v>153</v>
      </c>
      <c r="BB1019" s="63">
        <f t="shared" si="200"/>
        <v>909.6548124159998</v>
      </c>
      <c r="BC1019">
        <v>97.825000000000003</v>
      </c>
      <c r="BD1019">
        <v>101.789</v>
      </c>
      <c r="BE1019">
        <v>104.825</v>
      </c>
      <c r="BF1019">
        <v>130.88499999999999</v>
      </c>
      <c r="BG1019">
        <v>143.79900000000001</v>
      </c>
      <c r="BH1019">
        <v>155.179</v>
      </c>
      <c r="BI1019" s="47">
        <f t="shared" si="204"/>
        <v>0.1075407931280894</v>
      </c>
      <c r="BJ1019" s="47">
        <f t="shared" si="205"/>
        <v>0.11189849007631067</v>
      </c>
      <c r="BK1019" s="47">
        <f t="shared" si="206"/>
        <v>0.11523601982777379</v>
      </c>
      <c r="BL1019" s="47">
        <f t="shared" si="207"/>
        <v>0.14388424951259882</v>
      </c>
      <c r="BM1019" s="47">
        <f t="shared" si="208"/>
        <v>0.15808084345541659</v>
      </c>
      <c r="BN1019" s="47">
        <f t="shared" si="209"/>
        <v>0.1705910834329035</v>
      </c>
      <c r="BO1019" s="30">
        <f t="shared" si="210"/>
        <v>0.1705910834329035</v>
      </c>
    </row>
    <row r="1020" spans="1:67" x14ac:dyDescent="0.3">
      <c r="A1020">
        <v>15</v>
      </c>
      <c r="B1020" t="s">
        <v>3422</v>
      </c>
      <c r="C1020">
        <v>46</v>
      </c>
      <c r="D1020">
        <v>2</v>
      </c>
      <c r="E1020" t="s">
        <v>2549</v>
      </c>
      <c r="F1020" t="s">
        <v>2620</v>
      </c>
      <c r="G1020" s="6" t="s">
        <v>78</v>
      </c>
      <c r="H1020" s="6" t="s">
        <v>712</v>
      </c>
      <c r="I1020" s="2">
        <v>0.89429864291029804</v>
      </c>
      <c r="J1020" s="2">
        <v>0.54983012457531144</v>
      </c>
      <c r="K1020" s="2">
        <v>0.61817693038539523</v>
      </c>
      <c r="L1020" s="2">
        <v>0.39511698880976603</v>
      </c>
      <c r="M1020" s="3">
        <v>24.36638506002668</v>
      </c>
      <c r="N1020" s="3">
        <v>19.44016961337071</v>
      </c>
      <c r="O1020" s="3">
        <v>47.553956834532372</v>
      </c>
      <c r="P1020" s="7">
        <v>8.0993402258972509</v>
      </c>
      <c r="Q1020" s="7">
        <v>7.8361916281480841</v>
      </c>
      <c r="R1020" s="2">
        <v>0.21743705373919578</v>
      </c>
      <c r="S1020" s="8">
        <v>1.123495145631068</v>
      </c>
      <c r="T1020" s="2">
        <v>0.19015522875816993</v>
      </c>
      <c r="U1020" s="4">
        <v>1.0451185317359163E-2</v>
      </c>
      <c r="V1020" s="8">
        <v>1.4788891592107931</v>
      </c>
      <c r="W1020" s="8">
        <v>11.691908730785027</v>
      </c>
      <c r="X1020" s="8">
        <v>3532000000</v>
      </c>
      <c r="Y1020" s="8">
        <v>4915000000</v>
      </c>
      <c r="Z1020" s="8">
        <v>137000000</v>
      </c>
      <c r="AA1020" s="5">
        <v>1958000000</v>
      </c>
      <c r="AB1020" s="2">
        <v>6.9969356486210416E-2</v>
      </c>
      <c r="AC1020" s="42">
        <v>16514.173288800001</v>
      </c>
      <c r="AD1020" s="42">
        <v>19407.173288800001</v>
      </c>
      <c r="AE1020" s="60">
        <v>7.0715531810656342</v>
      </c>
      <c r="AF1020" s="60">
        <v>10.768137129169007</v>
      </c>
      <c r="AG1020" s="60">
        <v>11.750074094398293</v>
      </c>
      <c r="AH1020" s="60">
        <v>11.69890366916038</v>
      </c>
      <c r="AI1020" s="60">
        <v>5.8384011456755553</v>
      </c>
      <c r="AJ1020" s="1" t="s">
        <v>534</v>
      </c>
      <c r="AK1020" s="1" t="s">
        <v>535</v>
      </c>
      <c r="AL1020" s="1" t="s">
        <v>713</v>
      </c>
      <c r="AM1020" s="1" t="s">
        <v>583</v>
      </c>
      <c r="AN1020" s="46">
        <v>7.7841199999999999E-2</v>
      </c>
      <c r="AO1020" s="46">
        <v>0.1365217</v>
      </c>
      <c r="AP1020" s="46">
        <v>4.48893E-2</v>
      </c>
      <c r="AQ1020" t="s">
        <v>4348</v>
      </c>
      <c r="AR1020" t="s">
        <v>3443</v>
      </c>
      <c r="AS1020" t="str">
        <f t="shared" si="201"/>
        <v>20/07/1987</v>
      </c>
      <c r="AT1020" s="63">
        <v>4.9201150702014873</v>
      </c>
      <c r="AU1020" s="63">
        <f t="shared" si="202"/>
        <v>4.9201150702014873</v>
      </c>
      <c r="AV1020" s="63">
        <f t="shared" si="199"/>
        <v>4.625774397769483</v>
      </c>
      <c r="AW1020" s="63">
        <f t="shared" si="211"/>
        <v>9.5458894679709694</v>
      </c>
      <c r="AX1020" s="63">
        <v>51.527876646573624</v>
      </c>
      <c r="AY1020" s="63">
        <f t="shared" si="203"/>
        <v>48.445276007209976</v>
      </c>
      <c r="AZ1020" s="63">
        <v>99.9731526537836</v>
      </c>
      <c r="BA1020" s="63">
        <f>_xll.BDP($G1020,BA$1)</f>
        <v>1530.79891075</v>
      </c>
      <c r="BB1020" s="63">
        <f t="shared" si="200"/>
        <v>16514.173288800001</v>
      </c>
      <c r="BC1020">
        <v>1316</v>
      </c>
      <c r="BD1020">
        <v>1426</v>
      </c>
      <c r="BE1020">
        <v>1505.0630000000001</v>
      </c>
      <c r="BF1020">
        <v>1374.17</v>
      </c>
      <c r="BG1020">
        <v>1461.9929999999999</v>
      </c>
      <c r="BH1020">
        <v>1787.039</v>
      </c>
      <c r="BI1020" s="47">
        <f t="shared" si="204"/>
        <v>7.9689123820234964E-2</v>
      </c>
      <c r="BJ1020" s="47">
        <f t="shared" si="205"/>
        <v>8.6350068820406578E-2</v>
      </c>
      <c r="BK1020" s="47">
        <f t="shared" si="206"/>
        <v>9.113765331630265E-2</v>
      </c>
      <c r="BL1020" s="47">
        <f t="shared" si="207"/>
        <v>8.3211552644416625E-2</v>
      </c>
      <c r="BM1020" s="47">
        <f t="shared" si="208"/>
        <v>8.8529590578508177E-2</v>
      </c>
      <c r="BN1020" s="47">
        <f t="shared" si="209"/>
        <v>0.10821244083783348</v>
      </c>
      <c r="BO1020" s="30">
        <f t="shared" si="210"/>
        <v>0.10821244083783348</v>
      </c>
    </row>
    <row r="1021" spans="1:67" x14ac:dyDescent="0.3">
      <c r="A1021">
        <v>15</v>
      </c>
      <c r="B1021" t="s">
        <v>3422</v>
      </c>
      <c r="C1021">
        <v>46</v>
      </c>
      <c r="D1021">
        <v>32</v>
      </c>
      <c r="E1021" s="33">
        <v>0.12</v>
      </c>
      <c r="F1021" t="s">
        <v>3397</v>
      </c>
      <c r="G1021" s="6" t="s">
        <v>154</v>
      </c>
      <c r="H1021" s="6" t="s">
        <v>826</v>
      </c>
      <c r="I1021" s="2">
        <v>0.5589126065641139</v>
      </c>
      <c r="J1021" s="2">
        <v>0.49842637819946334</v>
      </c>
      <c r="K1021" s="2">
        <v>0.10481395581478777</v>
      </c>
      <c r="L1021" s="2">
        <v>9.8203571251204227E-2</v>
      </c>
      <c r="M1021" s="3">
        <v>9.7893095608461067</v>
      </c>
      <c r="N1021" s="3">
        <v>7.7452099386417563</v>
      </c>
      <c r="O1021" s="3">
        <v>12.228804863794194</v>
      </c>
      <c r="P1021" s="7">
        <v>10.799827874736859</v>
      </c>
      <c r="Q1021" s="7">
        <v>11.468056077487415</v>
      </c>
      <c r="R1021" s="2">
        <v>0.76395352795192506</v>
      </c>
      <c r="S1021" s="8">
        <v>2.9045093111252616</v>
      </c>
      <c r="T1021" s="2">
        <v>0.46449883305500245</v>
      </c>
      <c r="U1021" s="4" t="e">
        <v>#N/A</v>
      </c>
      <c r="V1021" s="8">
        <v>8.5131168497744341</v>
      </c>
      <c r="W1021" s="8">
        <v>6.1487160499889448</v>
      </c>
      <c r="X1021" s="8">
        <v>995792000</v>
      </c>
      <c r="Y1021" s="8">
        <v>5054083000</v>
      </c>
      <c r="Z1021" s="8">
        <v>62296000</v>
      </c>
      <c r="AA1021" s="5">
        <v>311829000</v>
      </c>
      <c r="AB1021" s="2">
        <v>0.19977615936939797</v>
      </c>
      <c r="AC1021" s="42">
        <v>7074.5099627999998</v>
      </c>
      <c r="AD1021" s="42">
        <v>9049.6909627999994</v>
      </c>
      <c r="AE1021" s="60">
        <v>13.289735113743816</v>
      </c>
      <c r="AF1021" s="60">
        <v>16.780387842708354</v>
      </c>
      <c r="AG1021" s="60">
        <v>4.298384463027185</v>
      </c>
      <c r="AH1021" s="60">
        <v>19.733758428294188</v>
      </c>
      <c r="AI1021" s="60">
        <v>2.2857148400604359</v>
      </c>
      <c r="AJ1021" s="1" t="s">
        <v>506</v>
      </c>
      <c r="AK1021" s="1" t="s">
        <v>640</v>
      </c>
      <c r="AL1021" s="1" t="s">
        <v>797</v>
      </c>
      <c r="AM1021" s="1" t="s">
        <v>583</v>
      </c>
      <c r="AN1021" s="46">
        <v>0.1163701</v>
      </c>
      <c r="AO1021" s="46">
        <v>0.16640540000000001</v>
      </c>
      <c r="AP1021" s="46">
        <v>0.12411110000000002</v>
      </c>
      <c r="AQ1021" t="s">
        <v>4124</v>
      </c>
      <c r="AR1021" t="s">
        <v>4052</v>
      </c>
      <c r="AS1021" t="str">
        <f t="shared" si="201"/>
        <v>01/08/1968</v>
      </c>
      <c r="AT1021" s="63" t="s">
        <v>3443</v>
      </c>
      <c r="AU1021" s="63">
        <f t="shared" si="202"/>
        <v>0</v>
      </c>
      <c r="AV1021" s="63">
        <f t="shared" si="199"/>
        <v>1.0131296637771978</v>
      </c>
      <c r="AW1021" s="63">
        <f t="shared" si="211"/>
        <v>1.0131296637771978</v>
      </c>
      <c r="AX1021" s="63">
        <v>0</v>
      </c>
      <c r="AY1021" s="63">
        <f t="shared" si="203"/>
        <v>19.503230072967224</v>
      </c>
      <c r="AZ1021" s="63">
        <v>19.503230072967224</v>
      </c>
      <c r="BA1021" s="63">
        <f>_xll.BDP($G1021,BA$1)</f>
        <v>71.673959000000011</v>
      </c>
      <c r="BB1021" s="63">
        <f t="shared" si="200"/>
        <v>7074.5099627999998</v>
      </c>
      <c r="BC1021">
        <v>430.81799999999998</v>
      </c>
      <c r="BD1021">
        <v>453.27300000000002</v>
      </c>
      <c r="BE1021">
        <v>411.57100000000003</v>
      </c>
      <c r="BF1021">
        <v>286.976</v>
      </c>
      <c r="BG1021">
        <v>438.149</v>
      </c>
      <c r="BH1021">
        <v>489.202</v>
      </c>
      <c r="BI1021" s="47">
        <f t="shared" si="204"/>
        <v>6.0897221470515503E-2</v>
      </c>
      <c r="BJ1021" s="47">
        <f t="shared" si="205"/>
        <v>6.4071292906993149E-2</v>
      </c>
      <c r="BK1021" s="47">
        <f t="shared" si="206"/>
        <v>5.817660900389849E-2</v>
      </c>
      <c r="BL1021" s="47">
        <f t="shared" si="207"/>
        <v>4.0564788445985676E-2</v>
      </c>
      <c r="BM1021" s="47">
        <f t="shared" si="208"/>
        <v>6.1933476990480664E-2</v>
      </c>
      <c r="BN1021" s="47">
        <f t="shared" si="209"/>
        <v>6.9149948557904101E-2</v>
      </c>
      <c r="BO1021" s="30">
        <f t="shared" si="210"/>
        <v>6.9149948557904101E-2</v>
      </c>
    </row>
    <row r="1022" spans="1:67" x14ac:dyDescent="0.3">
      <c r="A1022">
        <v>15</v>
      </c>
      <c r="B1022" t="s">
        <v>3422</v>
      </c>
      <c r="C1022">
        <v>46</v>
      </c>
      <c r="D1022">
        <v>21</v>
      </c>
      <c r="E1022" s="33" t="s">
        <v>2480</v>
      </c>
      <c r="F1022" t="s">
        <v>2992</v>
      </c>
      <c r="G1022" s="6" t="s">
        <v>2380</v>
      </c>
      <c r="H1022" s="6" t="s">
        <v>2381</v>
      </c>
      <c r="I1022" s="2">
        <v>0.20180815013578873</v>
      </c>
      <c r="J1022" s="2">
        <v>0.13933600516005595</v>
      </c>
      <c r="K1022" s="2">
        <v>0.20176386166213384</v>
      </c>
      <c r="L1022" s="2">
        <v>0.13931614848022261</v>
      </c>
      <c r="M1022" s="3">
        <v>14.678688747747652</v>
      </c>
      <c r="N1022" s="3">
        <v>11.981893393043858</v>
      </c>
      <c r="O1022" s="3">
        <v>18.460758563981383</v>
      </c>
      <c r="P1022" s="7">
        <v>28.369228056853785</v>
      </c>
      <c r="Q1022" s="7">
        <v>24.97883885963186</v>
      </c>
      <c r="R1022" s="2">
        <v>0.23844299307529229</v>
      </c>
      <c r="S1022" s="8">
        <v>1.2334962026661003</v>
      </c>
      <c r="T1022" s="2">
        <v>0.46990699552428794</v>
      </c>
      <c r="U1022" s="4">
        <v>2.1245128062360803E-2</v>
      </c>
      <c r="V1022" s="8">
        <v>12.632464808615991</v>
      </c>
      <c r="W1022" s="8">
        <v>22.52980426967266</v>
      </c>
      <c r="X1022" s="8">
        <v>413949000</v>
      </c>
      <c r="Y1022" s="8">
        <v>414008000</v>
      </c>
      <c r="Z1022" s="8">
        <v>0</v>
      </c>
      <c r="AA1022" s="5">
        <v>10352000.000000004</v>
      </c>
      <c r="AB1022" s="2">
        <v>0</v>
      </c>
      <c r="AC1022" s="42">
        <v>2272</v>
      </c>
      <c r="AD1022" s="42">
        <v>2467.360139777224</v>
      </c>
      <c r="AE1022" s="60">
        <v>22.623851198167124</v>
      </c>
      <c r="AF1022" s="60">
        <v>42.828341215462949</v>
      </c>
      <c r="AG1022" s="60">
        <v>0.44746179721064172</v>
      </c>
      <c r="AH1022" s="60">
        <v>50.298047908095668</v>
      </c>
      <c r="AI1022" s="60">
        <v>8.4528218901454348</v>
      </c>
      <c r="AJ1022" s="1" t="s">
        <v>493</v>
      </c>
      <c r="AK1022" s="1" t="s">
        <v>538</v>
      </c>
      <c r="AL1022" s="1" t="s">
        <v>539</v>
      </c>
      <c r="AM1022" s="1" t="s">
        <v>2471</v>
      </c>
      <c r="AN1022" s="46" t="e">
        <v>#VALUE!</v>
      </c>
      <c r="AO1022" s="46" t="e">
        <v>#VALUE!</v>
      </c>
      <c r="AP1022" s="46" t="e">
        <v>#VALUE!</v>
      </c>
      <c r="AQ1022" t="s">
        <v>3906</v>
      </c>
      <c r="AR1022" t="s">
        <v>3906</v>
      </c>
      <c r="AS1022" t="str">
        <f t="shared" si="201"/>
        <v>04/04/2019</v>
      </c>
      <c r="AT1022" s="63">
        <v>0.23893806259189029</v>
      </c>
      <c r="AU1022" s="63">
        <f t="shared" si="202"/>
        <v>0.23893806259189029</v>
      </c>
      <c r="AV1022" s="63">
        <f t="shared" si="199"/>
        <v>0</v>
      </c>
      <c r="AW1022" s="63">
        <f t="shared" si="211"/>
        <v>0.23893806259189029</v>
      </c>
      <c r="AX1022" s="63">
        <v>0</v>
      </c>
      <c r="AY1022" s="63">
        <f t="shared" si="203"/>
        <v>0</v>
      </c>
      <c r="AZ1022" s="63">
        <v>0</v>
      </c>
      <c r="BA1022" s="63">
        <f>_xll.BDP($G1022,BA$1)</f>
        <v>0</v>
      </c>
      <c r="BB1022" s="63">
        <f t="shared" si="200"/>
        <v>2272</v>
      </c>
      <c r="BC1022">
        <v>64.040000000000006</v>
      </c>
      <c r="BD1022">
        <v>78.62</v>
      </c>
      <c r="BE1022">
        <v>93.7</v>
      </c>
      <c r="BF1022">
        <v>39.844000000000001</v>
      </c>
      <c r="BG1022">
        <v>48.381</v>
      </c>
      <c r="BH1022">
        <v>63.581000000000003</v>
      </c>
      <c r="BI1022" s="47">
        <f t="shared" si="204"/>
        <v>2.8186619718309863E-2</v>
      </c>
      <c r="BJ1022" s="47">
        <f t="shared" si="205"/>
        <v>3.4603873239436624E-2</v>
      </c>
      <c r="BK1022" s="47">
        <f t="shared" si="206"/>
        <v>4.1241197183098592E-2</v>
      </c>
      <c r="BL1022" s="47">
        <f t="shared" si="207"/>
        <v>1.7536971830985917E-2</v>
      </c>
      <c r="BM1022" s="47">
        <f t="shared" si="208"/>
        <v>2.1294454225352113E-2</v>
      </c>
      <c r="BN1022" s="47">
        <f t="shared" si="209"/>
        <v>2.7984595070422537E-2</v>
      </c>
      <c r="BO1022" s="30">
        <f t="shared" si="210"/>
        <v>4.1241197183098592E-2</v>
      </c>
    </row>
    <row r="1023" spans="1:67" x14ac:dyDescent="0.3">
      <c r="A1023">
        <v>15</v>
      </c>
      <c r="B1023" t="s">
        <v>3422</v>
      </c>
      <c r="C1023">
        <v>46</v>
      </c>
      <c r="D1023">
        <v>7</v>
      </c>
      <c r="F1023" t="s">
        <v>2504</v>
      </c>
      <c r="G1023" s="6" t="s">
        <v>448</v>
      </c>
      <c r="H1023" s="6" t="s">
        <v>1200</v>
      </c>
      <c r="I1023" s="2">
        <v>-2.9943329023469718</v>
      </c>
      <c r="J1023" s="2">
        <v>-17.088151116199199</v>
      </c>
      <c r="K1023" s="2">
        <v>0.75547713618161827</v>
      </c>
      <c r="L1023" s="2">
        <v>1.6608990764437521</v>
      </c>
      <c r="M1023" s="3">
        <v>9.3447577170128575</v>
      </c>
      <c r="N1023" s="3">
        <v>8.299015231527969</v>
      </c>
      <c r="O1023" s="3">
        <v>31.052716474814869</v>
      </c>
      <c r="P1023" s="7">
        <v>-1.4614175309007176</v>
      </c>
      <c r="Q1023" s="7">
        <v>2.3152234110929872</v>
      </c>
      <c r="R1023" s="2">
        <v>-0.101807698093521</v>
      </c>
      <c r="S1023" s="8">
        <v>-1.0927946165441045</v>
      </c>
      <c r="T1023" s="2">
        <v>0.10311524045189355</v>
      </c>
      <c r="U1023" s="4" t="e">
        <v>#N/A</v>
      </c>
      <c r="V1023" s="8">
        <v>34.564760834395358</v>
      </c>
      <c r="W1023" s="8" t="e">
        <v>#N/A</v>
      </c>
      <c r="X1023" s="8">
        <v>-3494000</v>
      </c>
      <c r="Y1023" s="8">
        <v>35948000</v>
      </c>
      <c r="Z1023" s="8">
        <v>184705000</v>
      </c>
      <c r="AA1023" s="5">
        <v>239689000</v>
      </c>
      <c r="AB1023" s="2">
        <v>0.7706027393831173</v>
      </c>
      <c r="AC1023" s="42">
        <v>15703.687672640001</v>
      </c>
      <c r="AD1023" s="42">
        <v>15428.91867264</v>
      </c>
      <c r="AE1023" s="60">
        <v>61.630010524063067</v>
      </c>
      <c r="AF1023" s="60">
        <v>245.63116629387349</v>
      </c>
      <c r="AG1023" s="60">
        <v>1.5111760371002316</v>
      </c>
      <c r="AH1023" s="60">
        <v>298.7592985117297</v>
      </c>
      <c r="AI1023" s="60">
        <v>56.42051631486202</v>
      </c>
      <c r="AJ1023" s="1" t="s">
        <v>544</v>
      </c>
      <c r="AK1023" s="1" t="s">
        <v>576</v>
      </c>
      <c r="AL1023" s="1" t="s">
        <v>652</v>
      </c>
      <c r="AM1023" s="1" t="s">
        <v>583</v>
      </c>
      <c r="AN1023" s="46" t="e">
        <v>#VALUE!</v>
      </c>
      <c r="AO1023" s="46" t="e">
        <v>#VALUE!</v>
      </c>
      <c r="AP1023" s="46" t="e">
        <v>#VALUE!</v>
      </c>
      <c r="AQ1023" t="s">
        <v>4053</v>
      </c>
      <c r="AR1023" t="s">
        <v>4053</v>
      </c>
      <c r="AS1023" t="str">
        <f t="shared" si="201"/>
        <v>14/06/2019</v>
      </c>
      <c r="AT1023" s="63" t="s">
        <v>3443</v>
      </c>
      <c r="AU1023" s="63">
        <f t="shared" si="202"/>
        <v>0</v>
      </c>
      <c r="AV1023" s="63">
        <f t="shared" si="199"/>
        <v>0</v>
      </c>
      <c r="AW1023" s="63">
        <f t="shared" si="211"/>
        <v>0</v>
      </c>
      <c r="AX1023" s="63">
        <v>0</v>
      </c>
      <c r="AY1023" s="63">
        <f t="shared" si="203"/>
        <v>0</v>
      </c>
      <c r="AZ1023" s="63">
        <v>0</v>
      </c>
      <c r="BA1023" s="63">
        <f>_xll.BDP($G1023,BA$1)</f>
        <v>0</v>
      </c>
      <c r="BB1023" s="63">
        <f t="shared" si="200"/>
        <v>15428.91867264</v>
      </c>
      <c r="BC1023">
        <v>86.228000000000009</v>
      </c>
      <c r="BD1023">
        <v>208.26900000000001</v>
      </c>
      <c r="BE1023">
        <v>317.5</v>
      </c>
      <c r="BF1023">
        <v>256.92500000000001</v>
      </c>
      <c r="BG1023">
        <v>340.65199999999999</v>
      </c>
      <c r="BH1023">
        <v>408.13200000000001</v>
      </c>
      <c r="BI1023" s="47">
        <f t="shared" si="204"/>
        <v>5.5887260688532604E-3</v>
      </c>
      <c r="BJ1023" s="47">
        <f t="shared" si="205"/>
        <v>1.3498612859326431E-2</v>
      </c>
      <c r="BK1023" s="47">
        <f t="shared" si="206"/>
        <v>2.0578240558297885E-2</v>
      </c>
      <c r="BL1023" s="47">
        <f t="shared" si="207"/>
        <v>1.6652171513199004E-2</v>
      </c>
      <c r="BM1023" s="47">
        <f t="shared" si="208"/>
        <v>2.2078799378473356E-2</v>
      </c>
      <c r="BN1023" s="47">
        <f t="shared" si="209"/>
        <v>2.6452404647367658E-2</v>
      </c>
      <c r="BO1023" s="30">
        <f t="shared" si="210"/>
        <v>2.6452404647367658E-2</v>
      </c>
    </row>
    <row r="1024" spans="1:67" x14ac:dyDescent="0.3">
      <c r="A1024">
        <v>15</v>
      </c>
      <c r="B1024" t="s">
        <v>3422</v>
      </c>
      <c r="C1024">
        <v>47</v>
      </c>
      <c r="D1024">
        <v>3</v>
      </c>
      <c r="E1024" s="33">
        <v>0.14000000000000001</v>
      </c>
      <c r="F1024" t="s">
        <v>2682</v>
      </c>
      <c r="G1024" s="1" t="s">
        <v>1735</v>
      </c>
      <c r="H1024" s="6" t="s">
        <v>1736</v>
      </c>
      <c r="I1024" s="2">
        <v>0.13281498485670662</v>
      </c>
      <c r="J1024" s="2">
        <v>1.0455472467709042</v>
      </c>
      <c r="K1024" s="2">
        <v>0.32371939145826317</v>
      </c>
      <c r="L1024" s="2">
        <v>0.33478450152372657</v>
      </c>
      <c r="M1024" s="3">
        <v>13.095596650804167</v>
      </c>
      <c r="N1024" s="3">
        <v>10.585292783424512</v>
      </c>
      <c r="O1024" s="3">
        <v>21.498525073746315</v>
      </c>
      <c r="P1024" s="7">
        <v>5.0022576830867935</v>
      </c>
      <c r="Q1024" s="7">
        <v>5.73130544993663</v>
      </c>
      <c r="R1024" s="2">
        <v>2.4882846016764559E-2</v>
      </c>
      <c r="S1024" s="8">
        <v>0.20828729281767946</v>
      </c>
      <c r="T1024" s="2">
        <v>0.23076502134179708</v>
      </c>
      <c r="U1024" s="4" t="e">
        <v>#N/A</v>
      </c>
      <c r="V1024" s="8">
        <v>14.218897449082998</v>
      </c>
      <c r="W1024" s="8" t="e">
        <v>#N/A</v>
      </c>
      <c r="X1024" s="8">
        <v>147100000</v>
      </c>
      <c r="Y1024" s="8">
        <v>459400000</v>
      </c>
      <c r="Z1024" s="8">
        <v>17300000</v>
      </c>
      <c r="AA1024" s="5">
        <v>83300000</v>
      </c>
      <c r="AB1024" s="2">
        <v>0.20768307322929172</v>
      </c>
      <c r="AC1024" s="42">
        <v>1312.0920906449999</v>
      </c>
      <c r="AD1024" s="42">
        <v>1349.7920906450001</v>
      </c>
      <c r="AE1024" s="60">
        <v>6.0058226442945593</v>
      </c>
      <c r="AF1024" s="60">
        <v>8.8291059809817938</v>
      </c>
      <c r="AG1024" s="60">
        <v>6.4536913968984253</v>
      </c>
      <c r="AH1024" s="60">
        <v>14.291577496995103</v>
      </c>
      <c r="AI1024" s="60">
        <v>3.1175954470002374</v>
      </c>
      <c r="AJ1024" s="1" t="s">
        <v>493</v>
      </c>
      <c r="AK1024" s="1" t="s">
        <v>525</v>
      </c>
      <c r="AL1024" s="1" t="s">
        <v>738</v>
      </c>
      <c r="AM1024" s="1" t="s">
        <v>1706</v>
      </c>
      <c r="AN1024" s="46">
        <v>4.7984980000000003E-2</v>
      </c>
      <c r="AO1024" s="46">
        <v>-1.4915020000000001E-2</v>
      </c>
      <c r="AP1024" s="46">
        <v>1.1906749999999999E-2</v>
      </c>
      <c r="AQ1024" t="s">
        <v>4124</v>
      </c>
      <c r="AR1024" t="s">
        <v>3443</v>
      </c>
      <c r="AS1024" t="str">
        <f t="shared" si="201"/>
        <v>#N/A N/A</v>
      </c>
      <c r="AT1024" s="63">
        <v>2.9713115731223687</v>
      </c>
      <c r="AU1024" s="63">
        <f t="shared" si="202"/>
        <v>2.9713115731223687</v>
      </c>
      <c r="AV1024" s="63">
        <f t="shared" si="199"/>
        <v>0</v>
      </c>
      <c r="AW1024" s="63">
        <f t="shared" si="211"/>
        <v>2.9713115731223687</v>
      </c>
      <c r="AX1024" s="63">
        <v>30.549687500000001</v>
      </c>
      <c r="AY1024" s="63">
        <f t="shared" si="203"/>
        <v>0</v>
      </c>
      <c r="AZ1024" s="63">
        <v>30.549687500000001</v>
      </c>
      <c r="BA1024" s="63">
        <f>_xll.BDP($G1024,BA$1)</f>
        <v>39.1036</v>
      </c>
      <c r="BB1024" s="63">
        <f t="shared" si="200"/>
        <v>1312.0920906449999</v>
      </c>
      <c r="BC1024">
        <v>129.667</v>
      </c>
      <c r="BD1024">
        <v>129.667</v>
      </c>
      <c r="BE1024">
        <v>142</v>
      </c>
      <c r="BF1024">
        <v>97.272999999999996</v>
      </c>
      <c r="BG1024">
        <v>112.09</v>
      </c>
      <c r="BH1024" t="s">
        <v>3443</v>
      </c>
      <c r="BI1024" s="47">
        <f t="shared" si="204"/>
        <v>9.8824618275275278E-2</v>
      </c>
      <c r="BJ1024" s="47">
        <f t="shared" si="205"/>
        <v>9.8824618275275278E-2</v>
      </c>
      <c r="BK1024" s="47">
        <f t="shared" si="206"/>
        <v>0.10822411095412934</v>
      </c>
      <c r="BL1024" s="47">
        <f t="shared" si="207"/>
        <v>7.4135802428457909E-2</v>
      </c>
      <c r="BM1024" s="47">
        <f t="shared" si="208"/>
        <v>8.5428454907382809E-2</v>
      </c>
      <c r="BN1024" s="47">
        <f t="shared" si="209"/>
        <v>0</v>
      </c>
      <c r="BO1024" s="30">
        <f t="shared" si="210"/>
        <v>0.10822411095412934</v>
      </c>
    </row>
    <row r="1025" spans="1:67" x14ac:dyDescent="0.3">
      <c r="A1025">
        <v>15</v>
      </c>
      <c r="B1025" t="s">
        <v>3422</v>
      </c>
      <c r="C1025">
        <v>47</v>
      </c>
      <c r="D1025">
        <v>4</v>
      </c>
      <c r="E1025" t="s">
        <v>2480</v>
      </c>
      <c r="F1025" t="s">
        <v>2637</v>
      </c>
      <c r="G1025" s="6" t="s">
        <v>116</v>
      </c>
      <c r="H1025" s="6" t="s">
        <v>771</v>
      </c>
      <c r="I1025" s="2">
        <v>0.67150386976093601</v>
      </c>
      <c r="J1025" s="2">
        <v>0.45103504281827073</v>
      </c>
      <c r="K1025" s="2">
        <v>0.45852992267546433</v>
      </c>
      <c r="L1025" s="2">
        <v>0.34200532189080368</v>
      </c>
      <c r="M1025" s="3">
        <v>26.190987560441858</v>
      </c>
      <c r="N1025" s="3">
        <v>19.981282496098054</v>
      </c>
      <c r="O1025" s="3" t="e">
        <v>#N/A</v>
      </c>
      <c r="P1025" s="7">
        <v>20.254616058353729</v>
      </c>
      <c r="Q1025" s="7">
        <v>22.352892223388729</v>
      </c>
      <c r="R1025" s="2">
        <v>1.1987797982745727</v>
      </c>
      <c r="S1025" s="8">
        <v>5.0253762472548713</v>
      </c>
      <c r="T1025" s="2">
        <v>-0.21918709111697601</v>
      </c>
      <c r="U1025" s="4">
        <v>3.94668389608646E-2</v>
      </c>
      <c r="V1025" s="8" t="e">
        <v>#N/A</v>
      </c>
      <c r="W1025" s="8" t="e">
        <v>#N/A</v>
      </c>
      <c r="X1025" s="8">
        <v>544277000.00000012</v>
      </c>
      <c r="Y1025" s="8">
        <v>717790000.00000012</v>
      </c>
      <c r="Z1025" s="8">
        <v>12916000</v>
      </c>
      <c r="AA1025" s="5">
        <v>-74827000</v>
      </c>
      <c r="AB1025" s="2">
        <v>-0.17261149050476432</v>
      </c>
      <c r="AC1025" s="42">
        <v>2031.46701745</v>
      </c>
      <c r="AD1025" s="42">
        <v>3214.5260174499999</v>
      </c>
      <c r="AE1025" s="60">
        <v>13.478896190270882</v>
      </c>
      <c r="AF1025" s="60">
        <v>15.628257015489556</v>
      </c>
      <c r="AG1025" s="60">
        <v>-3.7319834365028304</v>
      </c>
      <c r="AH1025" s="60">
        <v>15.490397826715233</v>
      </c>
      <c r="AI1025" s="60" t="s">
        <v>3443</v>
      </c>
      <c r="AJ1025" s="1" t="s">
        <v>534</v>
      </c>
      <c r="AK1025" s="1" t="s">
        <v>535</v>
      </c>
      <c r="AL1025" s="1" t="s">
        <v>772</v>
      </c>
      <c r="AM1025" s="1" t="s">
        <v>583</v>
      </c>
      <c r="AN1025" s="46" t="e">
        <v>#VALUE!</v>
      </c>
      <c r="AO1025" s="46" t="e">
        <v>#VALUE!</v>
      </c>
      <c r="AP1025" s="46" t="e">
        <v>#VALUE!</v>
      </c>
      <c r="AQ1025" t="s">
        <v>4054</v>
      </c>
      <c r="AR1025" t="s">
        <v>4054</v>
      </c>
      <c r="AS1025" t="str">
        <f t="shared" si="201"/>
        <v>29/10/2020</v>
      </c>
      <c r="AT1025" s="63" t="s">
        <v>3443</v>
      </c>
      <c r="AU1025" s="63">
        <f t="shared" si="202"/>
        <v>0</v>
      </c>
      <c r="AV1025" s="63">
        <f t="shared" si="199"/>
        <v>-6.7832752792104642E-2</v>
      </c>
      <c r="AW1025" s="63">
        <f t="shared" si="211"/>
        <v>-6.7832752792104642E-2</v>
      </c>
      <c r="AX1025" s="63">
        <v>0</v>
      </c>
      <c r="AY1025" s="63">
        <f t="shared" si="203"/>
        <v>-0.86650862421319375</v>
      </c>
      <c r="AZ1025" s="63">
        <v>-0.86650862421319375</v>
      </c>
      <c r="BA1025" s="63">
        <f>_xll.BDP($G1025,BA$1)</f>
        <v>-1.3779999999999999</v>
      </c>
      <c r="BB1025" s="63">
        <f t="shared" si="200"/>
        <v>2031.46701745</v>
      </c>
      <c r="BC1025">
        <v>142.30799999999999</v>
      </c>
      <c r="BD1025">
        <v>162.30799999999999</v>
      </c>
      <c r="BE1025">
        <v>184.5</v>
      </c>
      <c r="BF1025">
        <v>144.38200000000001</v>
      </c>
      <c r="BG1025">
        <v>126.652</v>
      </c>
      <c r="BH1025">
        <v>149.506</v>
      </c>
      <c r="BI1025" s="47">
        <f t="shared" si="204"/>
        <v>7.0051838783300638E-2</v>
      </c>
      <c r="BJ1025" s="47">
        <f t="shared" si="205"/>
        <v>7.9896940785057491E-2</v>
      </c>
      <c r="BK1025" s="47">
        <f t="shared" si="206"/>
        <v>9.0821065966206885E-2</v>
      </c>
      <c r="BL1025" s="47">
        <f t="shared" si="207"/>
        <v>7.1072775860882828E-2</v>
      </c>
      <c r="BM1025" s="47">
        <f t="shared" si="208"/>
        <v>6.234509293632539E-2</v>
      </c>
      <c r="BN1025" s="47">
        <f t="shared" si="209"/>
        <v>7.3595090993732931E-2</v>
      </c>
      <c r="BO1025" s="30">
        <f t="shared" si="210"/>
        <v>9.0821065966206885E-2</v>
      </c>
    </row>
    <row r="1026" spans="1:67" x14ac:dyDescent="0.3">
      <c r="A1026">
        <v>15</v>
      </c>
      <c r="B1026" t="s">
        <v>3422</v>
      </c>
      <c r="C1026">
        <v>47</v>
      </c>
      <c r="D1026">
        <v>33</v>
      </c>
      <c r="E1026" s="33">
        <v>0.11</v>
      </c>
      <c r="F1026" t="s">
        <v>3404</v>
      </c>
      <c r="G1026" s="1" t="s">
        <v>1895</v>
      </c>
      <c r="H1026" s="6" t="s">
        <v>1896</v>
      </c>
      <c r="I1026" s="2">
        <v>0.26852429722745719</v>
      </c>
      <c r="J1026" s="2">
        <v>0.29051683510499032</v>
      </c>
      <c r="K1026" s="2">
        <v>0.12352162254268843</v>
      </c>
      <c r="L1026" s="2">
        <v>0.12560703652973204</v>
      </c>
      <c r="M1026" s="3">
        <v>11.130523172707347</v>
      </c>
      <c r="N1026" s="3">
        <v>9.4105068421783766</v>
      </c>
      <c r="O1026" s="3">
        <v>13.80740295291251</v>
      </c>
      <c r="P1026" s="7">
        <v>15.858643545899564</v>
      </c>
      <c r="Q1026" s="7">
        <v>15.863245381628134</v>
      </c>
      <c r="R1026" s="2">
        <v>6.9693990671212541E-2</v>
      </c>
      <c r="S1026" s="8">
        <v>0.46052453357378659</v>
      </c>
      <c r="T1026" s="2">
        <v>0.45790196929307958</v>
      </c>
      <c r="U1026" s="4">
        <v>2.6290165530671861E-2</v>
      </c>
      <c r="V1026" s="8">
        <v>8.8286180180223539</v>
      </c>
      <c r="W1026" s="8">
        <v>12.631745177714727</v>
      </c>
      <c r="X1026" s="8">
        <v>38194000</v>
      </c>
      <c r="Y1026" s="8">
        <v>88339000</v>
      </c>
      <c r="Z1026" s="8">
        <v>606000</v>
      </c>
      <c r="AA1026" s="5">
        <v>10529500</v>
      </c>
      <c r="AB1026" s="2">
        <v>5.7552590341421718E-2</v>
      </c>
      <c r="AC1026" s="42">
        <v>198.80298721499997</v>
      </c>
      <c r="AD1026" s="42">
        <v>213.81098721499998</v>
      </c>
      <c r="AE1026" s="60">
        <v>9.2244662041641377</v>
      </c>
      <c r="AF1026" s="60">
        <v>13.80405366485893</v>
      </c>
      <c r="AG1026" s="60" t="s">
        <v>3443</v>
      </c>
      <c r="AH1026" s="60">
        <v>17.71687000731583</v>
      </c>
      <c r="AI1026" s="60">
        <v>2.3724250026307923</v>
      </c>
      <c r="AJ1026" s="1" t="s">
        <v>506</v>
      </c>
      <c r="AK1026" s="1" t="s">
        <v>640</v>
      </c>
      <c r="AL1026" s="1" t="s">
        <v>797</v>
      </c>
      <c r="AM1026" s="1" t="s">
        <v>1706</v>
      </c>
      <c r="AN1026" s="46" t="e">
        <v>#VALUE!</v>
      </c>
      <c r="AO1026" s="46">
        <v>0.15932499999999999</v>
      </c>
      <c r="AP1026" s="46">
        <v>9.1511060000000005E-2</v>
      </c>
      <c r="AQ1026" t="s">
        <v>4055</v>
      </c>
      <c r="AR1026" t="s">
        <v>4055</v>
      </c>
      <c r="AS1026" t="str">
        <f t="shared" si="201"/>
        <v>08/03/2006</v>
      </c>
      <c r="AT1026" s="63">
        <v>2.6277373058331022</v>
      </c>
      <c r="AU1026" s="63">
        <f t="shared" si="202"/>
        <v>2.6277373058331022</v>
      </c>
      <c r="AV1026" s="63">
        <f t="shared" si="199"/>
        <v>1.3876933062797887</v>
      </c>
      <c r="AW1026" s="63">
        <f t="shared" si="211"/>
        <v>4.0154306121128904</v>
      </c>
      <c r="AX1026" s="63">
        <v>55.125904435204745</v>
      </c>
      <c r="AY1026" s="63">
        <f t="shared" si="203"/>
        <v>29.111680386597826</v>
      </c>
      <c r="AZ1026" s="63">
        <v>84.237584821802571</v>
      </c>
      <c r="BA1026" s="63">
        <f>_xll.BDP($G1026,BA$1)</f>
        <v>7.6420000000000003</v>
      </c>
      <c r="BB1026" s="63">
        <f t="shared" si="200"/>
        <v>198.80298721499997</v>
      </c>
      <c r="BC1026">
        <v>14.532999999999999</v>
      </c>
      <c r="BD1026">
        <v>15.032999999999999</v>
      </c>
      <c r="BE1026">
        <v>15.200000000000001</v>
      </c>
      <c r="BF1026">
        <v>6.8</v>
      </c>
      <c r="BG1026">
        <v>6.8500000000000005</v>
      </c>
      <c r="BH1026">
        <v>10.200000000000001</v>
      </c>
      <c r="BI1026" s="47">
        <f t="shared" si="204"/>
        <v>7.3102523274878956E-2</v>
      </c>
      <c r="BJ1026" s="47">
        <f t="shared" si="205"/>
        <v>7.5617576026371383E-2</v>
      </c>
      <c r="BK1026" s="47">
        <f t="shared" si="206"/>
        <v>7.6457603645369868E-2</v>
      </c>
      <c r="BL1026" s="47">
        <f t="shared" si="207"/>
        <v>3.4204717420297043E-2</v>
      </c>
      <c r="BM1026" s="47">
        <f t="shared" si="208"/>
        <v>3.4456222695446292E-2</v>
      </c>
      <c r="BN1026" s="47">
        <f t="shared" si="209"/>
        <v>5.1307076130445571E-2</v>
      </c>
      <c r="BO1026" s="30">
        <f t="shared" si="210"/>
        <v>7.6457603645369868E-2</v>
      </c>
    </row>
    <row r="1027" spans="1:67" x14ac:dyDescent="0.3">
      <c r="A1027">
        <v>15</v>
      </c>
      <c r="B1027" t="s">
        <v>3422</v>
      </c>
      <c r="C1027">
        <v>47</v>
      </c>
      <c r="D1027">
        <v>12</v>
      </c>
      <c r="G1027" s="1" t="s">
        <v>2016</v>
      </c>
      <c r="H1027" s="6" t="s">
        <v>2017</v>
      </c>
      <c r="I1027" s="2">
        <v>-42.428441681716549</v>
      </c>
      <c r="J1027" s="2">
        <v>-0.90013140604467734</v>
      </c>
      <c r="K1027" s="2">
        <v>0.41138322163873625</v>
      </c>
      <c r="L1027" s="2">
        <v>0.1385237613751264</v>
      </c>
      <c r="M1027" s="3">
        <v>6.6264749832534653</v>
      </c>
      <c r="N1027" s="3">
        <v>6.1114990502893551</v>
      </c>
      <c r="O1027" s="3">
        <v>5.4928043116793761</v>
      </c>
      <c r="P1027" s="7">
        <v>38.433527954921843</v>
      </c>
      <c r="Q1027" s="7">
        <v>21.488162344983088</v>
      </c>
      <c r="R1027" s="2">
        <v>-0.52040512362228186</v>
      </c>
      <c r="S1027" s="8">
        <v>-3.8353457738748635</v>
      </c>
      <c r="T1027" s="2">
        <v>0.6794685990338164</v>
      </c>
      <c r="U1027" s="4">
        <v>1.6210739614994935E-2</v>
      </c>
      <c r="V1027" s="8">
        <v>1.1415101907058673</v>
      </c>
      <c r="W1027" s="8">
        <v>-23.551220863252098</v>
      </c>
      <c r="X1027" s="8">
        <v>-76100000.00000006</v>
      </c>
      <c r="Y1027" s="8">
        <v>494499999.99999994</v>
      </c>
      <c r="Z1027" s="8">
        <v>13600000</v>
      </c>
      <c r="AA1027" s="5">
        <v>162100000.00000003</v>
      </c>
      <c r="AB1027" s="2">
        <v>8.3898827884022198E-2</v>
      </c>
      <c r="AC1027" s="42">
        <v>602.20235854999999</v>
      </c>
      <c r="AD1027" s="42">
        <v>253.40235854999997</v>
      </c>
      <c r="AE1027" s="60">
        <v>2.6361221459601261</v>
      </c>
      <c r="AF1027" s="60">
        <v>3.6674808833576642</v>
      </c>
      <c r="AG1027" s="60">
        <v>27.80018752633358</v>
      </c>
      <c r="AH1027" s="60">
        <v>12.361619301879628</v>
      </c>
      <c r="AI1027" s="60">
        <v>0.71337174393762315</v>
      </c>
      <c r="AJ1027" s="1" t="s">
        <v>502</v>
      </c>
      <c r="AK1027" s="1" t="s">
        <v>529</v>
      </c>
      <c r="AL1027" s="1" t="s">
        <v>574</v>
      </c>
      <c r="AM1027" s="1" t="s">
        <v>1706</v>
      </c>
      <c r="AN1027" s="46" t="e">
        <v>#VALUE!</v>
      </c>
      <c r="AO1027" s="46">
        <v>-4.375217E-2</v>
      </c>
      <c r="AP1027" s="46">
        <v>-0.1911582</v>
      </c>
      <c r="AQ1027" t="s">
        <v>4056</v>
      </c>
      <c r="AR1027" t="s">
        <v>4056</v>
      </c>
      <c r="AS1027" t="str">
        <f t="shared" si="201"/>
        <v>16/06/2010</v>
      </c>
      <c r="AT1027" s="63">
        <v>7.6294274464398484</v>
      </c>
      <c r="AU1027" s="63">
        <f t="shared" si="202"/>
        <v>7.6294274464398484</v>
      </c>
      <c r="AV1027" s="63">
        <f t="shared" ref="AV1027:AV1090" si="212">IFERROR(IFERROR((AY1027/AX1027)*AT1027,(BA1027/AC1027)*(AY1027/AZ1027)*100),0)</f>
        <v>0</v>
      </c>
      <c r="AW1027" s="63">
        <f t="shared" si="211"/>
        <v>7.6294274464398484</v>
      </c>
      <c r="AX1027" s="63">
        <v>89.465517913531627</v>
      </c>
      <c r="AY1027" s="63">
        <f t="shared" si="203"/>
        <v>0</v>
      </c>
      <c r="AZ1027" s="63" t="s">
        <v>3443</v>
      </c>
      <c r="BA1027" s="63" t="str">
        <f>_xll.BDP($G1027,BA$1)</f>
        <v>#N/A N/A</v>
      </c>
      <c r="BB1027" s="63">
        <f t="shared" ref="BB1027:BB1090" si="213">IF(AD1027&lt;AC1027,AD1027,AC1027)</f>
        <v>253.40235854999997</v>
      </c>
      <c r="BC1027">
        <v>65.099999999999994</v>
      </c>
      <c r="BD1027">
        <v>64.113</v>
      </c>
      <c r="BE1027">
        <v>69.686000000000007</v>
      </c>
      <c r="BF1027">
        <v>74.384</v>
      </c>
      <c r="BG1027">
        <v>76.210999999999999</v>
      </c>
      <c r="BH1027">
        <v>83.772999999999996</v>
      </c>
      <c r="BI1027" s="47">
        <f t="shared" si="204"/>
        <v>0.25690368618709924</v>
      </c>
      <c r="BJ1027" s="47">
        <f t="shared" si="205"/>
        <v>0.25300869481587551</v>
      </c>
      <c r="BK1027" s="47">
        <f t="shared" si="206"/>
        <v>0.27500138672249158</v>
      </c>
      <c r="BL1027" s="47">
        <f t="shared" si="207"/>
        <v>0.29354107209433472</v>
      </c>
      <c r="BM1027" s="47">
        <f t="shared" si="208"/>
        <v>0.3007509497389404</v>
      </c>
      <c r="BN1027" s="47">
        <f t="shared" si="209"/>
        <v>0.33059281878574293</v>
      </c>
      <c r="BO1027" s="30">
        <f t="shared" si="210"/>
        <v>0.33059281878574293</v>
      </c>
    </row>
    <row r="1028" spans="1:67" x14ac:dyDescent="0.3">
      <c r="A1028">
        <v>15</v>
      </c>
      <c r="B1028" t="s">
        <v>3422</v>
      </c>
      <c r="C1028">
        <v>48</v>
      </c>
      <c r="D1028">
        <v>6</v>
      </c>
      <c r="E1028" s="33">
        <v>0.1</v>
      </c>
      <c r="G1028" s="6" t="s">
        <v>2138</v>
      </c>
      <c r="H1028" s="6" t="s">
        <v>2139</v>
      </c>
      <c r="I1028" s="2">
        <v>0.16514108420576337</v>
      </c>
      <c r="J1028" s="2">
        <v>0.20503250489803604</v>
      </c>
      <c r="K1028" s="2">
        <v>0.15787466429876723</v>
      </c>
      <c r="L1028" s="2">
        <v>0.19883819785027085</v>
      </c>
      <c r="M1028" s="3">
        <v>18.369623490388701</v>
      </c>
      <c r="N1028" s="3">
        <v>12.123341059141145</v>
      </c>
      <c r="O1028" s="3">
        <v>21.144707398082357</v>
      </c>
      <c r="P1028" s="7">
        <v>17.929889505002684</v>
      </c>
      <c r="Q1028" s="7">
        <v>19.167202080967787</v>
      </c>
      <c r="R1028" s="2">
        <v>0.24011995981795606</v>
      </c>
      <c r="S1028" s="8">
        <v>1.0780328012693492</v>
      </c>
      <c r="T1028" s="2">
        <v>0.3641592374085349</v>
      </c>
      <c r="U1028" s="4" t="e">
        <v>#N/A</v>
      </c>
      <c r="V1028" s="8">
        <v>11.49620581001504</v>
      </c>
      <c r="W1028" s="8">
        <v>-1.1471378874138516</v>
      </c>
      <c r="X1028" s="8">
        <v>1816034000</v>
      </c>
      <c r="Y1028" s="8">
        <v>1872608000</v>
      </c>
      <c r="Z1028" s="8" t="e">
        <v>#N/A</v>
      </c>
      <c r="AA1028" s="5">
        <v>179020000</v>
      </c>
      <c r="AB1028" s="2">
        <v>0</v>
      </c>
      <c r="AC1028" s="42">
        <v>4805.5040000000008</v>
      </c>
      <c r="AD1028" s="42">
        <v>5561.5310000000009</v>
      </c>
      <c r="AE1028" s="60">
        <v>7.9143651579514405</v>
      </c>
      <c r="AF1028" s="60">
        <v>14.875956771390053</v>
      </c>
      <c r="AG1028" s="60">
        <v>3.9129815658778759</v>
      </c>
      <c r="AH1028" s="60">
        <v>21.385372469153079</v>
      </c>
      <c r="AI1028" s="60">
        <v>4.1993895243394794</v>
      </c>
      <c r="AJ1028" s="1" t="s">
        <v>534</v>
      </c>
      <c r="AK1028" s="1" t="s">
        <v>535</v>
      </c>
      <c r="AL1028" s="1" t="s">
        <v>900</v>
      </c>
      <c r="AM1028" s="1" t="s">
        <v>2468</v>
      </c>
      <c r="AN1028" s="46">
        <v>0.1325905</v>
      </c>
      <c r="AO1028" s="46">
        <v>-1.628974E-3</v>
      </c>
      <c r="AP1028" s="46">
        <v>-2.165044E-2</v>
      </c>
      <c r="AQ1028" t="s">
        <v>4124</v>
      </c>
      <c r="AR1028" t="s">
        <v>3443</v>
      </c>
      <c r="AS1028" t="str">
        <f t="shared" ref="AS1028:AS1059" si="214">IF(AQ1028=$AQ$1,AR1028,AQ1028)</f>
        <v>#N/A N/A</v>
      </c>
      <c r="AT1028" s="63">
        <v>1.4710208884966165</v>
      </c>
      <c r="AU1028" s="63">
        <f t="shared" ref="AU1028:AU1091" si="215">IF(AT1028=$AV$1,0,AT1028)</f>
        <v>1.4710208884966165</v>
      </c>
      <c r="AV1028" s="63">
        <f t="shared" si="212"/>
        <v>-1.7834943700111833E-16</v>
      </c>
      <c r="AW1028" s="63">
        <f t="shared" si="211"/>
        <v>1.4710208884966163</v>
      </c>
      <c r="AX1028" s="63">
        <v>29.302677486615369</v>
      </c>
      <c r="AY1028" s="63">
        <f t="shared" ref="AY1028:AY1091" si="216">IFERROR(AZ1028-AX1028,0)</f>
        <v>-3.5527136788005009E-15</v>
      </c>
      <c r="AZ1028" s="63">
        <v>29.302677486615366</v>
      </c>
      <c r="BA1028" s="63">
        <f>_xll.BDP($G1028,BA$1)</f>
        <v>69.016166999999996</v>
      </c>
      <c r="BB1028" s="63">
        <f t="shared" si="213"/>
        <v>4805.5040000000008</v>
      </c>
      <c r="BC1028">
        <v>250.5</v>
      </c>
      <c r="BD1028">
        <v>302.27800000000002</v>
      </c>
      <c r="BE1028">
        <v>358.733</v>
      </c>
      <c r="BF1028">
        <v>390.40899999999999</v>
      </c>
      <c r="BG1028">
        <v>416.96800000000002</v>
      </c>
      <c r="BH1028">
        <v>422.09700000000004</v>
      </c>
      <c r="BI1028" s="47">
        <f t="shared" ref="BI1028:BI1091" si="217">IFERROR(BC1028/$BB1028,0)</f>
        <v>5.2127726873185405E-2</v>
      </c>
      <c r="BJ1028" s="47">
        <f t="shared" ref="BJ1028:BJ1091" si="218">IFERROR(BD1028/$BB1028,0)</f>
        <v>6.2902455184721512E-2</v>
      </c>
      <c r="BK1028" s="47">
        <f t="shared" ref="BK1028:BK1091" si="219">IFERROR(BE1028/$BB1028,0)</f>
        <v>7.4650442492608465E-2</v>
      </c>
      <c r="BL1028" s="47">
        <f t="shared" ref="BL1028:BL1091" si="220">IFERROR(BF1028/$BB1028,0)</f>
        <v>8.1242050781770228E-2</v>
      </c>
      <c r="BM1028" s="47">
        <f t="shared" ref="BM1028:BM1091" si="221">IFERROR(BG1028/$BB1028,0)</f>
        <v>8.6768838398636222E-2</v>
      </c>
      <c r="BN1028" s="47">
        <f t="shared" ref="BN1028:BN1091" si="222">IFERROR(BH1028/$BB1028,0)</f>
        <v>8.7836156207548671E-2</v>
      </c>
      <c r="BO1028" s="30">
        <f t="shared" si="210"/>
        <v>8.7836156207548671E-2</v>
      </c>
    </row>
    <row r="1029" spans="1:67" x14ac:dyDescent="0.3">
      <c r="A1029">
        <v>15</v>
      </c>
      <c r="B1029" t="s">
        <v>3422</v>
      </c>
      <c r="C1029">
        <v>48</v>
      </c>
      <c r="D1029">
        <v>34</v>
      </c>
      <c r="E1029" t="s">
        <v>2489</v>
      </c>
      <c r="F1029" t="s">
        <v>3400</v>
      </c>
      <c r="G1029" s="6" t="s">
        <v>424</v>
      </c>
      <c r="H1029" s="6" t="s">
        <v>1172</v>
      </c>
      <c r="I1029" s="2">
        <v>-0.28640156775665238</v>
      </c>
      <c r="J1029" s="2">
        <v>-0.31037808312708037</v>
      </c>
      <c r="K1029" s="2">
        <v>-0.28640156775665238</v>
      </c>
      <c r="L1029" s="2">
        <v>-0.31037808312708037</v>
      </c>
      <c r="M1029" s="3">
        <v>64.688532029142607</v>
      </c>
      <c r="N1029" s="3">
        <v>0.55879715730033064</v>
      </c>
      <c r="O1029" s="3" t="e">
        <v>#N/A</v>
      </c>
      <c r="P1029" s="7">
        <v>11.850502136082001</v>
      </c>
      <c r="Q1029" s="7">
        <v>10.838447305339521</v>
      </c>
      <c r="R1029" s="2">
        <v>-0.1318513246256493</v>
      </c>
      <c r="S1029" s="8">
        <v>-2.3510463088548734</v>
      </c>
      <c r="T1029" s="2">
        <v>-0.19048692760741529</v>
      </c>
      <c r="U1029" s="4">
        <v>5.5554912692810605E-2</v>
      </c>
      <c r="V1029" s="8">
        <v>34.186263580135893</v>
      </c>
      <c r="W1029" s="8" t="e">
        <v>#N/A</v>
      </c>
      <c r="X1029" s="8">
        <v>-117169999.99999999</v>
      </c>
      <c r="Y1029" s="8">
        <v>-117169999.99999999</v>
      </c>
      <c r="Z1029" s="8">
        <v>9820000</v>
      </c>
      <c r="AA1029" s="5">
        <v>-7182999.9999999991</v>
      </c>
      <c r="AB1029" s="2">
        <v>-1.3671168035639707</v>
      </c>
      <c r="AC1029" s="42">
        <v>398.33472000000006</v>
      </c>
      <c r="AD1029" s="42">
        <v>349.79972000000004</v>
      </c>
      <c r="AE1029" s="60">
        <v>7.1624087260753244</v>
      </c>
      <c r="AF1029" s="60">
        <v>8.3749097722233454</v>
      </c>
      <c r="AG1029" s="60">
        <v>-1.8137253313244224</v>
      </c>
      <c r="AH1029" s="60">
        <v>16.292832754244806</v>
      </c>
      <c r="AI1029" s="60" t="s">
        <v>3443</v>
      </c>
      <c r="AJ1029" s="1" t="s">
        <v>506</v>
      </c>
      <c r="AK1029" s="1" t="s">
        <v>640</v>
      </c>
      <c r="AL1029" s="1" t="s">
        <v>797</v>
      </c>
      <c r="AM1029" s="1" t="s">
        <v>583</v>
      </c>
      <c r="AN1029" s="46" t="e">
        <v>#VALUE!</v>
      </c>
      <c r="AO1029" s="46" t="e">
        <v>#VALUE!</v>
      </c>
      <c r="AP1029" s="46">
        <v>-2.6073930000000002E-2</v>
      </c>
      <c r="AQ1029" t="s">
        <v>4019</v>
      </c>
      <c r="AR1029" t="s">
        <v>3443</v>
      </c>
      <c r="AS1029" t="str">
        <f t="shared" si="214"/>
        <v>10/07/2015</v>
      </c>
      <c r="AT1029" s="63" t="s">
        <v>3443</v>
      </c>
      <c r="AU1029" s="63">
        <f t="shared" si="215"/>
        <v>0</v>
      </c>
      <c r="AV1029" s="63">
        <f t="shared" si="212"/>
        <v>19.334242317616699</v>
      </c>
      <c r="AW1029" s="63">
        <f t="shared" si="211"/>
        <v>19.334242317616699</v>
      </c>
      <c r="AX1029" s="63">
        <v>0</v>
      </c>
      <c r="AY1029" s="63">
        <f t="shared" si="216"/>
        <v>387.79694676937424</v>
      </c>
      <c r="AZ1029" s="63">
        <v>387.79694676937424</v>
      </c>
      <c r="BA1029" s="63">
        <f>_xll.BDP($G1029,BA$1)</f>
        <v>77.015000000000001</v>
      </c>
      <c r="BB1029" s="63">
        <f t="shared" si="213"/>
        <v>349.79972000000004</v>
      </c>
      <c r="BC1029">
        <v>40.200000000000003</v>
      </c>
      <c r="BD1029">
        <v>45.6</v>
      </c>
      <c r="BE1029" t="s">
        <v>3443</v>
      </c>
      <c r="BF1029">
        <v>41.167000000000002</v>
      </c>
      <c r="BG1029">
        <v>56.477000000000004</v>
      </c>
      <c r="BH1029" t="s">
        <v>3443</v>
      </c>
      <c r="BI1029" s="47">
        <f t="shared" si="217"/>
        <v>0.11492290502691083</v>
      </c>
      <c r="BJ1029" s="47">
        <f t="shared" si="218"/>
        <v>0.13036031017977945</v>
      </c>
      <c r="BK1029" s="47">
        <f t="shared" si="219"/>
        <v>0</v>
      </c>
      <c r="BL1029" s="47">
        <f t="shared" si="220"/>
        <v>0.11768734406076711</v>
      </c>
      <c r="BM1029" s="47">
        <f t="shared" si="221"/>
        <v>0.16145524644788165</v>
      </c>
      <c r="BN1029" s="47">
        <f t="shared" si="222"/>
        <v>0</v>
      </c>
      <c r="BO1029" s="30">
        <f t="shared" si="210"/>
        <v>0.16145524644788165</v>
      </c>
    </row>
    <row r="1030" spans="1:67" x14ac:dyDescent="0.3">
      <c r="A1030">
        <v>15</v>
      </c>
      <c r="B1030" t="s">
        <v>3422</v>
      </c>
      <c r="C1030">
        <v>48</v>
      </c>
      <c r="D1030">
        <v>9</v>
      </c>
      <c r="F1030" t="s">
        <v>2502</v>
      </c>
      <c r="G1030" s="6" t="s">
        <v>2390</v>
      </c>
      <c r="H1030" s="6" t="s">
        <v>2391</v>
      </c>
      <c r="I1030" s="2">
        <v>0.18258470286882761</v>
      </c>
      <c r="J1030" s="2">
        <v>-0.14879627204722981</v>
      </c>
      <c r="K1030" s="2">
        <v>5.6154843204461499E-2</v>
      </c>
      <c r="L1030" s="2">
        <v>-6.3264536176760242E-2</v>
      </c>
      <c r="M1030" s="3">
        <v>-7.1246009152923229</v>
      </c>
      <c r="N1030" s="3">
        <v>-9.3198158253474208</v>
      </c>
      <c r="O1030" s="3">
        <v>-20.794817601252898</v>
      </c>
      <c r="P1030" s="7">
        <v>42.813877964956205</v>
      </c>
      <c r="Q1030" s="7">
        <v>24.649047253744509</v>
      </c>
      <c r="R1030" s="2">
        <v>0.59538160569731013</v>
      </c>
      <c r="S1030" s="8">
        <v>3.1197259134551945</v>
      </c>
      <c r="T1030" s="2">
        <v>0.46697715080816016</v>
      </c>
      <c r="U1030" s="4">
        <v>7.7183585891248629E-2</v>
      </c>
      <c r="V1030" s="8">
        <v>41.271778465852591</v>
      </c>
      <c r="W1030" s="8" t="e">
        <v>#N/A</v>
      </c>
      <c r="X1030" s="8">
        <v>6472185000</v>
      </c>
      <c r="Y1030" s="8">
        <v>15222383000</v>
      </c>
      <c r="Z1030" s="8">
        <v>0</v>
      </c>
      <c r="AA1030" s="5">
        <v>638498000</v>
      </c>
      <c r="AB1030" s="2">
        <v>0</v>
      </c>
      <c r="AC1030" s="42">
        <v>37425.000844729999</v>
      </c>
      <c r="AD1030" s="42">
        <v>43725.800844730002</v>
      </c>
      <c r="AE1030" s="60">
        <v>19.512798485562357</v>
      </c>
      <c r="AF1030" s="60" t="s">
        <v>3443</v>
      </c>
      <c r="AG1030" s="60">
        <v>1.685655923864942</v>
      </c>
      <c r="AH1030" s="60" t="s">
        <v>3443</v>
      </c>
      <c r="AI1030" s="60">
        <v>4.1670105141672362</v>
      </c>
      <c r="AJ1030" s="1" t="s">
        <v>544</v>
      </c>
      <c r="AK1030" s="1" t="s">
        <v>576</v>
      </c>
      <c r="AL1030" s="1" t="s">
        <v>652</v>
      </c>
      <c r="AM1030" s="1" t="s">
        <v>2392</v>
      </c>
      <c r="AN1030" s="46" t="e">
        <v>#VALUE!</v>
      </c>
      <c r="AO1030" s="46" t="e">
        <v>#VALUE!</v>
      </c>
      <c r="AP1030" s="46" t="e">
        <v>#VALUE!</v>
      </c>
      <c r="AQ1030" t="s">
        <v>4057</v>
      </c>
      <c r="AR1030" t="s">
        <v>4057</v>
      </c>
      <c r="AS1030" t="str">
        <f t="shared" si="214"/>
        <v>12/10/2020</v>
      </c>
      <c r="AT1030" s="63" t="s">
        <v>3443</v>
      </c>
      <c r="AU1030" s="63">
        <f t="shared" si="215"/>
        <v>0</v>
      </c>
      <c r="AV1030" s="63">
        <f t="shared" si="212"/>
        <v>0</v>
      </c>
      <c r="AW1030" s="63">
        <f t="shared" si="211"/>
        <v>0</v>
      </c>
      <c r="AX1030" s="63" t="s">
        <v>3443</v>
      </c>
      <c r="AY1030" s="63">
        <f t="shared" si="216"/>
        <v>0</v>
      </c>
      <c r="AZ1030" s="63" t="s">
        <v>3443</v>
      </c>
      <c r="BA1030" s="63">
        <f>_xll.BDP($G1030,BA$1)</f>
        <v>0</v>
      </c>
      <c r="BB1030" s="63">
        <f t="shared" si="213"/>
        <v>37425.000844729999</v>
      </c>
      <c r="BC1030">
        <v>910.2</v>
      </c>
      <c r="BD1030">
        <v>1461.643</v>
      </c>
      <c r="BE1030">
        <v>1975.692</v>
      </c>
      <c r="BF1030">
        <v>1459.6000000000001</v>
      </c>
      <c r="BG1030">
        <v>1690.66</v>
      </c>
      <c r="BH1030">
        <v>2106.6</v>
      </c>
      <c r="BI1030" s="47">
        <f t="shared" si="217"/>
        <v>2.4320640733617241E-2</v>
      </c>
      <c r="BJ1030" s="47">
        <f t="shared" si="218"/>
        <v>3.905525629950176E-2</v>
      </c>
      <c r="BK1030" s="47">
        <f t="shared" si="219"/>
        <v>5.2790700211252158E-2</v>
      </c>
      <c r="BL1030" s="47">
        <f t="shared" si="220"/>
        <v>3.9000667122377201E-2</v>
      </c>
      <c r="BM1030" s="47">
        <f t="shared" si="221"/>
        <v>4.5174614878814905E-2</v>
      </c>
      <c r="BN1030" s="47">
        <f t="shared" si="222"/>
        <v>5.6288575883803642E-2</v>
      </c>
      <c r="BO1030" s="30">
        <f t="shared" si="210"/>
        <v>5.6288575883803642E-2</v>
      </c>
    </row>
    <row r="1031" spans="1:67" x14ac:dyDescent="0.3">
      <c r="A1031">
        <v>15</v>
      </c>
      <c r="B1031" t="s">
        <v>3422</v>
      </c>
      <c r="C1031">
        <v>48</v>
      </c>
      <c r="D1031">
        <v>4</v>
      </c>
      <c r="E1031" s="33">
        <v>0.15</v>
      </c>
      <c r="F1031" t="s">
        <v>2911</v>
      </c>
      <c r="G1031" s="44" t="s">
        <v>2752</v>
      </c>
      <c r="H1031" s="44" t="s">
        <v>2753</v>
      </c>
      <c r="I1031" s="2">
        <v>-0.9716117892129299</v>
      </c>
      <c r="J1031" s="2">
        <v>-1.3939144736842106</v>
      </c>
      <c r="K1031" s="2">
        <v>0.18269757561752215</v>
      </c>
      <c r="L1031" s="2">
        <v>0.18377968123170335</v>
      </c>
      <c r="M1031" s="3">
        <v>10.086808026184716</v>
      </c>
      <c r="N1031" s="3">
        <v>7.9325752795895141</v>
      </c>
      <c r="O1031" s="3">
        <v>8.805919946182307</v>
      </c>
      <c r="P1031" s="7">
        <v>8.0032701197135516</v>
      </c>
      <c r="Q1031" s="7">
        <v>8.2233965707333763</v>
      </c>
      <c r="R1031" s="2">
        <v>-2.6925587467362924E-3</v>
      </c>
      <c r="S1031" s="8">
        <v>-1.4627659574468085E-2</v>
      </c>
      <c r="T1031" s="2">
        <v>0.69996482588814635</v>
      </c>
      <c r="U1031" s="4">
        <v>8.3804143126177025E-2</v>
      </c>
      <c r="V1031" s="8">
        <v>9.7683126194701781</v>
      </c>
      <c r="W1031" s="8">
        <v>9.1368809160388142</v>
      </c>
      <c r="X1031" s="8">
        <v>-1216000000</v>
      </c>
      <c r="Y1031" s="8">
        <v>9223000000</v>
      </c>
      <c r="Z1031" s="8" t="e">
        <v>#N/A</v>
      </c>
      <c r="AA1031" s="5">
        <v>1310000000</v>
      </c>
      <c r="AB1031" s="2">
        <v>0</v>
      </c>
      <c r="AC1031" s="42">
        <v>21741.651047799995</v>
      </c>
      <c r="AD1031" s="42">
        <v>21754.651047799995</v>
      </c>
      <c r="AE1031" s="60">
        <v>9.5576439882248767</v>
      </c>
      <c r="AF1031" s="60">
        <v>12.163784658816901</v>
      </c>
      <c r="AG1031" s="60">
        <v>6.1070047393356841</v>
      </c>
      <c r="AH1031" s="60">
        <v>16.376361283321589</v>
      </c>
      <c r="AI1031" s="60">
        <v>2.6373193702988726</v>
      </c>
      <c r="AJ1031" s="1" t="s">
        <v>493</v>
      </c>
      <c r="AK1031" s="1" t="s">
        <v>525</v>
      </c>
      <c r="AL1031" s="1" t="s">
        <v>738</v>
      </c>
      <c r="AM1031" s="1" t="s">
        <v>2739</v>
      </c>
      <c r="AN1031" s="46" t="e">
        <v>#VALUE!</v>
      </c>
      <c r="AO1031" s="46" t="e">
        <v>#VALUE!</v>
      </c>
      <c r="AP1031" s="46">
        <v>0.10825670000000001</v>
      </c>
      <c r="AQ1031" t="s">
        <v>4058</v>
      </c>
      <c r="AR1031" t="s">
        <v>4058</v>
      </c>
      <c r="AS1031" t="str">
        <f t="shared" si="214"/>
        <v>16/10/2015</v>
      </c>
      <c r="AT1031" s="63">
        <v>3.080568720379147</v>
      </c>
      <c r="AU1031" s="63">
        <f t="shared" si="215"/>
        <v>3.080568720379147</v>
      </c>
      <c r="AV1031" s="63">
        <f t="shared" si="212"/>
        <v>0</v>
      </c>
      <c r="AW1031" s="63">
        <f t="shared" si="211"/>
        <v>3.080568720379147</v>
      </c>
      <c r="AX1031" s="63">
        <v>52.274102397240249</v>
      </c>
      <c r="AY1031" s="63">
        <f t="shared" si="216"/>
        <v>0</v>
      </c>
      <c r="AZ1031" s="63">
        <v>52.274102397240249</v>
      </c>
      <c r="BA1031" s="63">
        <f>_xll.BDP($G1031,BA$1)</f>
        <v>661.89782100000002</v>
      </c>
      <c r="BB1031" s="63">
        <f t="shared" si="213"/>
        <v>21741.651047799995</v>
      </c>
      <c r="BC1031">
        <v>1374</v>
      </c>
      <c r="BD1031">
        <v>1404.3330000000001</v>
      </c>
      <c r="BE1031">
        <v>1470.5</v>
      </c>
      <c r="BF1031">
        <v>1410.5</v>
      </c>
      <c r="BG1031">
        <v>1477.25</v>
      </c>
      <c r="BH1031">
        <v>1622.75</v>
      </c>
      <c r="BI1031" s="47">
        <f t="shared" si="217"/>
        <v>6.3196672459658168E-2</v>
      </c>
      <c r="BJ1031" s="47">
        <f t="shared" si="218"/>
        <v>6.4591828693805781E-2</v>
      </c>
      <c r="BK1031" s="47">
        <f t="shared" si="219"/>
        <v>6.7635157825274628E-2</v>
      </c>
      <c r="BL1031" s="47">
        <f t="shared" si="220"/>
        <v>6.4875477805202211E-2</v>
      </c>
      <c r="BM1031" s="47">
        <f t="shared" si="221"/>
        <v>6.7945621827532762E-2</v>
      </c>
      <c r="BN1031" s="47">
        <f t="shared" si="222"/>
        <v>7.4637845876208364E-2</v>
      </c>
      <c r="BO1031" s="30">
        <f t="shared" si="210"/>
        <v>7.4637845876208364E-2</v>
      </c>
    </row>
    <row r="1032" spans="1:67" x14ac:dyDescent="0.3">
      <c r="A1032">
        <v>15</v>
      </c>
      <c r="B1032" t="s">
        <v>3422</v>
      </c>
      <c r="C1032">
        <v>48</v>
      </c>
      <c r="D1032">
        <v>13</v>
      </c>
      <c r="G1032" s="1" t="s">
        <v>2024</v>
      </c>
      <c r="H1032" s="6" t="s">
        <v>2025</v>
      </c>
      <c r="I1032" s="2">
        <v>1.2712658641383718</v>
      </c>
      <c r="J1032" s="2">
        <v>-2.4884488448844886</v>
      </c>
      <c r="K1032" s="2">
        <v>0.93855752607032394</v>
      </c>
      <c r="L1032" s="2">
        <v>2.6363636363636362</v>
      </c>
      <c r="M1032" s="3">
        <v>38.609842719431761</v>
      </c>
      <c r="N1032" s="3">
        <v>32.169341355697888</v>
      </c>
      <c r="O1032" s="3">
        <v>36.298507462686572</v>
      </c>
      <c r="P1032" s="7">
        <v>39.820740455647318</v>
      </c>
      <c r="Q1032" s="7">
        <v>49.191685912240182</v>
      </c>
      <c r="R1032" s="2">
        <v>-0.52044198895027627</v>
      </c>
      <c r="S1032" s="8">
        <v>-1.6449359720605354</v>
      </c>
      <c r="T1032" s="2">
        <v>0.51422518159806296</v>
      </c>
      <c r="U1032" s="4">
        <v>3.9525691699604744E-2</v>
      </c>
      <c r="V1032" s="8">
        <v>12.972141027437356</v>
      </c>
      <c r="W1032" s="8">
        <v>24.518766381369673</v>
      </c>
      <c r="X1032" s="8">
        <v>-303000000</v>
      </c>
      <c r="Y1032" s="8">
        <v>286000000</v>
      </c>
      <c r="Z1032" s="8">
        <v>45000000</v>
      </c>
      <c r="AA1032" s="5">
        <v>721000000</v>
      </c>
      <c r="AB1032" s="2">
        <v>6.2413314840499307E-2</v>
      </c>
      <c r="AC1032" s="42">
        <v>2726.0857233279999</v>
      </c>
      <c r="AD1032" s="42">
        <v>1985.2021584145182</v>
      </c>
      <c r="AE1032" s="60">
        <v>2.3338603099816453</v>
      </c>
      <c r="AF1032" s="60">
        <v>2.6372002441702413</v>
      </c>
      <c r="AG1032" s="60">
        <v>20.070791888068527</v>
      </c>
      <c r="AH1032" s="60">
        <v>6.0054518144828792</v>
      </c>
      <c r="AI1032" s="60">
        <v>2.0626725810895947</v>
      </c>
      <c r="AJ1032" s="1" t="s">
        <v>502</v>
      </c>
      <c r="AK1032" s="1" t="s">
        <v>529</v>
      </c>
      <c r="AL1032" s="1" t="s">
        <v>574</v>
      </c>
      <c r="AM1032" s="1" t="s">
        <v>1706</v>
      </c>
      <c r="AN1032" s="46">
        <v>6.220179E-2</v>
      </c>
      <c r="AO1032" s="46">
        <v>0.121086</v>
      </c>
      <c r="AP1032" s="46">
        <v>9.5935439999999997E-2</v>
      </c>
      <c r="AQ1032" t="s">
        <v>4349</v>
      </c>
      <c r="AR1032" t="s">
        <v>3443</v>
      </c>
      <c r="AS1032" t="str">
        <f t="shared" si="214"/>
        <v>28/05/2019</v>
      </c>
      <c r="AT1032" s="63">
        <v>5.6005031594114323</v>
      </c>
      <c r="AU1032" s="63">
        <f t="shared" si="215"/>
        <v>5.6005031594114323</v>
      </c>
      <c r="AV1032" s="63">
        <f t="shared" si="212"/>
        <v>11.085532026876239</v>
      </c>
      <c r="AW1032" s="63">
        <f t="shared" si="211"/>
        <v>16.686035186287672</v>
      </c>
      <c r="AX1032" s="63">
        <v>32.208257931698569</v>
      </c>
      <c r="AY1032" s="63">
        <f t="shared" si="216"/>
        <v>63.752428070990987</v>
      </c>
      <c r="AZ1032" s="63">
        <v>95.960686002689556</v>
      </c>
      <c r="BA1032" s="63">
        <f>_xll.BDP($G1032,BA$1)</f>
        <v>578</v>
      </c>
      <c r="BB1032" s="63">
        <f t="shared" si="213"/>
        <v>1985.2021584145182</v>
      </c>
      <c r="BC1032">
        <v>270</v>
      </c>
      <c r="BD1032">
        <v>399.77800000000002</v>
      </c>
      <c r="BE1032">
        <v>454.5</v>
      </c>
      <c r="BF1032">
        <v>103.35000000000001</v>
      </c>
      <c r="BG1032">
        <v>212.20000000000002</v>
      </c>
      <c r="BH1032">
        <v>279.13</v>
      </c>
      <c r="BI1032" s="47">
        <f t="shared" si="217"/>
        <v>0.13600629983982868</v>
      </c>
      <c r="BJ1032" s="47">
        <f t="shared" si="218"/>
        <v>0.20137898717543343</v>
      </c>
      <c r="BK1032" s="47">
        <f t="shared" si="219"/>
        <v>0.22894393806371158</v>
      </c>
      <c r="BL1032" s="47">
        <f t="shared" si="220"/>
        <v>5.2060189216467753E-2</v>
      </c>
      <c r="BM1032" s="47">
        <f t="shared" si="221"/>
        <v>0.10689087713337646</v>
      </c>
      <c r="BN1032" s="47">
        <f t="shared" si="222"/>
        <v>0.14060532768256065</v>
      </c>
      <c r="BO1032" s="30">
        <f t="shared" si="210"/>
        <v>0.22894393806371158</v>
      </c>
    </row>
    <row r="1033" spans="1:67" x14ac:dyDescent="0.3">
      <c r="A1033">
        <v>15</v>
      </c>
      <c r="B1033" t="s">
        <v>3422</v>
      </c>
      <c r="C1033">
        <v>49</v>
      </c>
      <c r="D1033">
        <v>6</v>
      </c>
      <c r="E1033" s="33">
        <v>0.15</v>
      </c>
      <c r="F1033" t="s">
        <v>2937</v>
      </c>
      <c r="G1033" s="1" t="s">
        <v>1552</v>
      </c>
      <c r="H1033" s="6" t="s">
        <v>1553</v>
      </c>
      <c r="I1033" s="2" t="e">
        <v>#N/A</v>
      </c>
      <c r="J1033" s="2" t="e">
        <v>#N/A</v>
      </c>
      <c r="K1033" s="2" t="e">
        <v>#N/A</v>
      </c>
      <c r="L1033" s="2" t="e">
        <v>#N/A</v>
      </c>
      <c r="M1033" s="3" t="e">
        <v>#N/A</v>
      </c>
      <c r="N1033" s="3" t="e">
        <v>#N/A</v>
      </c>
      <c r="O1033" s="3">
        <v>9.9735312175933686</v>
      </c>
      <c r="P1033" s="7" t="e">
        <v>#N/A</v>
      </c>
      <c r="Q1033" s="7" t="e">
        <v>#N/A</v>
      </c>
      <c r="R1033" s="2" t="e">
        <v>#N/A</v>
      </c>
      <c r="S1033" s="8">
        <v>-2.3945068664169811</v>
      </c>
      <c r="T1033" s="2" t="e">
        <v>#N/A</v>
      </c>
      <c r="U1033" s="4" t="e">
        <v>#N/A</v>
      </c>
      <c r="V1033" s="8">
        <v>0.85790884114304045</v>
      </c>
      <c r="W1033" s="8">
        <v>-4.6051817193349383</v>
      </c>
      <c r="X1033" s="8" t="e">
        <v>#N/A</v>
      </c>
      <c r="Y1033" s="8" t="e">
        <v>#N/A</v>
      </c>
      <c r="Z1033" s="8" t="e">
        <v>#N/A</v>
      </c>
      <c r="AA1033" s="5">
        <v>70179293.110306993</v>
      </c>
      <c r="AB1033" s="2">
        <v>0</v>
      </c>
      <c r="AC1033" s="42">
        <v>846</v>
      </c>
      <c r="AD1033" s="42">
        <v>574.93600000000004</v>
      </c>
      <c r="AE1033" s="60">
        <v>4.485449921203327</v>
      </c>
      <c r="AF1033" s="60">
        <v>6.1734116459610657</v>
      </c>
      <c r="AG1033" s="60">
        <v>8.0519285242423777</v>
      </c>
      <c r="AH1033" s="60">
        <v>12.484143219730756</v>
      </c>
      <c r="AI1033" s="60">
        <v>1.2308981128668499</v>
      </c>
      <c r="AJ1033" s="1" t="s">
        <v>493</v>
      </c>
      <c r="AK1033" s="1" t="s">
        <v>525</v>
      </c>
      <c r="AL1033" s="1" t="s">
        <v>699</v>
      </c>
      <c r="AM1033" s="1" t="s">
        <v>1480</v>
      </c>
      <c r="AN1033" s="46">
        <v>0.10693709999999999</v>
      </c>
      <c r="AO1033" s="46">
        <v>0.18021599999999999</v>
      </c>
      <c r="AP1033" s="46">
        <v>-1.6961759999999999E-2</v>
      </c>
      <c r="AQ1033" t="s">
        <v>4350</v>
      </c>
      <c r="AR1033" t="s">
        <v>3443</v>
      </c>
      <c r="AS1033" t="str">
        <f t="shared" si="214"/>
        <v>18/03/1999</v>
      </c>
      <c r="AT1033" s="63">
        <v>4.6542553191489358</v>
      </c>
      <c r="AU1033" s="63">
        <f t="shared" si="215"/>
        <v>4.6542553191489358</v>
      </c>
      <c r="AV1033" s="63">
        <f t="shared" si="212"/>
        <v>0</v>
      </c>
      <c r="AW1033" s="63">
        <f t="shared" si="211"/>
        <v>4.6542553191489358</v>
      </c>
      <c r="AX1033" s="63">
        <v>25.529886987700266</v>
      </c>
      <c r="AY1033" s="63">
        <f t="shared" si="216"/>
        <v>0</v>
      </c>
      <c r="AZ1033" s="63">
        <v>25.529886987700266</v>
      </c>
      <c r="BA1033" s="63">
        <f>_xll.BDP($G1033,BA$1)</f>
        <v>11.25</v>
      </c>
      <c r="BB1033" s="63">
        <f t="shared" si="213"/>
        <v>574.93600000000004</v>
      </c>
      <c r="BC1033">
        <v>67.2</v>
      </c>
      <c r="BD1033">
        <v>70.233000000000004</v>
      </c>
      <c r="BE1033">
        <v>80.766999999999996</v>
      </c>
      <c r="BF1033">
        <v>80.284000000000006</v>
      </c>
      <c r="BG1033">
        <v>92.057000000000002</v>
      </c>
      <c r="BH1033">
        <v>97.240000000000009</v>
      </c>
      <c r="BI1033" s="47">
        <f t="shared" si="217"/>
        <v>0.11688257475614677</v>
      </c>
      <c r="BJ1033" s="47">
        <f t="shared" si="218"/>
        <v>0.12215794453643536</v>
      </c>
      <c r="BK1033" s="47">
        <f t="shared" si="219"/>
        <v>0.14047998385907298</v>
      </c>
      <c r="BL1033" s="47">
        <f t="shared" si="220"/>
        <v>0.13963989035301322</v>
      </c>
      <c r="BM1033" s="47">
        <f t="shared" si="221"/>
        <v>0.16011695214771732</v>
      </c>
      <c r="BN1033" s="47">
        <f t="shared" si="222"/>
        <v>0.16913186859059096</v>
      </c>
      <c r="BO1033" s="30">
        <f t="shared" si="210"/>
        <v>0.16913186859059096</v>
      </c>
    </row>
    <row r="1034" spans="1:67" x14ac:dyDescent="0.3">
      <c r="A1034">
        <v>15</v>
      </c>
      <c r="B1034" t="s">
        <v>3422</v>
      </c>
      <c r="C1034">
        <v>49</v>
      </c>
      <c r="D1034">
        <v>4</v>
      </c>
      <c r="E1034" s="33">
        <v>0.11</v>
      </c>
      <c r="F1034" t="s">
        <v>2616</v>
      </c>
      <c r="G1034" s="6" t="s">
        <v>1295</v>
      </c>
      <c r="H1034" s="6" t="s">
        <v>1296</v>
      </c>
      <c r="I1034" s="2">
        <v>0.24409860124772673</v>
      </c>
      <c r="J1034" s="2">
        <v>0.20938628158844766</v>
      </c>
      <c r="K1034" s="2">
        <v>0.18275039193778428</v>
      </c>
      <c r="L1034" s="2">
        <v>0.17378726042258613</v>
      </c>
      <c r="M1034" s="3">
        <v>19.83453429410195</v>
      </c>
      <c r="N1034" s="3">
        <v>14.109105976894904</v>
      </c>
      <c r="O1034" s="3">
        <v>31.862095093767763</v>
      </c>
      <c r="P1034" s="7">
        <v>14.304849272654224</v>
      </c>
      <c r="Q1034" s="7">
        <v>13.428858859675358</v>
      </c>
      <c r="R1034" s="2">
        <v>0.46700674675004111</v>
      </c>
      <c r="S1034" s="8">
        <v>2.1123930033494602</v>
      </c>
      <c r="T1034" s="2">
        <v>0.29327149534403418</v>
      </c>
      <c r="U1034" s="4">
        <v>2.5867823765020028E-2</v>
      </c>
      <c r="V1034" s="8">
        <v>1.4545689108941211</v>
      </c>
      <c r="W1034" s="8">
        <v>10.839389171903591</v>
      </c>
      <c r="X1034" s="8">
        <v>16066000000</v>
      </c>
      <c r="Y1034" s="8">
        <v>19357000000</v>
      </c>
      <c r="Z1034" s="8">
        <v>74550000</v>
      </c>
      <c r="AA1034" s="5">
        <v>1479000000</v>
      </c>
      <c r="AB1034" s="2">
        <v>5.0405679513184587E-2</v>
      </c>
      <c r="AC1034" s="42">
        <v>53844.049152600004</v>
      </c>
      <c r="AD1034" s="42">
        <v>65196.049152600004</v>
      </c>
      <c r="AE1034" s="60">
        <v>12.199859497118265</v>
      </c>
      <c r="AF1034" s="60">
        <v>17.687479422843193</v>
      </c>
      <c r="AG1034" s="60">
        <v>2.7526204470147708</v>
      </c>
      <c r="AH1034" s="60">
        <v>21.298785746809514</v>
      </c>
      <c r="AI1034" s="60">
        <v>6.6523391896863613</v>
      </c>
      <c r="AJ1034" s="1" t="s">
        <v>534</v>
      </c>
      <c r="AK1034" s="1" t="s">
        <v>535</v>
      </c>
      <c r="AL1034" s="1" t="s">
        <v>808</v>
      </c>
      <c r="AM1034" s="1" t="s">
        <v>2465</v>
      </c>
      <c r="AN1034" s="46">
        <v>0.13880580000000001</v>
      </c>
      <c r="AO1034" s="46">
        <v>0.13056950000000001</v>
      </c>
      <c r="AP1034" s="46">
        <v>0.1568049</v>
      </c>
      <c r="AQ1034" t="s">
        <v>4351</v>
      </c>
      <c r="AR1034" t="s">
        <v>3443</v>
      </c>
      <c r="AS1034" t="str">
        <f t="shared" si="214"/>
        <v>15/11/1984</v>
      </c>
      <c r="AT1034" s="63">
        <v>5.6589001399577548</v>
      </c>
      <c r="AU1034" s="63">
        <f t="shared" si="215"/>
        <v>5.6589001399577548</v>
      </c>
      <c r="AV1034" s="63">
        <f t="shared" si="212"/>
        <v>0</v>
      </c>
      <c r="AW1034" s="63">
        <f t="shared" si="211"/>
        <v>5.6589001399577548</v>
      </c>
      <c r="AX1034" s="63">
        <v>87.743433214393193</v>
      </c>
      <c r="AY1034" s="63">
        <f t="shared" si="216"/>
        <v>0</v>
      </c>
      <c r="AZ1034" s="63">
        <v>87.743433214393193</v>
      </c>
      <c r="BA1034" s="63">
        <f>_xll.BDP($G1034,BA$1)</f>
        <v>2041</v>
      </c>
      <c r="BB1034" s="63">
        <f t="shared" si="213"/>
        <v>53844.049152600004</v>
      </c>
      <c r="BC1034">
        <v>2457.5</v>
      </c>
      <c r="BD1034">
        <v>2501.2139999999999</v>
      </c>
      <c r="BE1034">
        <v>2776.154</v>
      </c>
      <c r="BF1034">
        <v>2612.692</v>
      </c>
      <c r="BG1034">
        <v>2356.049</v>
      </c>
      <c r="BH1034">
        <v>2622.2310000000002</v>
      </c>
      <c r="BI1034" s="47">
        <f t="shared" si="217"/>
        <v>4.5641069694353269E-2</v>
      </c>
      <c r="BJ1034" s="47">
        <f t="shared" si="218"/>
        <v>4.6452932856354878E-2</v>
      </c>
      <c r="BK1034" s="47">
        <f t="shared" si="219"/>
        <v>5.1559161015771154E-2</v>
      </c>
      <c r="BL1034" s="47">
        <f t="shared" si="220"/>
        <v>4.8523319496186872E-2</v>
      </c>
      <c r="BM1034" s="47">
        <f t="shared" si="221"/>
        <v>4.3756906047736042E-2</v>
      </c>
      <c r="BN1034" s="47">
        <f t="shared" si="222"/>
        <v>4.8700479278003535E-2</v>
      </c>
      <c r="BO1034" s="30">
        <f t="shared" si="210"/>
        <v>5.1559161015771154E-2</v>
      </c>
    </row>
    <row r="1035" spans="1:67" x14ac:dyDescent="0.3">
      <c r="A1035">
        <v>15</v>
      </c>
      <c r="B1035" t="s">
        <v>3422</v>
      </c>
      <c r="C1035">
        <v>49</v>
      </c>
      <c r="D1035">
        <v>35</v>
      </c>
      <c r="E1035" t="s">
        <v>2489</v>
      </c>
      <c r="G1035" s="10" t="s">
        <v>1613</v>
      </c>
      <c r="H1035" s="6" t="s">
        <v>1614</v>
      </c>
      <c r="I1035" s="2">
        <v>0.92848997909183273</v>
      </c>
      <c r="J1035" s="2">
        <v>0.97882118435259224</v>
      </c>
      <c r="K1035" s="2">
        <v>0.17191191742615114</v>
      </c>
      <c r="L1035" s="2">
        <v>0.21476689445709946</v>
      </c>
      <c r="M1035" s="3">
        <v>15.404053606594518</v>
      </c>
      <c r="N1035" s="3">
        <v>10.832347286177441</v>
      </c>
      <c r="O1035" s="3">
        <v>13.635546577417893</v>
      </c>
      <c r="P1035" s="7">
        <v>10.554195523258949</v>
      </c>
      <c r="Q1035" s="7">
        <v>11.734308921884606</v>
      </c>
      <c r="R1035" s="2">
        <v>-4.2271965144598522E-2</v>
      </c>
      <c r="S1035" s="8">
        <v>-0.13709341324495428</v>
      </c>
      <c r="T1035" s="2">
        <v>0.58759874212974694</v>
      </c>
      <c r="U1035" s="4">
        <v>3.2016371257880316E-2</v>
      </c>
      <c r="V1035" s="8">
        <v>4.7074392848372169</v>
      </c>
      <c r="W1035" s="8">
        <v>54.01762375890555</v>
      </c>
      <c r="X1035" s="8">
        <v>36121000.000000015</v>
      </c>
      <c r="Y1035" s="8">
        <v>164625000</v>
      </c>
      <c r="Z1035" s="8">
        <v>976000</v>
      </c>
      <c r="AA1035" s="5">
        <v>38967000</v>
      </c>
      <c r="AB1035" s="2">
        <v>2.5046834500988015E-2</v>
      </c>
      <c r="AC1035" s="42">
        <v>506.78895399999999</v>
      </c>
      <c r="AD1035" s="42">
        <v>499.88095399999997</v>
      </c>
      <c r="AE1035" s="60">
        <v>9.9025738950961522</v>
      </c>
      <c r="AF1035" s="60">
        <v>14.113044348908247</v>
      </c>
      <c r="AG1035" s="60">
        <v>7.7548598209876447</v>
      </c>
      <c r="AH1035" s="60">
        <v>21.269670227604713</v>
      </c>
      <c r="AI1035" s="60">
        <v>3.0553789084765368</v>
      </c>
      <c r="AJ1035" s="1" t="s">
        <v>506</v>
      </c>
      <c r="AK1035" s="1" t="s">
        <v>640</v>
      </c>
      <c r="AL1035" s="1" t="s">
        <v>797</v>
      </c>
      <c r="AM1035" s="1" t="s">
        <v>1608</v>
      </c>
      <c r="AN1035" s="46">
        <v>3.6517979999999998E-2</v>
      </c>
      <c r="AO1035" s="46">
        <v>0.194466</v>
      </c>
      <c r="AP1035" s="46">
        <v>0.29229359999999999</v>
      </c>
      <c r="AQ1035" t="s">
        <v>4124</v>
      </c>
      <c r="AR1035" t="s">
        <v>3443</v>
      </c>
      <c r="AS1035" t="str">
        <f t="shared" si="214"/>
        <v>#N/A N/A</v>
      </c>
      <c r="AT1035" s="63">
        <v>4.7153022365637947</v>
      </c>
      <c r="AU1035" s="63">
        <f t="shared" si="215"/>
        <v>4.7153022365637947</v>
      </c>
      <c r="AV1035" s="63">
        <f t="shared" si="212"/>
        <v>0</v>
      </c>
      <c r="AW1035" s="63">
        <f t="shared" si="211"/>
        <v>4.7153022365637947</v>
      </c>
      <c r="AX1035" s="63">
        <v>103.42256197949362</v>
      </c>
      <c r="AY1035" s="63">
        <f t="shared" si="216"/>
        <v>0</v>
      </c>
      <c r="AZ1035" s="63">
        <v>103.42256197949362</v>
      </c>
      <c r="BA1035" s="63">
        <f>_xll.BDP($G1035,BA$1)</f>
        <v>24.712821184999999</v>
      </c>
      <c r="BB1035" s="63">
        <f t="shared" si="213"/>
        <v>499.88095399999997</v>
      </c>
      <c r="BC1035">
        <v>28.033000000000001</v>
      </c>
      <c r="BD1035">
        <v>31.8</v>
      </c>
      <c r="BE1035">
        <v>35.267000000000003</v>
      </c>
      <c r="BF1035">
        <v>36.192999999999998</v>
      </c>
      <c r="BG1035">
        <v>38.07</v>
      </c>
      <c r="BH1035">
        <v>41.822000000000003</v>
      </c>
      <c r="BI1035" s="47">
        <f t="shared" si="217"/>
        <v>5.6079352045087127E-2</v>
      </c>
      <c r="BJ1035" s="47">
        <f t="shared" si="218"/>
        <v>6.3615146257402722E-2</v>
      </c>
      <c r="BK1035" s="47">
        <f t="shared" si="219"/>
        <v>7.0550797580497551E-2</v>
      </c>
      <c r="BL1035" s="47">
        <f t="shared" si="220"/>
        <v>7.2403238631892339E-2</v>
      </c>
      <c r="BM1035" s="47">
        <f t="shared" si="221"/>
        <v>7.615813264211703E-2</v>
      </c>
      <c r="BN1035" s="47">
        <f t="shared" si="222"/>
        <v>8.3663919709971599E-2</v>
      </c>
      <c r="BO1035" s="30">
        <f t="shared" si="210"/>
        <v>8.3663919709971599E-2</v>
      </c>
    </row>
    <row r="1036" spans="1:67" x14ac:dyDescent="0.3">
      <c r="A1036">
        <v>15</v>
      </c>
      <c r="B1036" t="s">
        <v>3422</v>
      </c>
      <c r="C1036">
        <v>49</v>
      </c>
      <c r="D1036">
        <v>14</v>
      </c>
      <c r="G1036" s="6" t="s">
        <v>489</v>
      </c>
      <c r="H1036" s="6" t="s">
        <v>573</v>
      </c>
      <c r="I1036" s="2" t="e">
        <v>#N/A</v>
      </c>
      <c r="J1036" s="2">
        <v>-8.4175084175084171E-4</v>
      </c>
      <c r="K1036" s="2" t="e">
        <v>#N/A</v>
      </c>
      <c r="L1036" s="2">
        <v>-8.4175084175084171E-4</v>
      </c>
      <c r="M1036" s="3" t="e">
        <v>#N/A</v>
      </c>
      <c r="N1036" s="3" t="e">
        <v>#N/A</v>
      </c>
      <c r="O1036" s="3" t="e">
        <v>#N/A</v>
      </c>
      <c r="P1036" s="7" t="e">
        <v>#N/A</v>
      </c>
      <c r="Q1036" s="7" t="e">
        <v>#N/A</v>
      </c>
      <c r="R1036" s="2">
        <v>-2.3872045834328001E-4</v>
      </c>
      <c r="S1036" s="8" t="e">
        <v>#N/A</v>
      </c>
      <c r="T1036" s="2">
        <v>0.56743852948197659</v>
      </c>
      <c r="U1036" s="4" t="e">
        <v>#N/A</v>
      </c>
      <c r="V1036" s="8" t="e">
        <v>#N/A</v>
      </c>
      <c r="W1036" s="8" t="e">
        <v>#N/A</v>
      </c>
      <c r="X1036" s="8">
        <v>2376000000</v>
      </c>
      <c r="Y1036" s="8">
        <v>2376000000</v>
      </c>
      <c r="Z1036" s="8" t="e">
        <v>#N/A</v>
      </c>
      <c r="AA1036" s="5" t="e">
        <v>#N/A</v>
      </c>
      <c r="AB1036" s="2">
        <v>0</v>
      </c>
      <c r="AC1036" s="42">
        <v>17532.381615839997</v>
      </c>
      <c r="AD1036" s="42">
        <v>13135.314120141074</v>
      </c>
      <c r="AE1036" s="60" t="s">
        <v>3443</v>
      </c>
      <c r="AF1036" s="60">
        <v>677.68154121889518</v>
      </c>
      <c r="AG1036" s="60" t="s">
        <v>3443</v>
      </c>
      <c r="AH1036" s="60" t="s">
        <v>3443</v>
      </c>
      <c r="AI1036" s="60" t="s">
        <v>3443</v>
      </c>
      <c r="AJ1036" s="1" t="s">
        <v>502</v>
      </c>
      <c r="AK1036" s="1" t="s">
        <v>529</v>
      </c>
      <c r="AL1036" s="1" t="s">
        <v>574</v>
      </c>
      <c r="AM1036" s="1" t="s">
        <v>496</v>
      </c>
      <c r="AN1036" s="46" t="e">
        <v>#VALUE!</v>
      </c>
      <c r="AO1036" s="46" t="e">
        <v>#VALUE!</v>
      </c>
      <c r="AP1036" s="46" t="e">
        <v>#VALUE!</v>
      </c>
      <c r="AQ1036" t="s">
        <v>4352</v>
      </c>
      <c r="AR1036" t="s">
        <v>3443</v>
      </c>
      <c r="AS1036" t="str">
        <f t="shared" si="214"/>
        <v>01/12/2022</v>
      </c>
      <c r="AT1036" s="63">
        <v>4.1654394207772434</v>
      </c>
      <c r="AU1036" s="63">
        <f t="shared" si="215"/>
        <v>4.1654394207772434</v>
      </c>
      <c r="AV1036" s="63">
        <f t="shared" si="212"/>
        <v>0</v>
      </c>
      <c r="AW1036" s="63">
        <f t="shared" si="211"/>
        <v>4.1654394207772434</v>
      </c>
      <c r="AX1036" s="63" t="s">
        <v>3443</v>
      </c>
      <c r="AY1036" s="63">
        <f t="shared" si="216"/>
        <v>0</v>
      </c>
      <c r="AZ1036" s="63" t="s">
        <v>3443</v>
      </c>
      <c r="BA1036" s="63" t="str">
        <f>_xll.BDP($G1036,BA$1)</f>
        <v>#N/A N/A</v>
      </c>
      <c r="BB1036" s="63">
        <f t="shared" si="213"/>
        <v>13135.314120141074</v>
      </c>
      <c r="BC1036">
        <v>2245.4</v>
      </c>
      <c r="BD1036">
        <v>2635.6</v>
      </c>
      <c r="BE1036">
        <v>2835</v>
      </c>
      <c r="BF1036" t="s">
        <v>3443</v>
      </c>
      <c r="BG1036" t="s">
        <v>3443</v>
      </c>
      <c r="BH1036" t="s">
        <v>3443</v>
      </c>
      <c r="BI1036" s="47">
        <f t="shared" si="217"/>
        <v>0.17094376118169943</v>
      </c>
      <c r="BJ1036" s="47">
        <f t="shared" si="218"/>
        <v>0.20064994075464815</v>
      </c>
      <c r="BK1036" s="47">
        <f t="shared" si="219"/>
        <v>0.21583039233549384</v>
      </c>
      <c r="BL1036" s="47">
        <f t="shared" si="220"/>
        <v>0</v>
      </c>
      <c r="BM1036" s="47">
        <f t="shared" si="221"/>
        <v>0</v>
      </c>
      <c r="BN1036" s="47">
        <f t="shared" si="222"/>
        <v>0</v>
      </c>
      <c r="BO1036" s="30">
        <f t="shared" si="210"/>
        <v>0.21583039233549384</v>
      </c>
    </row>
    <row r="1037" spans="1:67" x14ac:dyDescent="0.3">
      <c r="A1037">
        <v>15</v>
      </c>
      <c r="B1037" t="s">
        <v>3422</v>
      </c>
      <c r="C1037">
        <v>50</v>
      </c>
      <c r="D1037">
        <v>8</v>
      </c>
      <c r="E1037" s="33">
        <v>0.16</v>
      </c>
      <c r="F1037" t="s">
        <v>2934</v>
      </c>
      <c r="G1037" s="6" t="s">
        <v>2281</v>
      </c>
      <c r="H1037" s="6" t="s">
        <v>2282</v>
      </c>
      <c r="I1037" s="2">
        <v>0.29137442264703728</v>
      </c>
      <c r="J1037" s="2">
        <v>6.8901445903274059</v>
      </c>
      <c r="K1037" s="2">
        <v>0.23979466769326302</v>
      </c>
      <c r="L1037" s="2">
        <v>6.8901445903274059</v>
      </c>
      <c r="M1037" s="3" t="e">
        <v>#N/A</v>
      </c>
      <c r="N1037" s="3" t="e">
        <v>#N/A</v>
      </c>
      <c r="O1037" s="3">
        <v>94.221349095370044</v>
      </c>
      <c r="P1037" s="7">
        <v>36.463334901257795</v>
      </c>
      <c r="Q1037" s="7">
        <v>42.265527044591309</v>
      </c>
      <c r="R1037" s="2">
        <v>-0.32859678418769755</v>
      </c>
      <c r="S1037" s="8" t="e">
        <v>#N/A</v>
      </c>
      <c r="T1037" s="2">
        <v>0.39178928132581364</v>
      </c>
      <c r="U1037" s="4" t="e">
        <v>#N/A</v>
      </c>
      <c r="V1037" s="8">
        <v>8.3433301963004389</v>
      </c>
      <c r="W1037" s="8">
        <v>3.2837305722431598</v>
      </c>
      <c r="X1037" s="8">
        <v>24068000</v>
      </c>
      <c r="Y1037" s="8">
        <v>24068000</v>
      </c>
      <c r="Z1037" s="8" t="e">
        <v>#N/A</v>
      </c>
      <c r="AA1037" s="5" t="e">
        <v>#N/A</v>
      </c>
      <c r="AB1037" s="2">
        <v>0</v>
      </c>
      <c r="AC1037" s="42">
        <v>1710</v>
      </c>
      <c r="AD1037" s="42">
        <v>1584.848</v>
      </c>
      <c r="AE1037" s="60">
        <v>8.6108708408493246</v>
      </c>
      <c r="AF1037" s="60">
        <v>9.5569492016016202</v>
      </c>
      <c r="AG1037" s="60" t="s">
        <v>3443</v>
      </c>
      <c r="AH1037" s="60">
        <v>15.56937469580822</v>
      </c>
      <c r="AI1037" s="60">
        <v>11.459589867310013</v>
      </c>
      <c r="AJ1037" s="1" t="s">
        <v>493</v>
      </c>
      <c r="AK1037" s="1" t="s">
        <v>525</v>
      </c>
      <c r="AL1037" s="1" t="s">
        <v>699</v>
      </c>
      <c r="AM1037" s="1" t="s">
        <v>2470</v>
      </c>
      <c r="AN1037" s="46" t="e">
        <v>#VALUE!</v>
      </c>
      <c r="AO1037" s="46">
        <v>0.20919080000000001</v>
      </c>
      <c r="AP1037" s="46">
        <v>6.9033960000000005E-2</v>
      </c>
      <c r="AQ1037" t="s">
        <v>4353</v>
      </c>
      <c r="AR1037" t="s">
        <v>3443</v>
      </c>
      <c r="AS1037" t="str">
        <f t="shared" si="214"/>
        <v>29/06/2007</v>
      </c>
      <c r="AT1037" s="63">
        <v>7.3684210526315779</v>
      </c>
      <c r="AU1037" s="63">
        <f t="shared" si="215"/>
        <v>7.3684210526315779</v>
      </c>
      <c r="AV1037" s="63">
        <f t="shared" si="212"/>
        <v>0</v>
      </c>
      <c r="AW1037" s="63">
        <f t="shared" si="211"/>
        <v>7.3684210526315779</v>
      </c>
      <c r="AX1037" s="63">
        <v>98.531998344662441</v>
      </c>
      <c r="AY1037" s="63">
        <f t="shared" si="216"/>
        <v>0</v>
      </c>
      <c r="AZ1037" s="63">
        <v>98.531998344662441</v>
      </c>
      <c r="BA1037" s="63">
        <f>_xll.BDP($G1037,BA$1)</f>
        <v>126</v>
      </c>
      <c r="BB1037" s="63">
        <f t="shared" si="213"/>
        <v>1584.848</v>
      </c>
      <c r="BC1037" t="s">
        <v>3443</v>
      </c>
      <c r="BD1037" t="s">
        <v>3443</v>
      </c>
      <c r="BE1037" t="s">
        <v>3443</v>
      </c>
      <c r="BF1037" t="s">
        <v>3443</v>
      </c>
      <c r="BG1037" t="s">
        <v>3443</v>
      </c>
      <c r="BH1037" t="s">
        <v>3443</v>
      </c>
      <c r="BI1037" s="47">
        <f t="shared" si="217"/>
        <v>0</v>
      </c>
      <c r="BJ1037" s="47">
        <f t="shared" si="218"/>
        <v>0</v>
      </c>
      <c r="BK1037" s="47">
        <f t="shared" si="219"/>
        <v>0</v>
      </c>
      <c r="BL1037" s="47">
        <f t="shared" si="220"/>
        <v>0</v>
      </c>
      <c r="BM1037" s="47">
        <f t="shared" si="221"/>
        <v>0</v>
      </c>
      <c r="BN1037" s="47">
        <f t="shared" si="222"/>
        <v>0</v>
      </c>
      <c r="BO1037" s="30">
        <f t="shared" si="210"/>
        <v>0</v>
      </c>
    </row>
    <row r="1038" spans="1:67" x14ac:dyDescent="0.3">
      <c r="A1038">
        <v>15</v>
      </c>
      <c r="B1038" t="s">
        <v>3422</v>
      </c>
      <c r="C1038">
        <v>50</v>
      </c>
      <c r="D1038">
        <v>5</v>
      </c>
      <c r="E1038" t="s">
        <v>2549</v>
      </c>
      <c r="G1038" s="1" t="s">
        <v>1957</v>
      </c>
      <c r="H1038" s="6" t="s">
        <v>1958</v>
      </c>
      <c r="I1038" s="2">
        <v>0.32910870816294435</v>
      </c>
      <c r="J1038" s="2">
        <v>0.20777951524628616</v>
      </c>
      <c r="K1038" s="2">
        <v>0.13525878513143602</v>
      </c>
      <c r="L1038" s="2">
        <v>0.11865163522714589</v>
      </c>
      <c r="M1038" s="3">
        <v>8.272950305243338</v>
      </c>
      <c r="N1038" s="3">
        <v>6.4598848974383865</v>
      </c>
      <c r="O1038" s="3">
        <v>9.2946859903381647</v>
      </c>
      <c r="P1038" s="7">
        <v>13.993061898922779</v>
      </c>
      <c r="Q1038" s="7">
        <v>15.522780373831775</v>
      </c>
      <c r="R1038" s="2">
        <v>0.34518183686048903</v>
      </c>
      <c r="S1038" s="8">
        <v>1.8656302054414213</v>
      </c>
      <c r="T1038" s="2">
        <v>0.41585033512558001</v>
      </c>
      <c r="U1038" s="4">
        <v>1.6908212560386474E-3</v>
      </c>
      <c r="V1038" s="8">
        <v>5.3341764703509478</v>
      </c>
      <c r="W1038" s="8">
        <v>-4.7709009096070236</v>
      </c>
      <c r="X1038" s="8">
        <v>511600000</v>
      </c>
      <c r="Y1038" s="8">
        <v>895900000</v>
      </c>
      <c r="Z1038" s="8">
        <v>4000000</v>
      </c>
      <c r="AA1038" s="5">
        <v>60299999.999999993</v>
      </c>
      <c r="AB1038" s="2">
        <v>6.633499170812604E-2</v>
      </c>
      <c r="AC1038" s="42">
        <v>444.86319155199999</v>
      </c>
      <c r="AD1038" s="42">
        <v>780.86319155199999</v>
      </c>
      <c r="AE1038" s="60">
        <v>4.2086702449754494</v>
      </c>
      <c r="AF1038" s="60">
        <v>10.190875243117569</v>
      </c>
      <c r="AG1038" s="60">
        <v>13.992290473693053</v>
      </c>
      <c r="AH1038" s="60">
        <v>8.8736406865353725</v>
      </c>
      <c r="AI1038" s="60">
        <v>0.77115141098017059</v>
      </c>
      <c r="AJ1038" s="1" t="s">
        <v>534</v>
      </c>
      <c r="AK1038" s="1" t="s">
        <v>535</v>
      </c>
      <c r="AL1038" s="1" t="s">
        <v>800</v>
      </c>
      <c r="AM1038" s="1" t="s">
        <v>1706</v>
      </c>
      <c r="AN1038" s="46" t="e">
        <v>#VALUE!</v>
      </c>
      <c r="AO1038" s="46">
        <v>-2.2014590000000002E-3</v>
      </c>
      <c r="AP1038" s="46">
        <v>-5.5208480000000004E-2</v>
      </c>
      <c r="AQ1038" t="s">
        <v>4059</v>
      </c>
      <c r="AR1038" t="s">
        <v>4059</v>
      </c>
      <c r="AS1038" t="str">
        <f t="shared" si="214"/>
        <v>03/06/2004</v>
      </c>
      <c r="AT1038" s="63">
        <v>4.5248868778280542</v>
      </c>
      <c r="AU1038" s="63">
        <f t="shared" si="215"/>
        <v>4.5248868778280542</v>
      </c>
      <c r="AV1038" s="63">
        <f t="shared" si="212"/>
        <v>-14.052550400663845</v>
      </c>
      <c r="AW1038" s="63">
        <f t="shared" si="211"/>
        <v>-9.5276635228357911</v>
      </c>
      <c r="AX1038" s="63">
        <v>25.960747369247684</v>
      </c>
      <c r="AY1038" s="63">
        <f t="shared" si="216"/>
        <v>-80.624051096801225</v>
      </c>
      <c r="AZ1038" s="63">
        <v>-54.66330372755354</v>
      </c>
      <c r="BA1038" s="63">
        <f>_xll.BDP($G1038,BA$1)</f>
        <v>-41.764950580000004</v>
      </c>
      <c r="BB1038" s="63">
        <f t="shared" si="213"/>
        <v>444.86319155199999</v>
      </c>
      <c r="BC1038">
        <v>47.675000000000004</v>
      </c>
      <c r="BD1038">
        <v>46.325000000000003</v>
      </c>
      <c r="BE1038">
        <v>56.325000000000003</v>
      </c>
      <c r="BF1038">
        <v>12.51</v>
      </c>
      <c r="BG1038">
        <v>28.571999999999999</v>
      </c>
      <c r="BH1038">
        <v>46.1</v>
      </c>
      <c r="BI1038" s="47">
        <f t="shared" si="217"/>
        <v>0.1071677785560896</v>
      </c>
      <c r="BJ1038" s="47">
        <f t="shared" si="218"/>
        <v>0.1041331377369869</v>
      </c>
      <c r="BK1038" s="47">
        <f t="shared" si="219"/>
        <v>0.12661195861922908</v>
      </c>
      <c r="BL1038" s="47">
        <f t="shared" si="220"/>
        <v>2.8121004923684967E-2</v>
      </c>
      <c r="BM1038" s="47">
        <f t="shared" si="221"/>
        <v>6.422648702474236E-2</v>
      </c>
      <c r="BN1038" s="47">
        <f t="shared" si="222"/>
        <v>0.10362736426713645</v>
      </c>
      <c r="BO1038" s="30">
        <f t="shared" ref="BO1038:BO1101" si="223">IF(IF(BK1038&gt;BN1038,BK1038,BN1038)=0,IF(BJ1038&gt;BM1038,BJ1038,BM1038),IF(BK1038&gt;BN1038,BK1038,BN1038))</f>
        <v>0.12661195861922908</v>
      </c>
    </row>
    <row r="1039" spans="1:67" x14ac:dyDescent="0.3">
      <c r="A1039">
        <v>15</v>
      </c>
      <c r="B1039" t="s">
        <v>3422</v>
      </c>
      <c r="C1039">
        <v>50</v>
      </c>
      <c r="D1039">
        <v>15</v>
      </c>
      <c r="G1039" s="1" t="s">
        <v>1979</v>
      </c>
      <c r="H1039" s="6" t="s">
        <v>1980</v>
      </c>
      <c r="I1039" s="2">
        <v>0.16389644839981196</v>
      </c>
      <c r="J1039" s="2">
        <v>0.16406828161231438</v>
      </c>
      <c r="K1039" s="2">
        <v>0.13626957093984474</v>
      </c>
      <c r="L1039" s="2">
        <v>0.12564465854349674</v>
      </c>
      <c r="M1039" s="3">
        <v>6.6441899369450521</v>
      </c>
      <c r="N1039" s="3">
        <v>6.1846619493216535</v>
      </c>
      <c r="O1039" s="3">
        <v>11.252285403503899</v>
      </c>
      <c r="P1039" s="7">
        <v>30.963581414375181</v>
      </c>
      <c r="Q1039" s="7">
        <v>29.532800774630839</v>
      </c>
      <c r="R1039" s="2">
        <v>4.0497837759829618E-2</v>
      </c>
      <c r="S1039" s="8">
        <v>0.97542850293659389</v>
      </c>
      <c r="T1039" s="2">
        <v>0.20997347032519945</v>
      </c>
      <c r="U1039" s="4" t="e">
        <v>#N/A</v>
      </c>
      <c r="V1039" s="8">
        <v>3.1391293409294123</v>
      </c>
      <c r="W1039" s="8">
        <v>-3.5753741606448286</v>
      </c>
      <c r="X1039" s="8">
        <v>4053800000</v>
      </c>
      <c r="Y1039" s="8">
        <v>5293500000</v>
      </c>
      <c r="Z1039" s="8">
        <v>68200000</v>
      </c>
      <c r="AA1039" s="5">
        <v>890800000.00000012</v>
      </c>
      <c r="AB1039" s="2">
        <v>7.6560395150426577E-2</v>
      </c>
      <c r="AC1039" s="42">
        <v>7496.1325912499997</v>
      </c>
      <c r="AD1039" s="42">
        <v>8433.7325912499982</v>
      </c>
      <c r="AE1039" s="60">
        <v>9.7792938448185005</v>
      </c>
      <c r="AF1039" s="60">
        <v>12.556783857277098</v>
      </c>
      <c r="AG1039" s="60">
        <v>12.590814571447289</v>
      </c>
      <c r="AH1039" s="60">
        <v>15.017978925830333</v>
      </c>
      <c r="AI1039" s="60">
        <v>1.7020702499151088</v>
      </c>
      <c r="AJ1039" s="1" t="s">
        <v>502</v>
      </c>
      <c r="AK1039" s="1" t="s">
        <v>529</v>
      </c>
      <c r="AL1039" s="1" t="s">
        <v>574</v>
      </c>
      <c r="AM1039" s="1" t="s">
        <v>1706</v>
      </c>
      <c r="AN1039" s="46">
        <v>0.1050155</v>
      </c>
      <c r="AO1039" s="46">
        <v>4.8112440000000006E-2</v>
      </c>
      <c r="AP1039" s="46">
        <v>2.2913490000000003E-3</v>
      </c>
      <c r="AQ1039" t="s">
        <v>4124</v>
      </c>
      <c r="AR1039" t="s">
        <v>3443</v>
      </c>
      <c r="AS1039" t="str">
        <f t="shared" si="214"/>
        <v>#N/A N/A</v>
      </c>
      <c r="AT1039" s="63">
        <v>4.6282602393108867</v>
      </c>
      <c r="AU1039" s="63">
        <f t="shared" si="215"/>
        <v>4.6282602393108867</v>
      </c>
      <c r="AV1039" s="63">
        <f t="shared" si="212"/>
        <v>1.6686169189117246</v>
      </c>
      <c r="AW1039" s="63">
        <f t="shared" si="211"/>
        <v>6.2968771582226113</v>
      </c>
      <c r="AX1039" s="63">
        <v>58.272348948947894</v>
      </c>
      <c r="AY1039" s="63">
        <f t="shared" si="216"/>
        <v>21.008807269536717</v>
      </c>
      <c r="AZ1039" s="63">
        <v>79.281156218484611</v>
      </c>
      <c r="BA1039" s="63">
        <f>_xll.BDP($G1039,BA$1)</f>
        <v>453.59999999999997</v>
      </c>
      <c r="BB1039" s="63">
        <f t="shared" si="213"/>
        <v>7496.1325912499997</v>
      </c>
      <c r="BC1039">
        <v>528.55600000000004</v>
      </c>
      <c r="BD1039">
        <v>579.1</v>
      </c>
      <c r="BE1039">
        <v>634.11099999999999</v>
      </c>
      <c r="BF1039">
        <v>569.78499999999997</v>
      </c>
      <c r="BG1039">
        <v>655.44</v>
      </c>
      <c r="BH1039">
        <v>731.14499999999998</v>
      </c>
      <c r="BI1039" s="47">
        <f t="shared" si="217"/>
        <v>7.0510492386029411E-2</v>
      </c>
      <c r="BJ1039" s="47">
        <f t="shared" si="218"/>
        <v>7.7253169277710657E-2</v>
      </c>
      <c r="BK1039" s="47">
        <f t="shared" si="219"/>
        <v>8.4591753451663573E-2</v>
      </c>
      <c r="BL1039" s="47">
        <f t="shared" si="220"/>
        <v>7.6010528504404012E-2</v>
      </c>
      <c r="BM1039" s="47">
        <f t="shared" si="221"/>
        <v>8.7437087327547347E-2</v>
      </c>
      <c r="BN1039" s="47">
        <f t="shared" si="222"/>
        <v>9.7536295029445261E-2</v>
      </c>
      <c r="BO1039" s="30">
        <f t="shared" si="223"/>
        <v>9.7536295029445261E-2</v>
      </c>
    </row>
    <row r="1040" spans="1:67" x14ac:dyDescent="0.3">
      <c r="A1040">
        <v>15</v>
      </c>
      <c r="B1040" t="s">
        <v>3422</v>
      </c>
      <c r="C1040">
        <v>50</v>
      </c>
      <c r="D1040">
        <v>2</v>
      </c>
      <c r="E1040" t="s">
        <v>2480</v>
      </c>
      <c r="F1040" t="s">
        <v>2495</v>
      </c>
      <c r="G1040" s="6" t="s">
        <v>15</v>
      </c>
      <c r="H1040" s="6" t="s">
        <v>613</v>
      </c>
      <c r="I1040" s="2" t="e">
        <v>#N/A</v>
      </c>
      <c r="J1040" s="2">
        <v>-6.1577422688021258E-2</v>
      </c>
      <c r="K1040" s="2" t="e">
        <v>#N/A</v>
      </c>
      <c r="L1040" s="2">
        <v>-2.1035297825401829</v>
      </c>
      <c r="M1040" s="3">
        <v>-46.769165065129194</v>
      </c>
      <c r="N1040" s="3">
        <v>-37.93837550715353</v>
      </c>
      <c r="O1040" s="3" t="e">
        <v>#N/A</v>
      </c>
      <c r="P1040" s="7" t="e">
        <v>#N/A</v>
      </c>
      <c r="Q1040" s="7">
        <v>7.0154514794018725</v>
      </c>
      <c r="R1040" s="2">
        <v>0.70524649654480165</v>
      </c>
      <c r="S1040" s="8">
        <v>-2.6564092621316195</v>
      </c>
      <c r="T1040" s="2">
        <v>-0.42197054351730712</v>
      </c>
      <c r="U1040" s="4">
        <v>3.828847990625326E-2</v>
      </c>
      <c r="V1040" s="8" t="e">
        <v>#N/A</v>
      </c>
      <c r="W1040" s="8" t="e">
        <v>#N/A</v>
      </c>
      <c r="X1040" s="8">
        <v>-216784000</v>
      </c>
      <c r="Y1040" s="8">
        <v>-6346000</v>
      </c>
      <c r="Z1040" s="8">
        <v>126353000</v>
      </c>
      <c r="AA1040" s="5">
        <v>169845000</v>
      </c>
      <c r="AB1040" s="2">
        <v>0.74393123141688011</v>
      </c>
      <c r="AC1040" s="42">
        <v>4025.92543101</v>
      </c>
      <c r="AD1040" s="42">
        <v>4409.5534310100002</v>
      </c>
      <c r="AE1040" s="60">
        <v>55.044654859623265</v>
      </c>
      <c r="AF1040" s="60">
        <v>88.988142349890879</v>
      </c>
      <c r="AG1040" s="60">
        <v>4.1320149544101756</v>
      </c>
      <c r="AH1040" s="60">
        <v>287.0982462362951</v>
      </c>
      <c r="AI1040" s="60" t="s">
        <v>3443</v>
      </c>
      <c r="AJ1040" s="1" t="s">
        <v>544</v>
      </c>
      <c r="AK1040" s="1" t="s">
        <v>576</v>
      </c>
      <c r="AL1040" s="1" t="s">
        <v>577</v>
      </c>
      <c r="AM1040" s="1" t="s">
        <v>583</v>
      </c>
      <c r="AN1040" s="46" t="e">
        <v>#VALUE!</v>
      </c>
      <c r="AO1040" s="46" t="e">
        <v>#VALUE!</v>
      </c>
      <c r="AP1040" s="46" t="e">
        <v>#VALUE!</v>
      </c>
      <c r="AQ1040" t="s">
        <v>4234</v>
      </c>
      <c r="AR1040" t="s">
        <v>3443</v>
      </c>
      <c r="AS1040" t="str">
        <f t="shared" si="214"/>
        <v>19/05/2021</v>
      </c>
      <c r="AT1040" s="63" t="s">
        <v>3443</v>
      </c>
      <c r="AU1040" s="63">
        <f t="shared" si="215"/>
        <v>0</v>
      </c>
      <c r="AV1040" s="63">
        <f t="shared" si="212"/>
        <v>0</v>
      </c>
      <c r="AW1040" s="63">
        <f t="shared" si="211"/>
        <v>0</v>
      </c>
      <c r="AX1040" s="63" t="s">
        <v>3443</v>
      </c>
      <c r="AY1040" s="63">
        <f t="shared" si="216"/>
        <v>0</v>
      </c>
      <c r="AZ1040" s="63" t="s">
        <v>3443</v>
      </c>
      <c r="BA1040" s="63">
        <f>_xll.BDP($G1040,BA$1)</f>
        <v>-2.2109999999999999</v>
      </c>
      <c r="BB1040" s="63">
        <f t="shared" si="213"/>
        <v>4025.92543101</v>
      </c>
      <c r="BC1040">
        <v>83.019000000000005</v>
      </c>
      <c r="BD1040">
        <v>92.54</v>
      </c>
      <c r="BE1040">
        <v>131.989</v>
      </c>
      <c r="BF1040">
        <v>202.637</v>
      </c>
      <c r="BG1040">
        <v>253.875</v>
      </c>
      <c r="BH1040">
        <v>304.36</v>
      </c>
      <c r="BI1040" s="47">
        <f t="shared" si="217"/>
        <v>2.0621097291206581E-2</v>
      </c>
      <c r="BJ1040" s="47">
        <f t="shared" si="218"/>
        <v>2.2986019385059529E-2</v>
      </c>
      <c r="BK1040" s="47">
        <f t="shared" si="219"/>
        <v>3.2784760240054271E-2</v>
      </c>
      <c r="BL1040" s="47">
        <f t="shared" si="220"/>
        <v>5.0333023666850094E-2</v>
      </c>
      <c r="BM1040" s="47">
        <f t="shared" si="221"/>
        <v>6.3060035351004837E-2</v>
      </c>
      <c r="BN1040" s="47">
        <f t="shared" si="222"/>
        <v>7.5600009293675371E-2</v>
      </c>
      <c r="BO1040" s="30">
        <f t="shared" si="223"/>
        <v>7.5600009293675371E-2</v>
      </c>
    </row>
    <row r="1041" spans="1:67" x14ac:dyDescent="0.3">
      <c r="A1041">
        <v>15</v>
      </c>
      <c r="B1041" t="s">
        <v>3422</v>
      </c>
      <c r="C1041">
        <v>50</v>
      </c>
      <c r="D1041">
        <v>36</v>
      </c>
      <c r="E1041" t="s">
        <v>2489</v>
      </c>
      <c r="G1041" s="1" t="s">
        <v>1905</v>
      </c>
      <c r="H1041" s="6" t="s">
        <v>1906</v>
      </c>
      <c r="I1041" s="2">
        <v>-16.895746147037205</v>
      </c>
      <c r="J1041" s="2">
        <v>0.28476371537208039</v>
      </c>
      <c r="K1041" s="2">
        <v>0.12727523462345952</v>
      </c>
      <c r="L1041" s="2">
        <v>0.12471749732365886</v>
      </c>
      <c r="M1041" s="3">
        <v>12.708926581651603</v>
      </c>
      <c r="N1041" s="3">
        <v>15.977133454323274</v>
      </c>
      <c r="O1041" s="3">
        <v>15.273477812177502</v>
      </c>
      <c r="P1041" s="7">
        <v>7.0405645106770551</v>
      </c>
      <c r="Q1041" s="7">
        <v>8.4097926775474185</v>
      </c>
      <c r="R1041" s="2">
        <v>0.36101263017948143</v>
      </c>
      <c r="S1041" s="8">
        <v>1.7291058636243033</v>
      </c>
      <c r="T1041" s="2">
        <v>0.37440913388117225</v>
      </c>
      <c r="U1041" s="4">
        <v>3.2585696148963179E-2</v>
      </c>
      <c r="V1041" s="8">
        <v>9.3203187515570498</v>
      </c>
      <c r="W1041" s="8" t="e">
        <v>#N/A</v>
      </c>
      <c r="X1041" s="8">
        <v>736400000</v>
      </c>
      <c r="Y1041" s="8">
        <v>1681400000</v>
      </c>
      <c r="Z1041" s="8">
        <v>15600000</v>
      </c>
      <c r="AA1041" s="5">
        <v>301400000.00000006</v>
      </c>
      <c r="AB1041" s="2">
        <v>5.1758460517584592E-2</v>
      </c>
      <c r="AC1041" s="42">
        <v>1588.4049266920001</v>
      </c>
      <c r="AD1041" s="42">
        <v>2241.6049266919999</v>
      </c>
      <c r="AE1041" s="60">
        <v>5.826704039548912</v>
      </c>
      <c r="AF1041" s="60">
        <v>10.594765142012399</v>
      </c>
      <c r="AG1041" s="60">
        <v>17.924819605432404</v>
      </c>
      <c r="AH1041" s="60">
        <v>10.915436117794465</v>
      </c>
      <c r="AI1041" s="60">
        <v>1.6821362370744992</v>
      </c>
      <c r="AJ1041" s="1" t="s">
        <v>506</v>
      </c>
      <c r="AK1041" s="1" t="s">
        <v>640</v>
      </c>
      <c r="AL1041" s="1" t="s">
        <v>797</v>
      </c>
      <c r="AM1041" s="1" t="s">
        <v>1706</v>
      </c>
      <c r="AN1041" s="46">
        <v>1.030758E-2</v>
      </c>
      <c r="AO1041" s="46">
        <v>-0.1100521</v>
      </c>
      <c r="AP1041" s="46">
        <v>9.97363E-2</v>
      </c>
      <c r="AQ1041" t="s">
        <v>4354</v>
      </c>
      <c r="AR1041" t="s">
        <v>3443</v>
      </c>
      <c r="AS1041" t="str">
        <f t="shared" si="214"/>
        <v>12/05/1988</v>
      </c>
      <c r="AT1041" s="63">
        <v>2.0112516843149266</v>
      </c>
      <c r="AU1041" s="63">
        <f t="shared" si="215"/>
        <v>2.0112516843149266</v>
      </c>
      <c r="AV1041" s="63">
        <f t="shared" si="212"/>
        <v>0</v>
      </c>
      <c r="AW1041" s="63">
        <f t="shared" si="211"/>
        <v>2.0112516843149266</v>
      </c>
      <c r="AX1041" s="63">
        <v>21.913798933595029</v>
      </c>
      <c r="AY1041" s="63">
        <f t="shared" si="216"/>
        <v>0</v>
      </c>
      <c r="AZ1041" s="63" t="s">
        <v>3443</v>
      </c>
      <c r="BA1041" s="63" t="str">
        <f>_xll.BDP($G1041,BA$1)</f>
        <v>#N/A N/A</v>
      </c>
      <c r="BB1041" s="63">
        <f t="shared" si="213"/>
        <v>1588.4049266920001</v>
      </c>
      <c r="BC1041">
        <v>156.625</v>
      </c>
      <c r="BD1041">
        <v>160.4</v>
      </c>
      <c r="BE1041">
        <v>173.625</v>
      </c>
      <c r="BF1041">
        <v>130.386</v>
      </c>
      <c r="BG1041">
        <v>159.65200000000002</v>
      </c>
      <c r="BH1041">
        <v>167.304</v>
      </c>
      <c r="BI1041" s="47">
        <f t="shared" si="217"/>
        <v>9.8605209142851258E-2</v>
      </c>
      <c r="BJ1041" s="47">
        <f t="shared" si="218"/>
        <v>0.10098180716050019</v>
      </c>
      <c r="BK1041" s="47">
        <f t="shared" si="219"/>
        <v>0.1093077697521312</v>
      </c>
      <c r="BL1041" s="47">
        <f t="shared" si="220"/>
        <v>8.2086121623622055E-2</v>
      </c>
      <c r="BM1041" s="47">
        <f t="shared" si="221"/>
        <v>0.10051089449369188</v>
      </c>
      <c r="BN1041" s="47">
        <f t="shared" si="222"/>
        <v>0.10532830589264541</v>
      </c>
      <c r="BO1041" s="30">
        <f t="shared" si="223"/>
        <v>0.1093077697521312</v>
      </c>
    </row>
    <row r="1042" spans="1:67" x14ac:dyDescent="0.3">
      <c r="A1042">
        <v>15</v>
      </c>
      <c r="B1042" t="s">
        <v>3422</v>
      </c>
      <c r="C1042">
        <v>51</v>
      </c>
      <c r="D1042">
        <v>16</v>
      </c>
      <c r="G1042" s="1" t="s">
        <v>1864</v>
      </c>
      <c r="H1042" s="6" t="s">
        <v>1865</v>
      </c>
      <c r="I1042" s="2">
        <v>0.3388719769769869</v>
      </c>
      <c r="J1042" s="2">
        <v>0.2124065467771267</v>
      </c>
      <c r="K1042" s="2">
        <v>0.22675001360977171</v>
      </c>
      <c r="L1042" s="2">
        <v>0.14100225346067174</v>
      </c>
      <c r="M1042" s="3">
        <v>7.4787142234361514</v>
      </c>
      <c r="N1042" s="3">
        <v>5.5240553164650787</v>
      </c>
      <c r="O1042" s="3">
        <v>7.7174035324558439</v>
      </c>
      <c r="P1042" s="7">
        <v>43.455001012451099</v>
      </c>
      <c r="Q1042" s="7">
        <v>25.290433835541847</v>
      </c>
      <c r="R1042" s="2">
        <v>-0.10921280276816608</v>
      </c>
      <c r="S1042" s="8">
        <v>-1.204727824766862</v>
      </c>
      <c r="T1042" s="2">
        <v>0.75130976542219285</v>
      </c>
      <c r="U1042" s="4" t="e">
        <v>#N/A</v>
      </c>
      <c r="V1042" s="8">
        <v>0.75764888903981942</v>
      </c>
      <c r="W1042" s="8">
        <v>-11.439396130989065</v>
      </c>
      <c r="X1042" s="8">
        <v>2474500000</v>
      </c>
      <c r="Y1042" s="8">
        <v>3727600000</v>
      </c>
      <c r="Z1042" s="8">
        <v>89600000</v>
      </c>
      <c r="AA1042" s="5">
        <v>405900000</v>
      </c>
      <c r="AB1042" s="2">
        <v>0.2207440256220744</v>
      </c>
      <c r="AC1042" s="42">
        <v>4673.2095000500003</v>
      </c>
      <c r="AD1042" s="42">
        <v>4505.2095000500003</v>
      </c>
      <c r="AE1042" s="60">
        <v>8.9016076415274714</v>
      </c>
      <c r="AF1042" s="60">
        <v>9.697892648706425</v>
      </c>
      <c r="AG1042" s="60">
        <v>9.0972992115410953</v>
      </c>
      <c r="AH1042" s="60">
        <v>12.994173674450305</v>
      </c>
      <c r="AI1042" s="60">
        <v>1.0463339780652225</v>
      </c>
      <c r="AJ1042" s="1" t="s">
        <v>502</v>
      </c>
      <c r="AK1042" s="1" t="s">
        <v>529</v>
      </c>
      <c r="AL1042" s="1" t="s">
        <v>574</v>
      </c>
      <c r="AM1042" s="1" t="s">
        <v>1706</v>
      </c>
      <c r="AN1042" s="46" t="e">
        <v>#VALUE!</v>
      </c>
      <c r="AO1042" s="46" t="e">
        <v>#VALUE!</v>
      </c>
      <c r="AP1042" s="46">
        <v>2.4910420000000003E-2</v>
      </c>
      <c r="AQ1042" t="s">
        <v>4355</v>
      </c>
      <c r="AR1042" t="s">
        <v>3443</v>
      </c>
      <c r="AS1042" t="str">
        <f t="shared" si="214"/>
        <v>30/05/2017</v>
      </c>
      <c r="AT1042" s="63">
        <v>5.6378747480286986</v>
      </c>
      <c r="AU1042" s="63">
        <f t="shared" si="215"/>
        <v>5.6378747480286986</v>
      </c>
      <c r="AV1042" s="63">
        <f t="shared" si="212"/>
        <v>0</v>
      </c>
      <c r="AW1042" s="63">
        <f t="shared" si="211"/>
        <v>5.6378747480286986</v>
      </c>
      <c r="AX1042" s="63">
        <v>65.137858945476395</v>
      </c>
      <c r="AY1042" s="63">
        <f t="shared" si="216"/>
        <v>0</v>
      </c>
      <c r="AZ1042" s="63" t="s">
        <v>3443</v>
      </c>
      <c r="BA1042" s="63" t="str">
        <f>_xll.BDP($G1042,BA$1)</f>
        <v>#N/A N/A</v>
      </c>
      <c r="BB1042" s="63">
        <f t="shared" si="213"/>
        <v>4505.2095000500003</v>
      </c>
      <c r="BC1042">
        <v>358.6</v>
      </c>
      <c r="BD1042">
        <v>388</v>
      </c>
      <c r="BE1042">
        <v>420.5</v>
      </c>
      <c r="BF1042" t="s">
        <v>3443</v>
      </c>
      <c r="BG1042" t="s">
        <v>3443</v>
      </c>
      <c r="BH1042">
        <v>492.09300000000002</v>
      </c>
      <c r="BI1042" s="47">
        <f t="shared" si="217"/>
        <v>7.9596742392561357E-2</v>
      </c>
      <c r="BJ1042" s="47">
        <f t="shared" si="218"/>
        <v>8.6122521049397119E-2</v>
      </c>
      <c r="BK1042" s="47">
        <f t="shared" si="219"/>
        <v>9.3336392013586303E-2</v>
      </c>
      <c r="BL1042" s="47">
        <f t="shared" si="220"/>
        <v>0</v>
      </c>
      <c r="BM1042" s="47">
        <f t="shared" si="221"/>
        <v>0</v>
      </c>
      <c r="BN1042" s="47">
        <f t="shared" si="222"/>
        <v>0.10922755090402313</v>
      </c>
      <c r="BO1042" s="30">
        <f t="shared" si="223"/>
        <v>0.10922755090402313</v>
      </c>
    </row>
    <row r="1043" spans="1:67" x14ac:dyDescent="0.3">
      <c r="A1043">
        <v>15</v>
      </c>
      <c r="B1043" t="s">
        <v>3422</v>
      </c>
      <c r="C1043">
        <v>51</v>
      </c>
      <c r="D1043">
        <v>7</v>
      </c>
      <c r="E1043" s="33">
        <v>0.11</v>
      </c>
      <c r="G1043" s="1" t="s">
        <v>1872</v>
      </c>
      <c r="H1043" s="6" t="s">
        <v>1873</v>
      </c>
      <c r="I1043" s="2">
        <v>0.29836906104798255</v>
      </c>
      <c r="J1043" s="2">
        <v>0.30144818377897226</v>
      </c>
      <c r="K1043" s="2">
        <v>0.2932926218562778</v>
      </c>
      <c r="L1043" s="2">
        <v>0.29582717376696682</v>
      </c>
      <c r="M1043" s="3">
        <v>28.99759828087473</v>
      </c>
      <c r="N1043" s="3">
        <v>24.879530884274022</v>
      </c>
      <c r="O1043" s="3">
        <v>65.579359594563471</v>
      </c>
      <c r="P1043" s="7">
        <v>21.108332885527371</v>
      </c>
      <c r="Q1043" s="7">
        <v>19.340484704012713</v>
      </c>
      <c r="R1043" s="2">
        <v>0.46109003894814549</v>
      </c>
      <c r="S1043" s="8">
        <v>1.7921242703077076</v>
      </c>
      <c r="T1043" s="2">
        <v>0.29245946081630603</v>
      </c>
      <c r="U1043" s="4">
        <v>4.0651255022699992E-2</v>
      </c>
      <c r="V1043" s="8">
        <v>5.359316474655949</v>
      </c>
      <c r="W1043" s="8">
        <v>6.5356904491237433</v>
      </c>
      <c r="X1043" s="8">
        <v>2920900000</v>
      </c>
      <c r="Y1043" s="8">
        <v>2976400000</v>
      </c>
      <c r="Z1043" s="8">
        <v>24300000</v>
      </c>
      <c r="AA1043" s="5">
        <v>517600000</v>
      </c>
      <c r="AB1043" s="2">
        <v>4.6947449768160739E-2</v>
      </c>
      <c r="AC1043" s="42">
        <v>8385.4125590399999</v>
      </c>
      <c r="AD1043" s="42">
        <v>10201.31255904</v>
      </c>
      <c r="AE1043" s="60">
        <v>10.451566914379621</v>
      </c>
      <c r="AF1043" s="60">
        <v>11.556667288858602</v>
      </c>
      <c r="AG1043" s="60">
        <v>6.436336626792988</v>
      </c>
      <c r="AH1043" s="60">
        <v>11.351503290001631</v>
      </c>
      <c r="AI1043" s="60">
        <v>6.8925469228953036</v>
      </c>
      <c r="AJ1043" s="1" t="s">
        <v>534</v>
      </c>
      <c r="AK1043" s="1" t="s">
        <v>535</v>
      </c>
      <c r="AL1043" s="1" t="s">
        <v>900</v>
      </c>
      <c r="AM1043" s="1" t="s">
        <v>1706</v>
      </c>
      <c r="AN1043" s="46">
        <v>0.13560520000000001</v>
      </c>
      <c r="AO1043" s="46">
        <v>7.066646E-2</v>
      </c>
      <c r="AP1043" s="46">
        <v>4.3698330000000001E-2</v>
      </c>
      <c r="AQ1043" t="s">
        <v>4124</v>
      </c>
      <c r="AR1043" t="s">
        <v>3443</v>
      </c>
      <c r="AS1043" t="str">
        <f t="shared" si="214"/>
        <v>#N/A N/A</v>
      </c>
      <c r="AT1043" s="63">
        <v>3.165334972341733</v>
      </c>
      <c r="AU1043" s="63">
        <f t="shared" si="215"/>
        <v>3.165334972341733</v>
      </c>
      <c r="AV1043" s="63">
        <f t="shared" si="212"/>
        <v>4.354663264947038</v>
      </c>
      <c r="AW1043" s="63">
        <f t="shared" si="211"/>
        <v>7.519998237288771</v>
      </c>
      <c r="AX1043" s="63">
        <v>37.109366489204845</v>
      </c>
      <c r="AY1043" s="63">
        <f t="shared" si="216"/>
        <v>51.052667868653813</v>
      </c>
      <c r="AZ1043" s="63">
        <v>88.162034357858658</v>
      </c>
      <c r="BA1043" s="63">
        <f>_xll.BDP($G1043,BA$1)</f>
        <v>600.95562558000006</v>
      </c>
      <c r="BB1043" s="63">
        <f t="shared" si="213"/>
        <v>8385.4125590399999</v>
      </c>
      <c r="BC1043">
        <v>612.471</v>
      </c>
      <c r="BD1043">
        <v>644.64700000000005</v>
      </c>
      <c r="BE1043">
        <v>676.46199999999999</v>
      </c>
      <c r="BF1043">
        <v>499.31799999999998</v>
      </c>
      <c r="BG1043">
        <v>572.23099999999999</v>
      </c>
      <c r="BH1043">
        <v>562.221</v>
      </c>
      <c r="BI1043" s="47">
        <f t="shared" si="217"/>
        <v>7.3040055654711694E-2</v>
      </c>
      <c r="BJ1043" s="47">
        <f t="shared" si="218"/>
        <v>7.6877195422547243E-2</v>
      </c>
      <c r="BK1043" s="47">
        <f t="shared" si="219"/>
        <v>8.0671284237617102E-2</v>
      </c>
      <c r="BL1043" s="47">
        <f t="shared" si="220"/>
        <v>5.9546026684364373E-2</v>
      </c>
      <c r="BM1043" s="47">
        <f t="shared" si="221"/>
        <v>6.8241245850581209E-2</v>
      </c>
      <c r="BN1043" s="47">
        <f t="shared" si="222"/>
        <v>6.7047506135388721E-2</v>
      </c>
      <c r="BO1043" s="30">
        <f t="shared" si="223"/>
        <v>8.0671284237617102E-2</v>
      </c>
    </row>
    <row r="1044" spans="1:67" x14ac:dyDescent="0.3">
      <c r="A1044">
        <v>15</v>
      </c>
      <c r="B1044" t="s">
        <v>3422</v>
      </c>
      <c r="C1044">
        <v>51</v>
      </c>
      <c r="D1044">
        <v>5</v>
      </c>
      <c r="E1044" t="s">
        <v>2489</v>
      </c>
      <c r="G1044" s="6" t="s">
        <v>7</v>
      </c>
      <c r="H1044" s="6" t="s">
        <v>596</v>
      </c>
      <c r="I1044" s="2" t="e">
        <v>#N/A</v>
      </c>
      <c r="J1044" s="2">
        <v>-0.14277108772087485</v>
      </c>
      <c r="K1044" s="2" t="e">
        <v>#N/A</v>
      </c>
      <c r="L1044" s="2">
        <v>-0.12515709722487214</v>
      </c>
      <c r="M1044" s="3">
        <v>-10.444808705586569</v>
      </c>
      <c r="N1044" s="3">
        <v>-10.150987822724545</v>
      </c>
      <c r="O1044" s="3">
        <v>-9.71994183198718</v>
      </c>
      <c r="P1044" s="7">
        <v>-20.535447267198133</v>
      </c>
      <c r="Q1044" s="7">
        <v>0.38657320020809427</v>
      </c>
      <c r="R1044" s="2">
        <v>-0.74641143739980964</v>
      </c>
      <c r="S1044" s="8">
        <v>8.6768247602264577</v>
      </c>
      <c r="T1044" s="2">
        <v>0.85792960003050678</v>
      </c>
      <c r="U1044" s="4" t="e">
        <v>#N/A</v>
      </c>
      <c r="V1044" s="8">
        <v>41.670194940303872</v>
      </c>
      <c r="W1044" s="8" t="e">
        <v>#N/A</v>
      </c>
      <c r="X1044" s="8">
        <v>712168000</v>
      </c>
      <c r="Y1044" s="8">
        <v>812395000</v>
      </c>
      <c r="Z1044" s="8">
        <v>757658000</v>
      </c>
      <c r="AA1044" s="5">
        <v>415198000</v>
      </c>
      <c r="AB1044" s="2">
        <v>1.8248112948520947</v>
      </c>
      <c r="AC1044" s="42">
        <v>16649.483802250001</v>
      </c>
      <c r="AD1044" s="42">
        <v>14079.260802250001</v>
      </c>
      <c r="AE1044" s="60" t="s">
        <v>3443</v>
      </c>
      <c r="AF1044" s="60" t="s">
        <v>3443</v>
      </c>
      <c r="AG1044" s="60">
        <v>2.5600396853030718</v>
      </c>
      <c r="AH1044" s="60" t="s">
        <v>3443</v>
      </c>
      <c r="AI1044" s="60">
        <v>5.3865189921081749</v>
      </c>
      <c r="AJ1044" s="1" t="s">
        <v>544</v>
      </c>
      <c r="AK1044" s="1" t="s">
        <v>576</v>
      </c>
      <c r="AL1044" s="1" t="s">
        <v>597</v>
      </c>
      <c r="AM1044" s="1" t="s">
        <v>583</v>
      </c>
      <c r="AN1044" s="46" t="e">
        <v>#VALUE!</v>
      </c>
      <c r="AO1044" s="46" t="e">
        <v>#VALUE!</v>
      </c>
      <c r="AP1044" s="46" t="e">
        <v>#VALUE!</v>
      </c>
      <c r="AQ1044" t="s">
        <v>4060</v>
      </c>
      <c r="AR1044" t="s">
        <v>4060</v>
      </c>
      <c r="AS1044" t="str">
        <f t="shared" si="214"/>
        <v>18/04/2019</v>
      </c>
      <c r="AT1044" s="63" t="s">
        <v>3443</v>
      </c>
      <c r="AU1044" s="63">
        <f t="shared" si="215"/>
        <v>0</v>
      </c>
      <c r="AV1044" s="63">
        <f t="shared" si="212"/>
        <v>0</v>
      </c>
      <c r="AW1044" s="63">
        <f t="shared" si="211"/>
        <v>0</v>
      </c>
      <c r="AX1044" s="63" t="s">
        <v>3443</v>
      </c>
      <c r="AY1044" s="63">
        <f t="shared" si="216"/>
        <v>0</v>
      </c>
      <c r="AZ1044" s="63" t="s">
        <v>3443</v>
      </c>
      <c r="BA1044" s="63">
        <f>_xll.BDP($G1044,BA$1)</f>
        <v>-12.882</v>
      </c>
      <c r="BB1044" s="63">
        <f t="shared" si="213"/>
        <v>14079.260802250001</v>
      </c>
      <c r="BC1044">
        <v>442.935</v>
      </c>
      <c r="BD1044">
        <v>617.67700000000002</v>
      </c>
      <c r="BE1044">
        <v>792.94100000000003</v>
      </c>
      <c r="BF1044">
        <v>542.93100000000004</v>
      </c>
      <c r="BG1044">
        <v>607.46799999999996</v>
      </c>
      <c r="BH1044">
        <v>802.30500000000006</v>
      </c>
      <c r="BI1044" s="47">
        <f t="shared" si="217"/>
        <v>3.146010335494423E-2</v>
      </c>
      <c r="BJ1044" s="47">
        <f t="shared" si="218"/>
        <v>4.3871408355564329E-2</v>
      </c>
      <c r="BK1044" s="47">
        <f t="shared" si="219"/>
        <v>5.6319789166294897E-2</v>
      </c>
      <c r="BL1044" s="47">
        <f t="shared" si="220"/>
        <v>3.8562464864152136E-2</v>
      </c>
      <c r="BM1044" s="47">
        <f t="shared" si="221"/>
        <v>4.3146299264725657E-2</v>
      </c>
      <c r="BN1044" s="47">
        <f t="shared" si="222"/>
        <v>5.6984880901686547E-2</v>
      </c>
      <c r="BO1044" s="30">
        <f t="shared" si="223"/>
        <v>5.6984880901686547E-2</v>
      </c>
    </row>
    <row r="1045" spans="1:67" x14ac:dyDescent="0.3">
      <c r="A1045">
        <v>15</v>
      </c>
      <c r="B1045" t="s">
        <v>3422</v>
      </c>
      <c r="C1045">
        <v>51</v>
      </c>
      <c r="D1045">
        <v>37</v>
      </c>
      <c r="E1045" t="s">
        <v>2549</v>
      </c>
      <c r="G1045" s="6" t="s">
        <v>2181</v>
      </c>
      <c r="H1045" s="6" t="s">
        <v>2182</v>
      </c>
      <c r="I1045" s="2">
        <v>0.18173310212896743</v>
      </c>
      <c r="J1045" s="2">
        <v>4.3317485472794508E-3</v>
      </c>
      <c r="K1045" s="2">
        <v>0.10935958764032887</v>
      </c>
      <c r="L1045" s="2">
        <v>2.4477499529278854E-3</v>
      </c>
      <c r="M1045" s="3">
        <v>1.2393430150596343</v>
      </c>
      <c r="N1045" s="3">
        <v>0.23000198514475387</v>
      </c>
      <c r="O1045" s="3">
        <v>44.261767954256314</v>
      </c>
      <c r="P1045" s="7">
        <v>9.5240560310805726</v>
      </c>
      <c r="Q1045" s="7">
        <v>7.8453966125199015</v>
      </c>
      <c r="R1045" s="2">
        <v>-0.15324440325267841</v>
      </c>
      <c r="S1045" s="8">
        <v>-1.9977539278601464</v>
      </c>
      <c r="T1045" s="2">
        <v>0.47258262677292573</v>
      </c>
      <c r="U1045" s="4" t="e">
        <v>#N/A</v>
      </c>
      <c r="V1045" s="8">
        <v>7.7126118275845297</v>
      </c>
      <c r="W1045" s="8">
        <v>50.347624016661975</v>
      </c>
      <c r="X1045" s="8">
        <v>246090000</v>
      </c>
      <c r="Y1045" s="8">
        <v>435502000</v>
      </c>
      <c r="Z1045" s="8" t="e">
        <v>#N/A</v>
      </c>
      <c r="AA1045" s="5">
        <v>64154000</v>
      </c>
      <c r="AB1045" s="2">
        <v>0</v>
      </c>
      <c r="AC1045" s="42">
        <v>1178.43811936</v>
      </c>
      <c r="AD1045" s="42">
        <v>999.77211935999992</v>
      </c>
      <c r="AE1045" s="60">
        <v>10.696469399623162</v>
      </c>
      <c r="AF1045" s="60">
        <v>70.835577006735221</v>
      </c>
      <c r="AG1045" s="60">
        <v>5.4616928627108221</v>
      </c>
      <c r="AH1045" s="60" t="s">
        <v>3443</v>
      </c>
      <c r="AI1045" s="60">
        <v>1.8207926352310815</v>
      </c>
      <c r="AJ1045" s="1" t="s">
        <v>506</v>
      </c>
      <c r="AK1045" s="1" t="s">
        <v>640</v>
      </c>
      <c r="AL1045" s="1" t="s">
        <v>797</v>
      </c>
      <c r="AM1045" s="1" t="s">
        <v>2469</v>
      </c>
      <c r="AN1045" s="46">
        <v>-4.6106310000000005E-3</v>
      </c>
      <c r="AO1045" s="46">
        <v>0.25413649999999999</v>
      </c>
      <c r="AP1045" s="46">
        <v>7.2709970000000004E-3</v>
      </c>
      <c r="AQ1045" t="s">
        <v>4356</v>
      </c>
      <c r="AR1045" t="s">
        <v>3443</v>
      </c>
      <c r="AS1045" t="str">
        <f t="shared" si="214"/>
        <v>20/11/2000</v>
      </c>
      <c r="AT1045" s="63">
        <v>5.4024851431658565</v>
      </c>
      <c r="AU1045" s="63">
        <f t="shared" si="215"/>
        <v>5.4024851431658565</v>
      </c>
      <c r="AV1045" s="63">
        <f t="shared" si="212"/>
        <v>0</v>
      </c>
      <c r="AW1045" s="63">
        <f t="shared" si="211"/>
        <v>5.4024851431658565</v>
      </c>
      <c r="AX1045" s="63" t="s">
        <v>3443</v>
      </c>
      <c r="AY1045" s="63">
        <f t="shared" si="216"/>
        <v>0</v>
      </c>
      <c r="AZ1045" s="63" t="s">
        <v>3443</v>
      </c>
      <c r="BA1045" s="63">
        <f>_xll.BDP($G1045,BA$1)</f>
        <v>63.631</v>
      </c>
      <c r="BB1045" s="63">
        <f t="shared" si="213"/>
        <v>999.77211935999992</v>
      </c>
      <c r="BC1045">
        <v>68.55</v>
      </c>
      <c r="BD1045">
        <v>84.05</v>
      </c>
      <c r="BE1045">
        <v>97.350000000000009</v>
      </c>
      <c r="BF1045">
        <v>62.1</v>
      </c>
      <c r="BG1045">
        <v>72.7</v>
      </c>
      <c r="BH1045">
        <v>74.966999999999999</v>
      </c>
      <c r="BI1045" s="47">
        <f t="shared" si="217"/>
        <v>6.8565624778456513E-2</v>
      </c>
      <c r="BJ1045" s="47">
        <f t="shared" si="218"/>
        <v>8.4069157733468569E-2</v>
      </c>
      <c r="BK1045" s="47">
        <f t="shared" si="219"/>
        <v>9.7372189236801493E-2</v>
      </c>
      <c r="BL1045" s="47">
        <f t="shared" si="220"/>
        <v>6.2114154613306348E-2</v>
      </c>
      <c r="BM1045" s="47">
        <f t="shared" si="221"/>
        <v>7.2716570698669422E-2</v>
      </c>
      <c r="BN1045" s="47">
        <f t="shared" si="222"/>
        <v>7.4984087421831505E-2</v>
      </c>
      <c r="BO1045" s="30">
        <f t="shared" si="223"/>
        <v>9.7372189236801493E-2</v>
      </c>
    </row>
    <row r="1046" spans="1:67" x14ac:dyDescent="0.3">
      <c r="A1046">
        <v>15</v>
      </c>
      <c r="B1046" t="s">
        <v>3422</v>
      </c>
      <c r="C1046">
        <v>51</v>
      </c>
      <c r="D1046">
        <v>8</v>
      </c>
      <c r="E1046" s="33">
        <v>0.17</v>
      </c>
      <c r="F1046" t="s">
        <v>2727</v>
      </c>
      <c r="G1046" s="1" t="s">
        <v>2007</v>
      </c>
      <c r="H1046" s="6" t="s">
        <v>2008</v>
      </c>
      <c r="I1046" s="2">
        <v>-0.14488570935577269</v>
      </c>
      <c r="J1046" s="2">
        <v>-2.9651409947569789</v>
      </c>
      <c r="K1046" s="2">
        <v>1.0442622194772482</v>
      </c>
      <c r="L1046" s="2">
        <v>1.2867223170225521</v>
      </c>
      <c r="M1046" s="3">
        <v>58.560026488681316</v>
      </c>
      <c r="N1046" s="3">
        <v>24.265572957738875</v>
      </c>
      <c r="O1046" s="3">
        <v>1.8679111735154823</v>
      </c>
      <c r="P1046" s="7">
        <v>33.885158344477944</v>
      </c>
      <c r="Q1046" s="7">
        <v>36.296623442042289</v>
      </c>
      <c r="R1046" s="2">
        <v>3.8487564726188611E-2</v>
      </c>
      <c r="S1046" s="8">
        <v>0.15029632253678898</v>
      </c>
      <c r="T1046" s="2">
        <v>0.19245456961842181</v>
      </c>
      <c r="U1046" s="4">
        <v>5.0128534704370183E-2</v>
      </c>
      <c r="V1046" s="8">
        <v>24.706031608472966</v>
      </c>
      <c r="W1046" s="8">
        <v>-32.238908659951903</v>
      </c>
      <c r="X1046" s="8">
        <v>-56456000</v>
      </c>
      <c r="Y1046" s="8">
        <v>130098000</v>
      </c>
      <c r="Z1046" s="8">
        <v>6711000</v>
      </c>
      <c r="AA1046" s="5">
        <v>76388000</v>
      </c>
      <c r="AB1046" s="2">
        <v>8.7854113211499191E-2</v>
      </c>
      <c r="AC1046" s="42" t="e">
        <v>#VALUE!</v>
      </c>
      <c r="AD1046" s="42" t="s">
        <v>3443</v>
      </c>
      <c r="AE1046" s="60" t="s">
        <v>4124</v>
      </c>
      <c r="AF1046" s="60" t="s">
        <v>4124</v>
      </c>
      <c r="AG1046" s="60" t="s">
        <v>4124</v>
      </c>
      <c r="AH1046" s="60" t="s">
        <v>4124</v>
      </c>
      <c r="AI1046" s="60" t="s">
        <v>4124</v>
      </c>
      <c r="AJ1046" s="1" t="s">
        <v>493</v>
      </c>
      <c r="AK1046" s="1" t="s">
        <v>525</v>
      </c>
      <c r="AL1046" s="1" t="s">
        <v>708</v>
      </c>
      <c r="AM1046" s="1" t="s">
        <v>1706</v>
      </c>
      <c r="AN1046" s="46" t="e">
        <v>#VALUE!</v>
      </c>
      <c r="AO1046" s="46" t="e">
        <v>#VALUE!</v>
      </c>
      <c r="AP1046" s="46" t="e">
        <v>#VALUE!</v>
      </c>
      <c r="AQ1046" t="s">
        <v>4124</v>
      </c>
      <c r="AR1046" t="s">
        <v>3443</v>
      </c>
      <c r="AS1046" t="str">
        <f t="shared" si="214"/>
        <v>#N/A N/A</v>
      </c>
      <c r="AT1046" s="63" t="s">
        <v>3443</v>
      </c>
      <c r="AU1046" s="63">
        <f t="shared" si="215"/>
        <v>0</v>
      </c>
      <c r="AV1046" s="63">
        <f t="shared" si="212"/>
        <v>0</v>
      </c>
      <c r="AW1046" s="63">
        <f t="shared" si="211"/>
        <v>0</v>
      </c>
      <c r="AX1046" s="63">
        <v>9.4850018004301155</v>
      </c>
      <c r="AY1046" s="63">
        <f t="shared" si="216"/>
        <v>-57.322706872167714</v>
      </c>
      <c r="AZ1046" s="63">
        <v>-47.837705071737602</v>
      </c>
      <c r="BA1046" s="63">
        <f>_xll.BDP($G1046,BA$1)</f>
        <v>-41.731669879999998</v>
      </c>
      <c r="BB1046" s="63" t="e">
        <f t="shared" si="213"/>
        <v>#VALUE!</v>
      </c>
      <c r="BC1046">
        <v>87.55</v>
      </c>
      <c r="BD1046">
        <v>94.125</v>
      </c>
      <c r="BE1046">
        <v>100.93300000000001</v>
      </c>
      <c r="BF1046">
        <v>92.655000000000001</v>
      </c>
      <c r="BG1046">
        <v>101.395</v>
      </c>
      <c r="BH1046">
        <v>109.748</v>
      </c>
      <c r="BI1046" s="47">
        <f t="shared" si="217"/>
        <v>0</v>
      </c>
      <c r="BJ1046" s="47">
        <f t="shared" si="218"/>
        <v>0</v>
      </c>
      <c r="BK1046" s="47">
        <f t="shared" si="219"/>
        <v>0</v>
      </c>
      <c r="BL1046" s="47">
        <f t="shared" si="220"/>
        <v>0</v>
      </c>
      <c r="BM1046" s="47">
        <f t="shared" si="221"/>
        <v>0</v>
      </c>
      <c r="BN1046" s="47">
        <f t="shared" si="222"/>
        <v>0</v>
      </c>
      <c r="BO1046" s="30">
        <f t="shared" si="223"/>
        <v>0</v>
      </c>
    </row>
    <row r="1047" spans="1:67" x14ac:dyDescent="0.3">
      <c r="A1047">
        <v>15</v>
      </c>
      <c r="B1047" t="s">
        <v>3422</v>
      </c>
      <c r="C1047">
        <v>52</v>
      </c>
      <c r="D1047">
        <v>17</v>
      </c>
      <c r="G1047" s="1" t="s">
        <v>1729</v>
      </c>
      <c r="H1047" s="6" t="s">
        <v>1730</v>
      </c>
      <c r="I1047" s="2">
        <v>1.7842465403766277</v>
      </c>
      <c r="J1047" s="2">
        <v>4.0150495049504915</v>
      </c>
      <c r="K1047" s="2">
        <v>1.0626573190102591</v>
      </c>
      <c r="L1047" s="2">
        <v>2.0916030534351133</v>
      </c>
      <c r="M1047" s="3">
        <v>48.446427304483549</v>
      </c>
      <c r="N1047" s="3">
        <v>39.248659425562217</v>
      </c>
      <c r="O1047" s="3">
        <v>42.779513477408372</v>
      </c>
      <c r="P1047" s="7">
        <v>34.260189845250011</v>
      </c>
      <c r="Q1047" s="7">
        <v>37.10745969121303</v>
      </c>
      <c r="R1047" s="2">
        <v>-0.45323745722938169</v>
      </c>
      <c r="S1047" s="8">
        <v>-1.1035478877060825</v>
      </c>
      <c r="T1047" s="2">
        <v>0.7242099022359888</v>
      </c>
      <c r="U1047" s="4" t="e">
        <v>#N/A</v>
      </c>
      <c r="V1047" s="8">
        <v>33.998258779111083</v>
      </c>
      <c r="W1047" s="8">
        <v>36.913037243791649</v>
      </c>
      <c r="X1047" s="8">
        <v>15150000.000000015</v>
      </c>
      <c r="Y1047" s="8">
        <v>29082000.000000015</v>
      </c>
      <c r="Z1047" s="8">
        <v>6243000</v>
      </c>
      <c r="AA1047" s="5">
        <v>48845000</v>
      </c>
      <c r="AB1047" s="2">
        <v>0.12781246801105539</v>
      </c>
      <c r="AC1047" s="42">
        <v>835.35829019999994</v>
      </c>
      <c r="AD1047" s="42">
        <v>766.21329019999996</v>
      </c>
      <c r="AE1047" s="60">
        <v>13.135160032914474</v>
      </c>
      <c r="AF1047" s="60">
        <v>14.263888344471955</v>
      </c>
      <c r="AG1047" s="60">
        <v>5.9847967444570296</v>
      </c>
      <c r="AH1047" s="60">
        <v>16.428368402249902</v>
      </c>
      <c r="AI1047" s="60">
        <v>6.9782413202014881</v>
      </c>
      <c r="AJ1047" s="1" t="s">
        <v>502</v>
      </c>
      <c r="AK1047" s="1" t="s">
        <v>529</v>
      </c>
      <c r="AL1047" s="1" t="s">
        <v>574</v>
      </c>
      <c r="AM1047" s="1" t="s">
        <v>1706</v>
      </c>
      <c r="AN1047" s="46">
        <v>0.31272070000000002</v>
      </c>
      <c r="AO1047" s="46">
        <v>0.37895229999999996</v>
      </c>
      <c r="AP1047" s="46">
        <v>0.34968510000000003</v>
      </c>
      <c r="AQ1047" t="s">
        <v>4124</v>
      </c>
      <c r="AR1047" t="s">
        <v>4061</v>
      </c>
      <c r="AS1047" t="str">
        <f t="shared" si="214"/>
        <v>29/11/1996</v>
      </c>
      <c r="AT1047" s="63">
        <v>4.3809524415031307</v>
      </c>
      <c r="AU1047" s="63">
        <f t="shared" si="215"/>
        <v>4.3809524415031307</v>
      </c>
      <c r="AV1047" s="63">
        <f t="shared" si="212"/>
        <v>0</v>
      </c>
      <c r="AW1047" s="63">
        <f t="shared" si="211"/>
        <v>4.3809524415031307</v>
      </c>
      <c r="AX1047" s="63">
        <v>76.601797499597581</v>
      </c>
      <c r="AY1047" s="63">
        <f t="shared" si="216"/>
        <v>0</v>
      </c>
      <c r="AZ1047" s="63">
        <v>76.601797499597581</v>
      </c>
      <c r="BA1047" s="63">
        <f>_xll.BDP($G1047,BA$1)</f>
        <v>42.828831000000001</v>
      </c>
      <c r="BB1047" s="63">
        <f t="shared" si="213"/>
        <v>766.21329019999996</v>
      </c>
      <c r="BC1047">
        <v>50.7</v>
      </c>
      <c r="BD1047">
        <v>58.933</v>
      </c>
      <c r="BE1047">
        <v>69.55</v>
      </c>
      <c r="BF1047">
        <v>50.006</v>
      </c>
      <c r="BG1047">
        <v>57.904000000000003</v>
      </c>
      <c r="BH1047">
        <v>64.460000000000008</v>
      </c>
      <c r="BI1047" s="47">
        <f t="shared" si="217"/>
        <v>6.6169564856759525E-2</v>
      </c>
      <c r="BJ1047" s="47">
        <f t="shared" si="218"/>
        <v>7.6914614708154014E-2</v>
      </c>
      <c r="BK1047" s="47">
        <f t="shared" si="219"/>
        <v>9.077106973940087E-2</v>
      </c>
      <c r="BL1047" s="47">
        <f t="shared" si="220"/>
        <v>6.5263811838799146E-2</v>
      </c>
      <c r="BM1047" s="47">
        <f t="shared" si="221"/>
        <v>7.5571646616682517E-2</v>
      </c>
      <c r="BN1047" s="47">
        <f t="shared" si="222"/>
        <v>8.4128010861276512E-2</v>
      </c>
      <c r="BO1047" s="30">
        <f t="shared" si="223"/>
        <v>9.077106973940087E-2</v>
      </c>
    </row>
    <row r="1048" spans="1:67" x14ac:dyDescent="0.3">
      <c r="A1048">
        <v>15</v>
      </c>
      <c r="B1048" t="s">
        <v>3422</v>
      </c>
      <c r="C1048">
        <v>52</v>
      </c>
      <c r="D1048">
        <v>9</v>
      </c>
      <c r="E1048" s="33">
        <v>0.13</v>
      </c>
      <c r="G1048" s="44" t="s">
        <v>2750</v>
      </c>
      <c r="H1048" s="44" t="s">
        <v>2751</v>
      </c>
      <c r="I1048" s="2">
        <v>2.1929568373241297</v>
      </c>
      <c r="J1048" s="2">
        <v>1.1336728662461641</v>
      </c>
      <c r="K1048" s="2">
        <v>0.83479997255010119</v>
      </c>
      <c r="L1048" s="2">
        <v>0.59384238229144137</v>
      </c>
      <c r="M1048" s="3">
        <v>25.371402461386772</v>
      </c>
      <c r="N1048" s="3">
        <v>19.650216644743914</v>
      </c>
      <c r="O1048" s="3">
        <v>22.202364731406313</v>
      </c>
      <c r="P1048" s="7">
        <v>6.989650313622815</v>
      </c>
      <c r="Q1048" s="7">
        <v>9.0621761892480119</v>
      </c>
      <c r="R1048" s="2">
        <v>-0.10216635464027815</v>
      </c>
      <c r="S1048" s="8">
        <v>-0.44914756025867136</v>
      </c>
      <c r="T1048" s="2">
        <v>0.73901979138807172</v>
      </c>
      <c r="U1048" s="4" t="e">
        <v>#N/A</v>
      </c>
      <c r="V1048" s="8">
        <v>20.719488838626788</v>
      </c>
      <c r="W1048" s="8">
        <v>15.249647545631383</v>
      </c>
      <c r="X1048" s="8">
        <v>123503000</v>
      </c>
      <c r="Y1048" s="8">
        <v>235773000</v>
      </c>
      <c r="Z1048" s="8" t="e">
        <v>#N/A</v>
      </c>
      <c r="AA1048" s="5">
        <v>111730250</v>
      </c>
      <c r="AB1048" s="2">
        <v>0</v>
      </c>
      <c r="AC1048" s="42">
        <v>1028.9402791999998</v>
      </c>
      <c r="AD1048" s="42">
        <v>952.54027919999987</v>
      </c>
      <c r="AE1048" s="60">
        <v>5.5371364135554275</v>
      </c>
      <c r="AF1048" s="60">
        <v>6.3547491733684902</v>
      </c>
      <c r="AG1048" s="60" t="s">
        <v>3443</v>
      </c>
      <c r="AH1048" s="60">
        <v>9.8586858056637254</v>
      </c>
      <c r="AI1048" s="60">
        <v>3.6836460156349546</v>
      </c>
      <c r="AJ1048" s="1" t="s">
        <v>493</v>
      </c>
      <c r="AK1048" s="1" t="s">
        <v>525</v>
      </c>
      <c r="AL1048" s="1" t="s">
        <v>699</v>
      </c>
      <c r="AM1048" s="1" t="s">
        <v>2739</v>
      </c>
      <c r="AN1048" s="46" t="e">
        <v>#VALUE!</v>
      </c>
      <c r="AO1048" s="46">
        <v>0.24544250000000004</v>
      </c>
      <c r="AP1048" s="46">
        <v>0.16867270000000001</v>
      </c>
      <c r="AQ1048" t="s">
        <v>4357</v>
      </c>
      <c r="AR1048" t="s">
        <v>3443</v>
      </c>
      <c r="AS1048" t="str">
        <f t="shared" si="214"/>
        <v>04/05/2011</v>
      </c>
      <c r="AT1048" s="63">
        <v>5.5147058823529411</v>
      </c>
      <c r="AU1048" s="63">
        <f t="shared" si="215"/>
        <v>5.5147058823529411</v>
      </c>
      <c r="AV1048" s="63">
        <f t="shared" si="212"/>
        <v>-7.1402973425957489E-16</v>
      </c>
      <c r="AW1048" s="63">
        <f t="shared" si="211"/>
        <v>5.5147058823529402</v>
      </c>
      <c r="AX1048" s="63">
        <v>54.877745513254595</v>
      </c>
      <c r="AY1048" s="63">
        <f t="shared" si="216"/>
        <v>-7.1054273576010019E-15</v>
      </c>
      <c r="AZ1048" s="63">
        <v>54.877745513254588</v>
      </c>
      <c r="BA1048" s="63">
        <f>_xll.BDP($G1048,BA$1)</f>
        <v>57.375999999999998</v>
      </c>
      <c r="BB1048" s="63">
        <f t="shared" si="213"/>
        <v>952.54027919999987</v>
      </c>
      <c r="BC1048">
        <v>115</v>
      </c>
      <c r="BD1048">
        <v>120</v>
      </c>
      <c r="BE1048">
        <v>126</v>
      </c>
      <c r="BF1048">
        <v>123</v>
      </c>
      <c r="BG1048">
        <v>131</v>
      </c>
      <c r="BH1048">
        <v>130</v>
      </c>
      <c r="BI1048" s="47">
        <f t="shared" si="217"/>
        <v>0.12072980272979517</v>
      </c>
      <c r="BJ1048" s="47">
        <f t="shared" si="218"/>
        <v>0.12597892458761234</v>
      </c>
      <c r="BK1048" s="47">
        <f t="shared" si="219"/>
        <v>0.13227787081699297</v>
      </c>
      <c r="BL1048" s="47">
        <f t="shared" si="220"/>
        <v>0.12912839770230267</v>
      </c>
      <c r="BM1048" s="47">
        <f t="shared" si="221"/>
        <v>0.13752699267481014</v>
      </c>
      <c r="BN1048" s="47">
        <f t="shared" si="222"/>
        <v>0.13647716830324672</v>
      </c>
      <c r="BO1048" s="30">
        <f t="shared" si="223"/>
        <v>0.13647716830324672</v>
      </c>
    </row>
    <row r="1049" spans="1:67" x14ac:dyDescent="0.3">
      <c r="A1049">
        <v>15</v>
      </c>
      <c r="B1049" t="s">
        <v>3422</v>
      </c>
      <c r="C1049">
        <v>52</v>
      </c>
      <c r="D1049">
        <v>5</v>
      </c>
      <c r="E1049" s="33">
        <v>0.11</v>
      </c>
      <c r="F1049" t="s">
        <v>2617</v>
      </c>
      <c r="G1049" s="1" t="s">
        <v>1964</v>
      </c>
      <c r="H1049" s="6" t="s">
        <v>1965</v>
      </c>
      <c r="I1049" s="2" t="e">
        <v>#N/A</v>
      </c>
      <c r="J1049" s="2" t="e">
        <v>#N/A</v>
      </c>
      <c r="K1049" s="2">
        <v>0.15517089244413804</v>
      </c>
      <c r="L1049" s="2">
        <v>0.14461066359800537</v>
      </c>
      <c r="M1049" s="3">
        <v>15.185057073676928</v>
      </c>
      <c r="N1049" s="3">
        <v>12.206170279319254</v>
      </c>
      <c r="O1049" s="3">
        <v>14.707813525935654</v>
      </c>
      <c r="P1049" s="7">
        <v>9.175778719670447</v>
      </c>
      <c r="Q1049" s="7">
        <v>8.7251356238698019</v>
      </c>
      <c r="R1049" s="2" t="e">
        <v>#N/A</v>
      </c>
      <c r="S1049" s="8">
        <v>0.56006240249609995</v>
      </c>
      <c r="T1049" s="2">
        <v>0.51630684428112084</v>
      </c>
      <c r="U1049" s="4" t="e">
        <v>#N/A</v>
      </c>
      <c r="V1049" s="8">
        <v>-0.186047103758541</v>
      </c>
      <c r="W1049" s="8">
        <v>0.45850114792027608</v>
      </c>
      <c r="X1049" s="8" t="e">
        <v>#N/A</v>
      </c>
      <c r="Y1049" s="8">
        <v>260700000</v>
      </c>
      <c r="Z1049" s="8" t="e">
        <v>#N/A</v>
      </c>
      <c r="AA1049" s="5">
        <v>-1699999.9999999993</v>
      </c>
      <c r="AB1049" s="2">
        <v>0</v>
      </c>
      <c r="AC1049" s="42">
        <v>206.74993664000002</v>
      </c>
      <c r="AD1049" s="42">
        <v>242.64993664000002</v>
      </c>
      <c r="AE1049" s="60">
        <v>4.20479367150259</v>
      </c>
      <c r="AF1049" s="60">
        <v>6.4577600419098138</v>
      </c>
      <c r="AG1049" s="60">
        <v>-0.74897613069217917</v>
      </c>
      <c r="AH1049" s="60">
        <v>6.4011556950359907</v>
      </c>
      <c r="AI1049" s="60">
        <v>0.96308360631672574</v>
      </c>
      <c r="AJ1049" s="1" t="s">
        <v>534</v>
      </c>
      <c r="AK1049" s="1" t="s">
        <v>535</v>
      </c>
      <c r="AL1049" s="1" t="s">
        <v>808</v>
      </c>
      <c r="AM1049" s="1" t="s">
        <v>1706</v>
      </c>
      <c r="AN1049" s="46">
        <v>4.384068E-2</v>
      </c>
      <c r="AO1049" s="46">
        <v>4.3351470000000001E-3</v>
      </c>
      <c r="AP1049" s="46">
        <v>-7.7018139999999999E-2</v>
      </c>
      <c r="AQ1049" t="s">
        <v>4124</v>
      </c>
      <c r="AR1049" t="s">
        <v>3443</v>
      </c>
      <c r="AS1049" t="str">
        <f t="shared" si="214"/>
        <v>#N/A N/A</v>
      </c>
      <c r="AT1049" s="63">
        <v>6.7181465708611094</v>
      </c>
      <c r="AU1049" s="63">
        <f t="shared" si="215"/>
        <v>6.7181465708611094</v>
      </c>
      <c r="AV1049" s="63">
        <f t="shared" si="212"/>
        <v>-6.7583439979757576E-2</v>
      </c>
      <c r="AW1049" s="63">
        <f t="shared" si="211"/>
        <v>6.650563130881352</v>
      </c>
      <c r="AX1049" s="63">
        <v>69.867582422611434</v>
      </c>
      <c r="AY1049" s="63">
        <f t="shared" si="216"/>
        <v>-0.70285628832061775</v>
      </c>
      <c r="AZ1049" s="63">
        <v>69.164726134290817</v>
      </c>
      <c r="BA1049" s="63">
        <f>_xll.BDP($G1049,BA$1)</f>
        <v>19.681043559999999</v>
      </c>
      <c r="BB1049" s="63">
        <f t="shared" si="213"/>
        <v>206.74993664000002</v>
      </c>
      <c r="BC1049">
        <v>22.6</v>
      </c>
      <c r="BD1049">
        <v>26.400000000000002</v>
      </c>
      <c r="BE1049">
        <v>29.150000000000002</v>
      </c>
      <c r="BF1049">
        <v>24.75</v>
      </c>
      <c r="BG1049">
        <v>19.95</v>
      </c>
      <c r="BH1049">
        <v>22.650000000000002</v>
      </c>
      <c r="BI1049" s="47">
        <f t="shared" si="217"/>
        <v>0.10931079528866743</v>
      </c>
      <c r="BJ1049" s="47">
        <f t="shared" si="218"/>
        <v>0.12769048653189469</v>
      </c>
      <c r="BK1049" s="47">
        <f t="shared" si="219"/>
        <v>0.14099157887896704</v>
      </c>
      <c r="BL1049" s="47">
        <f t="shared" si="220"/>
        <v>0.11970983112365126</v>
      </c>
      <c r="BM1049" s="47">
        <f t="shared" si="221"/>
        <v>9.6493379026943132E-2</v>
      </c>
      <c r="BN1049" s="47">
        <f t="shared" si="222"/>
        <v>0.10955263333134146</v>
      </c>
      <c r="BO1049" s="30">
        <f t="shared" si="223"/>
        <v>0.14099157887896704</v>
      </c>
    </row>
    <row r="1050" spans="1:67" x14ac:dyDescent="0.3">
      <c r="A1050">
        <v>15</v>
      </c>
      <c r="B1050" t="s">
        <v>3422</v>
      </c>
      <c r="C1050">
        <v>52</v>
      </c>
      <c r="D1050">
        <v>6</v>
      </c>
      <c r="E1050" t="s">
        <v>2493</v>
      </c>
      <c r="F1050" t="s">
        <v>2492</v>
      </c>
      <c r="G1050" s="6" t="s">
        <v>1322</v>
      </c>
      <c r="H1050" s="6" t="s">
        <v>1323</v>
      </c>
      <c r="I1050" s="2">
        <v>0.52000640315101632</v>
      </c>
      <c r="J1050" s="2">
        <v>-0.46704323041546497</v>
      </c>
      <c r="K1050" s="2">
        <v>0.43803341233800558</v>
      </c>
      <c r="L1050" s="2">
        <v>0.20514063908868305</v>
      </c>
      <c r="M1050" s="3">
        <v>12.711368252890423</v>
      </c>
      <c r="N1050" s="3">
        <v>14.263822387471928</v>
      </c>
      <c r="O1050" s="3">
        <v>59.424569452714756</v>
      </c>
      <c r="P1050" s="7">
        <v>22.413390931314531</v>
      </c>
      <c r="Q1050" s="7">
        <v>24.967098588690384</v>
      </c>
      <c r="R1050" s="2">
        <v>-0.52103337281027229</v>
      </c>
      <c r="S1050" s="8">
        <v>-1.7962370776936762</v>
      </c>
      <c r="T1050" s="2">
        <v>0.87481089884562269</v>
      </c>
      <c r="U1050" s="4" t="e">
        <v>#N/A</v>
      </c>
      <c r="V1050" s="8">
        <v>12.613030619766032</v>
      </c>
      <c r="W1050" s="8">
        <v>115.99588201020113</v>
      </c>
      <c r="X1050" s="8">
        <v>-14580267</v>
      </c>
      <c r="Y1050" s="8">
        <v>33194861</v>
      </c>
      <c r="Z1050" s="8">
        <v>3194707</v>
      </c>
      <c r="AA1050" s="5">
        <v>15123880</v>
      </c>
      <c r="AB1050" s="2">
        <v>0.21123593945469019</v>
      </c>
      <c r="AC1050" s="42">
        <v>302.4417138</v>
      </c>
      <c r="AD1050" s="42">
        <v>264.42409379999998</v>
      </c>
      <c r="AE1050" s="60">
        <v>12.36329928062815</v>
      </c>
      <c r="AF1050" s="60">
        <v>20.85615664732968</v>
      </c>
      <c r="AG1050" s="60">
        <v>5.0015347935617545</v>
      </c>
      <c r="AH1050" s="60">
        <v>21.294719755886497</v>
      </c>
      <c r="AI1050" s="60">
        <v>2.8929068921392367</v>
      </c>
      <c r="AJ1050" s="1" t="s">
        <v>544</v>
      </c>
      <c r="AK1050" s="1" t="s">
        <v>576</v>
      </c>
      <c r="AL1050" s="1" t="s">
        <v>597</v>
      </c>
      <c r="AM1050" s="1" t="s">
        <v>2465</v>
      </c>
      <c r="AN1050" s="46" t="e">
        <v>#VALUE!</v>
      </c>
      <c r="AO1050" s="46">
        <v>0.26575359999999998</v>
      </c>
      <c r="AP1050" s="46">
        <v>-2.3073619999999999E-3</v>
      </c>
      <c r="AQ1050" t="s">
        <v>4062</v>
      </c>
      <c r="AR1050" t="s">
        <v>4062</v>
      </c>
      <c r="AS1050" t="str">
        <f t="shared" si="214"/>
        <v>11/05/2006</v>
      </c>
      <c r="AT1050" s="63" t="s">
        <v>3443</v>
      </c>
      <c r="AU1050" s="63">
        <f t="shared" si="215"/>
        <v>0</v>
      </c>
      <c r="AV1050" s="63">
        <f t="shared" si="212"/>
        <v>0</v>
      </c>
      <c r="AW1050" s="63">
        <f t="shared" si="211"/>
        <v>0</v>
      </c>
      <c r="AX1050" s="63">
        <v>0</v>
      </c>
      <c r="AY1050" s="63">
        <f t="shared" si="216"/>
        <v>0</v>
      </c>
      <c r="AZ1050" s="63">
        <v>0</v>
      </c>
      <c r="BA1050" s="63">
        <f>_xll.BDP($G1050,BA$1)</f>
        <v>0</v>
      </c>
      <c r="BB1050" s="63">
        <f t="shared" si="213"/>
        <v>264.42409379999998</v>
      </c>
      <c r="BC1050">
        <v>12.6</v>
      </c>
      <c r="BD1050">
        <v>14.780000000000001</v>
      </c>
      <c r="BE1050">
        <v>17.600000000000001</v>
      </c>
      <c r="BF1050">
        <v>12.6</v>
      </c>
      <c r="BG1050">
        <v>14.675000000000001</v>
      </c>
      <c r="BH1050">
        <v>15.950000000000001</v>
      </c>
      <c r="BI1050" s="47">
        <f t="shared" si="217"/>
        <v>4.7650725843198488E-2</v>
      </c>
      <c r="BJ1050" s="47">
        <f t="shared" si="218"/>
        <v>5.58950577747995E-2</v>
      </c>
      <c r="BK1050" s="47">
        <f t="shared" si="219"/>
        <v>6.6559744034943927E-2</v>
      </c>
      <c r="BL1050" s="47">
        <f t="shared" si="220"/>
        <v>4.7650725843198488E-2</v>
      </c>
      <c r="BM1050" s="47">
        <f t="shared" si="221"/>
        <v>5.5497968392772844E-2</v>
      </c>
      <c r="BN1050" s="47">
        <f t="shared" si="222"/>
        <v>6.0319768031667928E-2</v>
      </c>
      <c r="BO1050" s="30">
        <f t="shared" si="223"/>
        <v>6.6559744034943927E-2</v>
      </c>
    </row>
    <row r="1051" spans="1:67" x14ac:dyDescent="0.3">
      <c r="A1051">
        <v>15</v>
      </c>
      <c r="B1051" t="s">
        <v>3422</v>
      </c>
      <c r="C1051">
        <v>52</v>
      </c>
      <c r="D1051">
        <v>2</v>
      </c>
      <c r="E1051" t="s">
        <v>2489</v>
      </c>
      <c r="G1051" s="6" t="s">
        <v>1341</v>
      </c>
      <c r="H1051" s="6" t="s">
        <v>1342</v>
      </c>
      <c r="I1051" s="2">
        <v>9.1522032278304452E-2</v>
      </c>
      <c r="J1051" s="2">
        <v>0.42762985595809688</v>
      </c>
      <c r="K1051" s="2">
        <v>5.6364584924814075E-2</v>
      </c>
      <c r="L1051" s="2">
        <v>0.25999150788174724</v>
      </c>
      <c r="M1051" s="3">
        <v>17.864809871380835</v>
      </c>
      <c r="N1051" s="3">
        <v>18.473072112602438</v>
      </c>
      <c r="O1051" s="3">
        <v>22.569412015850357</v>
      </c>
      <c r="P1051" s="7">
        <v>24.089387945527911</v>
      </c>
      <c r="Q1051" s="7">
        <v>23.942140790742531</v>
      </c>
      <c r="R1051" s="2">
        <v>-6.289967073933983E-2</v>
      </c>
      <c r="S1051" s="8">
        <v>-0.25133195607263231</v>
      </c>
      <c r="T1051" s="2">
        <v>0.4792681545258865</v>
      </c>
      <c r="U1051" s="4">
        <v>6.1128315605224179E-2</v>
      </c>
      <c r="V1051" s="8">
        <v>32.072819998917666</v>
      </c>
      <c r="W1051" s="8">
        <v>18.803003080438984</v>
      </c>
      <c r="X1051" s="8">
        <v>22910000</v>
      </c>
      <c r="Y1051" s="8">
        <v>37682000</v>
      </c>
      <c r="Z1051" s="8">
        <v>0</v>
      </c>
      <c r="AA1051" s="5">
        <v>9575000</v>
      </c>
      <c r="AB1051" s="2">
        <v>0</v>
      </c>
      <c r="AC1051" s="42">
        <v>452.74142969999991</v>
      </c>
      <c r="AD1051" s="42">
        <v>448.11842969999992</v>
      </c>
      <c r="AE1051" s="60">
        <v>24.065218285806342</v>
      </c>
      <c r="AF1051" s="60">
        <v>45.740372532407868</v>
      </c>
      <c r="AG1051" s="60">
        <v>2.1148934038850906</v>
      </c>
      <c r="AH1051" s="60">
        <v>53.465401585900388</v>
      </c>
      <c r="AI1051" s="60">
        <v>10.701841957660884</v>
      </c>
      <c r="AJ1051" s="1" t="s">
        <v>506</v>
      </c>
      <c r="AK1051" s="1" t="s">
        <v>640</v>
      </c>
      <c r="AL1051" s="1" t="s">
        <v>1343</v>
      </c>
      <c r="AM1051" s="1" t="s">
        <v>2466</v>
      </c>
      <c r="AN1051" s="46">
        <v>3.9695429999999997E-2</v>
      </c>
      <c r="AO1051" s="46">
        <v>0.17520820000000001</v>
      </c>
      <c r="AP1051" s="46">
        <v>0.54965430000000004</v>
      </c>
      <c r="AQ1051" t="s">
        <v>4358</v>
      </c>
      <c r="AR1051" t="s">
        <v>3443</v>
      </c>
      <c r="AS1051" t="str">
        <f t="shared" si="214"/>
        <v>12/03/1987</v>
      </c>
      <c r="AT1051" s="63" t="s">
        <v>3443</v>
      </c>
      <c r="AU1051" s="63">
        <f t="shared" si="215"/>
        <v>0</v>
      </c>
      <c r="AV1051" s="63">
        <f t="shared" si="212"/>
        <v>0</v>
      </c>
      <c r="AW1051" s="63">
        <f t="shared" si="211"/>
        <v>0</v>
      </c>
      <c r="AX1051" s="63">
        <v>0</v>
      </c>
      <c r="AY1051" s="63">
        <f t="shared" si="216"/>
        <v>0</v>
      </c>
      <c r="AZ1051" s="63">
        <v>0</v>
      </c>
      <c r="BA1051" s="63">
        <f>_xll.BDP($G1051,BA$1)</f>
        <v>0</v>
      </c>
      <c r="BB1051" s="63">
        <f t="shared" si="213"/>
        <v>448.11842969999992</v>
      </c>
      <c r="BC1051">
        <v>14.65</v>
      </c>
      <c r="BD1051">
        <v>22.55</v>
      </c>
      <c r="BE1051">
        <v>25.7</v>
      </c>
      <c r="BF1051">
        <v>13.4</v>
      </c>
      <c r="BG1051">
        <v>23.85</v>
      </c>
      <c r="BH1051">
        <v>26.3</v>
      </c>
      <c r="BI1051" s="47">
        <f t="shared" si="217"/>
        <v>3.269225059502167E-2</v>
      </c>
      <c r="BJ1051" s="47">
        <f t="shared" si="218"/>
        <v>5.0321518833975343E-2</v>
      </c>
      <c r="BK1051" s="47">
        <f t="shared" si="219"/>
        <v>5.7350910600140408E-2</v>
      </c>
      <c r="BL1051" s="47">
        <f t="shared" si="220"/>
        <v>2.9902809417972041E-2</v>
      </c>
      <c r="BM1051" s="47">
        <f t="shared" si="221"/>
        <v>5.3222537658106958E-2</v>
      </c>
      <c r="BN1051" s="47">
        <f t="shared" si="222"/>
        <v>5.8689842365124235E-2</v>
      </c>
      <c r="BO1051" s="30">
        <f t="shared" si="223"/>
        <v>5.8689842365124235E-2</v>
      </c>
    </row>
    <row r="1052" spans="1:67" x14ac:dyDescent="0.3">
      <c r="A1052">
        <v>15</v>
      </c>
      <c r="B1052" t="s">
        <v>3422</v>
      </c>
      <c r="C1052">
        <v>53</v>
      </c>
      <c r="D1052">
        <v>18</v>
      </c>
      <c r="E1052" s="33" t="s">
        <v>2480</v>
      </c>
      <c r="F1052" t="s">
        <v>2789</v>
      </c>
      <c r="G1052" s="44" t="s">
        <v>2790</v>
      </c>
      <c r="H1052" s="44" t="s">
        <v>2791</v>
      </c>
      <c r="I1052" s="2">
        <v>2.5799154545378236</v>
      </c>
      <c r="J1052" s="2">
        <v>1.5562265590235844</v>
      </c>
      <c r="K1052" s="2">
        <v>1.3643842119342886</v>
      </c>
      <c r="L1052" s="2">
        <v>1.2227660955996207</v>
      </c>
      <c r="M1052" s="3">
        <v>31.65628559408125</v>
      </c>
      <c r="N1052" s="3">
        <v>26.48350219493561</v>
      </c>
      <c r="O1052" s="3">
        <v>33.228262272115614</v>
      </c>
      <c r="P1052" s="7" t="e">
        <v>#N/A</v>
      </c>
      <c r="Q1052" s="7">
        <v>59.156169578762018</v>
      </c>
      <c r="R1052" s="2">
        <v>-1.9077988346780143E-2</v>
      </c>
      <c r="S1052" s="8">
        <v>-1.4348504182617328</v>
      </c>
      <c r="T1052" s="2">
        <v>3.2706726425339831E-2</v>
      </c>
      <c r="U1052" s="4" t="e">
        <v>#N/A</v>
      </c>
      <c r="V1052" s="8">
        <v>26.863954112519629</v>
      </c>
      <c r="W1052" s="8">
        <v>60.178464030160583</v>
      </c>
      <c r="X1052" s="8">
        <v>1573099999.9999995</v>
      </c>
      <c r="Y1052" s="8">
        <v>2002099999.9999995</v>
      </c>
      <c r="Z1052" s="8" t="e">
        <v>#N/A</v>
      </c>
      <c r="AA1052" s="5" t="e">
        <v>#N/A</v>
      </c>
      <c r="AB1052" s="2">
        <v>0</v>
      </c>
      <c r="AC1052" s="42">
        <v>39175</v>
      </c>
      <c r="AD1052" s="42">
        <v>36227</v>
      </c>
      <c r="AE1052" s="60">
        <v>13.690898683457355</v>
      </c>
      <c r="AF1052" s="60">
        <v>17.36375955861001</v>
      </c>
      <c r="AG1052" s="60" t="s">
        <v>3443</v>
      </c>
      <c r="AH1052" s="60">
        <v>21.700012638791044</v>
      </c>
      <c r="AI1052" s="60">
        <v>6.9802231376346011</v>
      </c>
      <c r="AJ1052" s="1" t="s">
        <v>502</v>
      </c>
      <c r="AK1052" s="1" t="s">
        <v>529</v>
      </c>
      <c r="AL1052" s="1" t="s">
        <v>574</v>
      </c>
      <c r="AM1052" s="1" t="s">
        <v>2739</v>
      </c>
      <c r="AN1052" s="46" t="e">
        <v>#VALUE!</v>
      </c>
      <c r="AO1052" s="46" t="e">
        <v>#VALUE!</v>
      </c>
      <c r="AP1052" s="46" t="e">
        <v>#VALUE!</v>
      </c>
      <c r="AQ1052" t="s">
        <v>4063</v>
      </c>
      <c r="AR1052" t="s">
        <v>4063</v>
      </c>
      <c r="AS1052" t="str">
        <f t="shared" si="214"/>
        <v>25/11/2020</v>
      </c>
      <c r="AT1052" s="63">
        <v>2.9601028987339562</v>
      </c>
      <c r="AU1052" s="63">
        <f t="shared" si="215"/>
        <v>2.9601028987339562</v>
      </c>
      <c r="AV1052" s="63">
        <f t="shared" si="212"/>
        <v>0</v>
      </c>
      <c r="AW1052" s="63">
        <f t="shared" si="211"/>
        <v>2.9601028987339562</v>
      </c>
      <c r="AX1052" s="63">
        <v>68.858517641668868</v>
      </c>
      <c r="AY1052" s="63">
        <f t="shared" si="216"/>
        <v>0</v>
      </c>
      <c r="AZ1052" s="63">
        <v>68.858517641668868</v>
      </c>
      <c r="BA1052" s="63">
        <f>_xll.BDP($G1052,BA$1)</f>
        <v>1148.2750000000001</v>
      </c>
      <c r="BB1052" s="63">
        <f t="shared" si="213"/>
        <v>36227</v>
      </c>
      <c r="BC1052">
        <v>2623.1820000000002</v>
      </c>
      <c r="BD1052">
        <v>2647.5450000000001</v>
      </c>
      <c r="BE1052">
        <v>2695.4549999999999</v>
      </c>
      <c r="BF1052" t="s">
        <v>3443</v>
      </c>
      <c r="BG1052" t="s">
        <v>3443</v>
      </c>
      <c r="BH1052" t="s">
        <v>3443</v>
      </c>
      <c r="BI1052" s="47">
        <f t="shared" si="217"/>
        <v>7.2409584011924807E-2</v>
      </c>
      <c r="BJ1052" s="47">
        <f t="shared" si="218"/>
        <v>7.3082093466199247E-2</v>
      </c>
      <c r="BK1052" s="47">
        <f t="shared" si="219"/>
        <v>7.4404587738427133E-2</v>
      </c>
      <c r="BL1052" s="47">
        <f t="shared" si="220"/>
        <v>0</v>
      </c>
      <c r="BM1052" s="47">
        <f t="shared" si="221"/>
        <v>0</v>
      </c>
      <c r="BN1052" s="47">
        <f t="shared" si="222"/>
        <v>0</v>
      </c>
      <c r="BO1052" s="30">
        <f t="shared" si="223"/>
        <v>7.4404587738427133E-2</v>
      </c>
    </row>
    <row r="1053" spans="1:67" x14ac:dyDescent="0.3">
      <c r="A1053">
        <v>15</v>
      </c>
      <c r="B1053" t="s">
        <v>3422</v>
      </c>
      <c r="C1053">
        <v>53</v>
      </c>
      <c r="D1053">
        <v>5</v>
      </c>
      <c r="E1053" s="33">
        <v>0.1</v>
      </c>
      <c r="G1053" s="1" t="s">
        <v>1887</v>
      </c>
      <c r="H1053" s="6" t="s">
        <v>1888</v>
      </c>
      <c r="I1053" s="2">
        <v>0.27453973991046193</v>
      </c>
      <c r="J1053" s="2">
        <v>0.30451541850220265</v>
      </c>
      <c r="K1053" s="2">
        <v>0.17931971037866251</v>
      </c>
      <c r="L1053" s="2">
        <v>0.20204603580562661</v>
      </c>
      <c r="M1053" s="3">
        <v>17.380025940337223</v>
      </c>
      <c r="N1053" s="3">
        <v>14.163959590190267</v>
      </c>
      <c r="O1053" s="3">
        <v>47.47612551159618</v>
      </c>
      <c r="P1053" s="7">
        <v>15.976030403681026</v>
      </c>
      <c r="Q1053" s="7">
        <v>15.954244431065623</v>
      </c>
      <c r="R1053" s="2">
        <v>0.75656414103525882</v>
      </c>
      <c r="S1053" s="8">
        <v>2.5925449871465296</v>
      </c>
      <c r="T1053" s="2">
        <v>0.20072483969891275</v>
      </c>
      <c r="U1053" s="4">
        <v>4.4789356984478938E-2</v>
      </c>
      <c r="V1053" s="8">
        <v>10.880917254140659</v>
      </c>
      <c r="W1053" s="8">
        <v>13.282625553771243</v>
      </c>
      <c r="X1053" s="8">
        <v>1816000000</v>
      </c>
      <c r="Y1053" s="8">
        <v>2737000000</v>
      </c>
      <c r="Z1053" s="8">
        <v>3000000</v>
      </c>
      <c r="AA1053" s="5">
        <v>592000000</v>
      </c>
      <c r="AB1053" s="2">
        <v>5.0675675675675678E-3</v>
      </c>
      <c r="AC1053" s="42">
        <v>5349.8989449000001</v>
      </c>
      <c r="AD1053" s="42">
        <v>7366.8989448999992</v>
      </c>
      <c r="AE1053" s="60">
        <v>9.253937619559748</v>
      </c>
      <c r="AF1053" s="60">
        <v>13.303581207142855</v>
      </c>
      <c r="AG1053" s="60">
        <v>11.088679586019341</v>
      </c>
      <c r="AH1053" s="60">
        <v>15.331687981452397</v>
      </c>
      <c r="AI1053" s="60">
        <v>7.416500566041667</v>
      </c>
      <c r="AJ1053" s="1" t="s">
        <v>534</v>
      </c>
      <c r="AK1053" s="1" t="s">
        <v>535</v>
      </c>
      <c r="AL1053" s="1" t="s">
        <v>949</v>
      </c>
      <c r="AM1053" s="1" t="s">
        <v>1706</v>
      </c>
      <c r="AN1053" s="46" t="e">
        <v>#VALUE!</v>
      </c>
      <c r="AO1053" s="46" t="e">
        <v>#VALUE!</v>
      </c>
      <c r="AP1053" s="46">
        <v>0.1270831</v>
      </c>
      <c r="AQ1053" t="s">
        <v>4064</v>
      </c>
      <c r="AR1053" t="s">
        <v>4064</v>
      </c>
      <c r="AS1053" t="str">
        <f t="shared" si="214"/>
        <v>12/06/2014</v>
      </c>
      <c r="AT1053" s="63">
        <v>2.7464259558821906</v>
      </c>
      <c r="AU1053" s="63">
        <f t="shared" si="215"/>
        <v>2.7464259558821906</v>
      </c>
      <c r="AV1053" s="63">
        <f t="shared" si="212"/>
        <v>0</v>
      </c>
      <c r="AW1053" s="63">
        <f t="shared" si="211"/>
        <v>2.7464259558821906</v>
      </c>
      <c r="AX1053" s="63">
        <v>95.818169640932098</v>
      </c>
      <c r="AY1053" s="63">
        <f t="shared" si="216"/>
        <v>0</v>
      </c>
      <c r="AZ1053" s="63">
        <v>95.818169640932098</v>
      </c>
      <c r="BA1053" s="63">
        <f>_xll.BDP($G1053,BA$1)</f>
        <v>346.64139231000001</v>
      </c>
      <c r="BB1053" s="63">
        <f t="shared" si="213"/>
        <v>5349.8989449000001</v>
      </c>
      <c r="BC1053">
        <v>366.64699999999999</v>
      </c>
      <c r="BD1053">
        <v>397.93799999999999</v>
      </c>
      <c r="BE1053">
        <v>441.5</v>
      </c>
      <c r="BF1053">
        <v>374.60500000000002</v>
      </c>
      <c r="BG1053">
        <v>408.375</v>
      </c>
      <c r="BH1053">
        <v>439.88800000000003</v>
      </c>
      <c r="BI1053" s="47">
        <f t="shared" si="217"/>
        <v>6.8533444047484404E-2</v>
      </c>
      <c r="BJ1053" s="47">
        <f t="shared" si="218"/>
        <v>7.4382339572853035E-2</v>
      </c>
      <c r="BK1053" s="47">
        <f t="shared" si="219"/>
        <v>8.2524923283060728E-2</v>
      </c>
      <c r="BL1053" s="47">
        <f t="shared" si="220"/>
        <v>7.0020948780183376E-2</v>
      </c>
      <c r="BM1053" s="47">
        <f t="shared" si="221"/>
        <v>7.6333217544099483E-2</v>
      </c>
      <c r="BN1053" s="47">
        <f t="shared" si="222"/>
        <v>8.2223609180382823E-2</v>
      </c>
      <c r="BO1053" s="30">
        <f t="shared" si="223"/>
        <v>8.2524923283060728E-2</v>
      </c>
    </row>
    <row r="1054" spans="1:67" x14ac:dyDescent="0.3">
      <c r="A1054">
        <v>15</v>
      </c>
      <c r="B1054" t="s">
        <v>3422</v>
      </c>
      <c r="C1054">
        <v>53</v>
      </c>
      <c r="D1054">
        <v>11</v>
      </c>
      <c r="E1054" t="s">
        <v>2480</v>
      </c>
      <c r="F1054" t="s">
        <v>2707</v>
      </c>
      <c r="G1054" s="6" t="s">
        <v>10</v>
      </c>
      <c r="H1054" s="6" t="s">
        <v>604</v>
      </c>
      <c r="I1054" s="2" t="e">
        <v>#N/A</v>
      </c>
      <c r="J1054" s="2">
        <v>6.3723258989531184E-2</v>
      </c>
      <c r="K1054" s="2" t="e">
        <v>#N/A</v>
      </c>
      <c r="L1054" s="2">
        <v>3.2246455049305407E-2</v>
      </c>
      <c r="M1054" s="3">
        <v>1.6842957880693727</v>
      </c>
      <c r="N1054" s="3">
        <v>1.6297169811320753</v>
      </c>
      <c r="O1054" s="3">
        <v>-0.1325007400307289</v>
      </c>
      <c r="P1054" s="7" t="e">
        <v>#N/A</v>
      </c>
      <c r="Q1054" s="7">
        <v>36.464982468758429</v>
      </c>
      <c r="R1054" s="2">
        <v>0.58625332333492397</v>
      </c>
      <c r="S1054" s="8">
        <v>4.7473088600607234</v>
      </c>
      <c r="T1054" s="2">
        <v>0.37200778218481612</v>
      </c>
      <c r="U1054" s="4">
        <v>5.5241492864983532E-2</v>
      </c>
      <c r="V1054" s="8" t="e">
        <v>#N/A</v>
      </c>
      <c r="W1054" s="8" t="e">
        <v>#N/A</v>
      </c>
      <c r="X1054" s="8">
        <v>3515200000</v>
      </c>
      <c r="Y1054" s="8">
        <v>6946500000</v>
      </c>
      <c r="Z1054" s="8">
        <v>86500000</v>
      </c>
      <c r="AA1054" s="5">
        <v>337900000</v>
      </c>
      <c r="AB1054" s="2">
        <v>0.25599289730689551</v>
      </c>
      <c r="AC1054" s="42">
        <v>4700.9227845999994</v>
      </c>
      <c r="AD1054" s="42">
        <v>8150.9227845999994</v>
      </c>
      <c r="AE1054" s="60">
        <v>10.188898772239668</v>
      </c>
      <c r="AF1054" s="60">
        <v>38.099494187787698</v>
      </c>
      <c r="AG1054" s="60">
        <v>7.4178795334380041</v>
      </c>
      <c r="AH1054" s="60">
        <v>161.31729267727792</v>
      </c>
      <c r="AI1054" s="60">
        <v>1.3508705307750486</v>
      </c>
      <c r="AJ1054" s="1" t="s">
        <v>493</v>
      </c>
      <c r="AK1054" s="1" t="s">
        <v>525</v>
      </c>
      <c r="AL1054" s="1" t="s">
        <v>525</v>
      </c>
      <c r="AM1054" s="1" t="s">
        <v>583</v>
      </c>
      <c r="AN1054" s="46" t="e">
        <v>#VALUE!</v>
      </c>
      <c r="AO1054" s="46" t="e">
        <v>#VALUE!</v>
      </c>
      <c r="AP1054" s="46" t="e">
        <v>#VALUE!</v>
      </c>
      <c r="AQ1054" t="s">
        <v>4065</v>
      </c>
      <c r="AR1054" t="s">
        <v>4065</v>
      </c>
      <c r="AS1054" t="str">
        <f t="shared" si="214"/>
        <v>01/07/2020</v>
      </c>
      <c r="AT1054" s="63">
        <v>1.8867924809455872</v>
      </c>
      <c r="AU1054" s="63">
        <f t="shared" si="215"/>
        <v>1.8867924809455872</v>
      </c>
      <c r="AV1054" s="63">
        <f t="shared" si="212"/>
        <v>3.2984735910143813E-16</v>
      </c>
      <c r="AW1054" s="63">
        <f t="shared" si="211"/>
        <v>1.8867924809455874</v>
      </c>
      <c r="AX1054" s="63">
        <v>81.288914658878596</v>
      </c>
      <c r="AY1054" s="63">
        <f t="shared" si="216"/>
        <v>1.4210854715202004E-14</v>
      </c>
      <c r="AZ1054" s="63">
        <v>81.28891465887861</v>
      </c>
      <c r="BA1054" s="63">
        <f>_xll.BDP($G1054,BA$1)</f>
        <v>42.91</v>
      </c>
      <c r="BB1054" s="63">
        <f t="shared" si="213"/>
        <v>4700.9227845999994</v>
      </c>
      <c r="BC1054">
        <v>422.33300000000003</v>
      </c>
      <c r="BD1054">
        <v>410.19100000000003</v>
      </c>
      <c r="BE1054">
        <v>389.33300000000003</v>
      </c>
      <c r="BF1054">
        <v>401.15699999999998</v>
      </c>
      <c r="BG1054">
        <v>398.61700000000002</v>
      </c>
      <c r="BH1054">
        <v>483.40800000000002</v>
      </c>
      <c r="BI1054" s="47">
        <f t="shared" si="217"/>
        <v>8.9840446089338666E-2</v>
      </c>
      <c r="BJ1054" s="47">
        <f t="shared" si="218"/>
        <v>8.7257548952679315E-2</v>
      </c>
      <c r="BK1054" s="47">
        <f t="shared" si="219"/>
        <v>8.2820547760417695E-2</v>
      </c>
      <c r="BL1054" s="47">
        <f t="shared" si="220"/>
        <v>8.5335798604089255E-2</v>
      </c>
      <c r="BM1054" s="47">
        <f t="shared" si="221"/>
        <v>8.4795479156954123E-2</v>
      </c>
      <c r="BN1054" s="47">
        <f t="shared" si="222"/>
        <v>0.10283257610263707</v>
      </c>
      <c r="BO1054" s="30">
        <f t="shared" si="223"/>
        <v>0.10283257610263707</v>
      </c>
    </row>
    <row r="1055" spans="1:67" x14ac:dyDescent="0.3">
      <c r="A1055">
        <v>15</v>
      </c>
      <c r="B1055" t="s">
        <v>3422</v>
      </c>
      <c r="C1055">
        <v>53</v>
      </c>
      <c r="D1055">
        <v>4</v>
      </c>
      <c r="E1055" t="s">
        <v>2489</v>
      </c>
      <c r="G1055" s="1" t="s">
        <v>1667</v>
      </c>
      <c r="H1055" s="6" t="s">
        <v>1668</v>
      </c>
      <c r="I1055" s="2">
        <v>-0.14945151985835223</v>
      </c>
      <c r="J1055" s="2">
        <v>-0.18757218757218758</v>
      </c>
      <c r="K1055" s="2">
        <v>-5.7729185630749892E-2</v>
      </c>
      <c r="L1055" s="2">
        <v>-9.8364627498485763E-2</v>
      </c>
      <c r="M1055" s="3">
        <v>-38.693305693555878</v>
      </c>
      <c r="N1055" s="3">
        <v>-38.626040959290897</v>
      </c>
      <c r="O1055" s="3">
        <v>-54.092492721805954</v>
      </c>
      <c r="P1055" s="7">
        <v>-1.9667658480446899</v>
      </c>
      <c r="Q1055" s="7">
        <v>-4.0640172630821798</v>
      </c>
      <c r="R1055" s="2">
        <v>4.2538107054236086E-2</v>
      </c>
      <c r="S1055" s="8">
        <v>-7.4580484773151032E-2</v>
      </c>
      <c r="T1055" s="2">
        <v>0.63725885866494469</v>
      </c>
      <c r="U1055" s="4">
        <v>2.6470588235294117E-2</v>
      </c>
      <c r="V1055" s="8">
        <v>130.68230684038116</v>
      </c>
      <c r="W1055" s="8" t="e">
        <v>#N/A</v>
      </c>
      <c r="X1055" s="8">
        <v>4329000000</v>
      </c>
      <c r="Y1055" s="8">
        <v>8255000000</v>
      </c>
      <c r="Z1055" s="8">
        <v>166000000</v>
      </c>
      <c r="AA1055" s="5">
        <v>-274000000</v>
      </c>
      <c r="AB1055" s="2">
        <v>-0.6058394160583942</v>
      </c>
      <c r="AC1055" s="42">
        <v>2820.8447406159999</v>
      </c>
      <c r="AD1055" s="42">
        <v>3172.8447406159999</v>
      </c>
      <c r="AE1055" s="60" t="s">
        <v>3443</v>
      </c>
      <c r="AF1055" s="60" t="s">
        <v>3443</v>
      </c>
      <c r="AG1055" s="60">
        <v>-10.069678342313896</v>
      </c>
      <c r="AH1055" s="60" t="s">
        <v>3443</v>
      </c>
      <c r="AI1055" s="60">
        <v>0.34864154398908265</v>
      </c>
      <c r="AJ1055" s="1" t="s">
        <v>544</v>
      </c>
      <c r="AK1055" s="1" t="s">
        <v>576</v>
      </c>
      <c r="AL1055" s="1" t="s">
        <v>934</v>
      </c>
      <c r="AM1055" s="1" t="s">
        <v>1608</v>
      </c>
      <c r="AN1055" s="46" t="e">
        <v>#VALUE!</v>
      </c>
      <c r="AO1055" s="46" t="e">
        <v>#VALUE!</v>
      </c>
      <c r="AP1055" s="46">
        <v>-0.22375350000000002</v>
      </c>
      <c r="AQ1055" t="s">
        <v>4066</v>
      </c>
      <c r="AR1055" t="s">
        <v>4066</v>
      </c>
      <c r="AS1055" t="str">
        <f t="shared" si="214"/>
        <v>30/09/2016</v>
      </c>
      <c r="AT1055" s="63" t="s">
        <v>3443</v>
      </c>
      <c r="AU1055" s="63">
        <f t="shared" si="215"/>
        <v>0</v>
      </c>
      <c r="AV1055" s="63">
        <f t="shared" si="212"/>
        <v>0</v>
      </c>
      <c r="AW1055" s="63">
        <f t="shared" si="211"/>
        <v>0</v>
      </c>
      <c r="AX1055" s="63" t="s">
        <v>3443</v>
      </c>
      <c r="AY1055" s="63">
        <f t="shared" si="216"/>
        <v>0</v>
      </c>
      <c r="AZ1055" s="63" t="s">
        <v>3443</v>
      </c>
      <c r="BA1055" s="63">
        <f>_xll.BDP($G1055,BA$1)</f>
        <v>-5</v>
      </c>
      <c r="BB1055" s="63">
        <f t="shared" si="213"/>
        <v>2820.8447406159999</v>
      </c>
      <c r="BC1055">
        <v>-373</v>
      </c>
      <c r="BD1055">
        <v>-224.251</v>
      </c>
      <c r="BE1055">
        <v>-23.558</v>
      </c>
      <c r="BF1055">
        <v>-89.286000000000001</v>
      </c>
      <c r="BG1055">
        <v>92.388999999999996</v>
      </c>
      <c r="BH1055">
        <v>269.94200000000001</v>
      </c>
      <c r="BI1055" s="47">
        <f t="shared" si="217"/>
        <v>-0.1322298936305677</v>
      </c>
      <c r="BJ1055" s="47">
        <f t="shared" si="218"/>
        <v>-7.9497817363400641E-2</v>
      </c>
      <c r="BK1055" s="47">
        <f t="shared" si="219"/>
        <v>-8.3513990191659889E-3</v>
      </c>
      <c r="BL1055" s="47">
        <f t="shared" si="220"/>
        <v>-3.1652220597047906E-2</v>
      </c>
      <c r="BM1055" s="47">
        <f t="shared" si="221"/>
        <v>3.2752245690709163E-2</v>
      </c>
      <c r="BN1055" s="47">
        <f t="shared" si="222"/>
        <v>9.5695447577540768E-2</v>
      </c>
      <c r="BO1055" s="30">
        <f t="shared" si="223"/>
        <v>9.5695447577540768E-2</v>
      </c>
    </row>
    <row r="1056" spans="1:67" x14ac:dyDescent="0.3">
      <c r="A1056">
        <v>15</v>
      </c>
      <c r="B1056" t="s">
        <v>3422</v>
      </c>
      <c r="C1056">
        <v>53</v>
      </c>
      <c r="D1056">
        <v>6</v>
      </c>
      <c r="E1056" t="s">
        <v>2489</v>
      </c>
      <c r="G1056" s="1" t="s">
        <v>1928</v>
      </c>
      <c r="H1056" s="6" t="s">
        <v>1929</v>
      </c>
      <c r="I1056" s="2">
        <v>0.48038335573140828</v>
      </c>
      <c r="J1056" s="2">
        <v>0.25156110615521859</v>
      </c>
      <c r="K1056" s="2">
        <v>9.360428004779256E-2</v>
      </c>
      <c r="L1056" s="2">
        <v>7.4563722897937598E-2</v>
      </c>
      <c r="M1056" s="3">
        <v>8.6127698667891597</v>
      </c>
      <c r="N1056" s="3">
        <v>6.492300689859305</v>
      </c>
      <c r="O1056" s="3">
        <v>8.6200903719151896</v>
      </c>
      <c r="P1056" s="7">
        <v>16.789446744299827</v>
      </c>
      <c r="Q1056" s="7">
        <v>15.216010165184244</v>
      </c>
      <c r="R1056" s="2">
        <v>0.29960812255076597</v>
      </c>
      <c r="S1056" s="8">
        <v>1.5098743267504489</v>
      </c>
      <c r="T1056" s="2">
        <v>0.54803690971593988</v>
      </c>
      <c r="U1056" s="4">
        <v>3.5909445745511318E-2</v>
      </c>
      <c r="V1056" s="8">
        <v>7.8681301507502344</v>
      </c>
      <c r="W1056" s="8" t="e">
        <v>#N/A</v>
      </c>
      <c r="X1056" s="8">
        <v>112099999.99999997</v>
      </c>
      <c r="Y1056" s="8">
        <v>378200000</v>
      </c>
      <c r="Z1056" s="8">
        <v>4100000</v>
      </c>
      <c r="AA1056" s="5">
        <v>51700000</v>
      </c>
      <c r="AB1056" s="2">
        <v>7.9303675048355893E-2</v>
      </c>
      <c r="AC1056" s="42">
        <v>271.55213603999999</v>
      </c>
      <c r="AD1056" s="42">
        <v>355.65213603999996</v>
      </c>
      <c r="AE1056" s="60">
        <v>6.346096690863309</v>
      </c>
      <c r="AF1056" s="60">
        <v>9.4343041714438503</v>
      </c>
      <c r="AG1056" s="60">
        <v>19.370010583768636</v>
      </c>
      <c r="AH1056" s="60">
        <v>10.692995339558008</v>
      </c>
      <c r="AI1056" s="60">
        <v>0.8794763792635546</v>
      </c>
      <c r="AJ1056" s="1" t="s">
        <v>506</v>
      </c>
      <c r="AK1056" s="1" t="s">
        <v>640</v>
      </c>
      <c r="AL1056" s="1" t="s">
        <v>641</v>
      </c>
      <c r="AM1056" s="1" t="s">
        <v>1706</v>
      </c>
      <c r="AN1056" s="46" t="e">
        <v>#VALUE!</v>
      </c>
      <c r="AO1056" s="46">
        <v>2.3291739999999998E-3</v>
      </c>
      <c r="AP1056" s="46">
        <v>-0.1364534</v>
      </c>
      <c r="AQ1056" t="s">
        <v>4067</v>
      </c>
      <c r="AR1056" t="s">
        <v>4067</v>
      </c>
      <c r="AS1056" t="str">
        <f t="shared" si="214"/>
        <v>09/07/2004</v>
      </c>
      <c r="AT1056" s="63">
        <v>5.4006969748750659</v>
      </c>
      <c r="AU1056" s="63">
        <f t="shared" si="215"/>
        <v>5.4006969748750659</v>
      </c>
      <c r="AV1056" s="63">
        <f t="shared" si="212"/>
        <v>-0.29975818048632952</v>
      </c>
      <c r="AW1056" s="63">
        <f t="shared" si="211"/>
        <v>5.1009387943887363</v>
      </c>
      <c r="AX1056" s="63">
        <v>73.682418047505635</v>
      </c>
      <c r="AY1056" s="63">
        <f t="shared" si="216"/>
        <v>-4.089640220605844</v>
      </c>
      <c r="AZ1056" s="63">
        <v>69.592777826899791</v>
      </c>
      <c r="BA1056" s="63">
        <f>_xll.BDP($G1056,BA$1)</f>
        <v>13.613476799499999</v>
      </c>
      <c r="BB1056" s="63">
        <f t="shared" si="213"/>
        <v>271.55213603999999</v>
      </c>
      <c r="BC1056">
        <v>16.533000000000001</v>
      </c>
      <c r="BD1056">
        <v>21.45</v>
      </c>
      <c r="BE1056">
        <v>27.900000000000002</v>
      </c>
      <c r="BF1056">
        <v>17.347000000000001</v>
      </c>
      <c r="BG1056">
        <v>22.273</v>
      </c>
      <c r="BH1056">
        <v>30.907</v>
      </c>
      <c r="BI1056" s="47">
        <f t="shared" si="217"/>
        <v>6.0883336220800957E-2</v>
      </c>
      <c r="BJ1056" s="47">
        <f t="shared" si="218"/>
        <v>7.899035637429265E-2</v>
      </c>
      <c r="BK1056" s="47">
        <f t="shared" si="219"/>
        <v>0.10274270129803101</v>
      </c>
      <c r="BL1056" s="47">
        <f t="shared" si="220"/>
        <v>6.3880918975517703E-2</v>
      </c>
      <c r="BM1056" s="47">
        <f t="shared" si="221"/>
        <v>8.2021081935879731E-2</v>
      </c>
      <c r="BN1056" s="47">
        <f t="shared" si="222"/>
        <v>0.11381608132681879</v>
      </c>
      <c r="BO1056" s="30">
        <f t="shared" si="223"/>
        <v>0.11381608132681879</v>
      </c>
    </row>
    <row r="1057" spans="1:67" x14ac:dyDescent="0.3">
      <c r="A1057">
        <v>15</v>
      </c>
      <c r="B1057" t="s">
        <v>3422</v>
      </c>
      <c r="C1057">
        <v>54</v>
      </c>
      <c r="D1057">
        <v>12</v>
      </c>
      <c r="E1057" s="33">
        <v>0.15</v>
      </c>
      <c r="F1057" t="s">
        <v>2715</v>
      </c>
      <c r="G1057" s="6" t="s">
        <v>438</v>
      </c>
      <c r="H1057" s="6" t="s">
        <v>1189</v>
      </c>
      <c r="I1057" s="2">
        <v>-1.4943008672106655</v>
      </c>
      <c r="J1057" s="2">
        <v>1.978566228427048</v>
      </c>
      <c r="K1057" s="2">
        <v>-1.4943008672106655</v>
      </c>
      <c r="L1057" s="2">
        <v>1.978566228427048</v>
      </c>
      <c r="M1057" s="3">
        <v>82.084490637039693</v>
      </c>
      <c r="N1057" s="3">
        <v>63.78894302296969</v>
      </c>
      <c r="O1057" s="3">
        <v>73.27227052341027</v>
      </c>
      <c r="P1057" s="7">
        <v>14.48762270493215</v>
      </c>
      <c r="Q1057" s="7">
        <v>12.66664039329979</v>
      </c>
      <c r="R1057" s="2">
        <v>-0.30898988202956412</v>
      </c>
      <c r="S1057" s="8">
        <v>-0.49405137740567467</v>
      </c>
      <c r="T1057" s="2">
        <v>0.53139555854057452</v>
      </c>
      <c r="U1057" s="4">
        <v>3.228717948717949E-2</v>
      </c>
      <c r="V1057" s="8">
        <v>38.573184956225631</v>
      </c>
      <c r="W1057" s="8">
        <v>35.555561037319762</v>
      </c>
      <c r="X1057" s="8">
        <v>93404000</v>
      </c>
      <c r="Y1057" s="8">
        <v>93404000</v>
      </c>
      <c r="Z1057" s="8">
        <v>9384000</v>
      </c>
      <c r="AA1057" s="5">
        <v>199169000</v>
      </c>
      <c r="AB1057" s="2">
        <v>4.7115766007762253E-2</v>
      </c>
      <c r="AC1057" s="42">
        <v>902.98378742</v>
      </c>
      <c r="AD1057" s="42">
        <v>803.61078741999995</v>
      </c>
      <c r="AE1057" s="60">
        <v>3.9135678609817095</v>
      </c>
      <c r="AF1057" s="60">
        <v>4.2826626042772586</v>
      </c>
      <c r="AG1057" s="60">
        <v>22.237153252565779</v>
      </c>
      <c r="AH1057" s="60">
        <v>6.3766640802800145</v>
      </c>
      <c r="AI1057" s="60">
        <v>5.1874102593472724</v>
      </c>
      <c r="AJ1057" s="1" t="s">
        <v>493</v>
      </c>
      <c r="AK1057" s="1" t="s">
        <v>525</v>
      </c>
      <c r="AL1057" s="1" t="s">
        <v>525</v>
      </c>
      <c r="AM1057" s="1" t="s">
        <v>583</v>
      </c>
      <c r="AN1057" s="46">
        <v>0.1098435</v>
      </c>
      <c r="AO1057" s="46">
        <v>0.1322537</v>
      </c>
      <c r="AP1057" s="46">
        <v>-8.6803659999999991E-2</v>
      </c>
      <c r="AQ1057" t="s">
        <v>4068</v>
      </c>
      <c r="AR1057" t="s">
        <v>4068</v>
      </c>
      <c r="AS1057" t="str">
        <f t="shared" si="214"/>
        <v>30/12/1993</v>
      </c>
      <c r="AT1057" s="63">
        <v>8.0892265040232481</v>
      </c>
      <c r="AU1057" s="63">
        <f t="shared" si="215"/>
        <v>8.0892265040232481</v>
      </c>
      <c r="AV1057" s="63">
        <f t="shared" si="212"/>
        <v>8.0490163005353264</v>
      </c>
      <c r="AW1057" s="63">
        <f t="shared" si="211"/>
        <v>16.138242804558573</v>
      </c>
      <c r="AX1057" s="63">
        <v>51.544912515323752</v>
      </c>
      <c r="AY1057" s="63">
        <f t="shared" si="216"/>
        <v>51.2886913030759</v>
      </c>
      <c r="AZ1057" s="63">
        <v>102.83360381839965</v>
      </c>
      <c r="BA1057" s="63">
        <f>_xll.BDP($G1057,BA$1)</f>
        <v>147.63614833</v>
      </c>
      <c r="BB1057" s="63">
        <f t="shared" si="213"/>
        <v>803.61078741999995</v>
      </c>
      <c r="BC1057">
        <v>93.850000000000009</v>
      </c>
      <c r="BD1057">
        <v>101.4</v>
      </c>
      <c r="BE1057">
        <v>116</v>
      </c>
      <c r="BF1057">
        <v>29.3</v>
      </c>
      <c r="BG1057">
        <v>17.7</v>
      </c>
      <c r="BH1057" t="s">
        <v>3443</v>
      </c>
      <c r="BI1057" s="47">
        <f t="shared" si="217"/>
        <v>0.11678539097428785</v>
      </c>
      <c r="BJ1057" s="47">
        <f t="shared" si="218"/>
        <v>0.12618048635900678</v>
      </c>
      <c r="BK1057" s="47">
        <f t="shared" si="219"/>
        <v>0.14434848538111228</v>
      </c>
      <c r="BL1057" s="47">
        <f t="shared" si="220"/>
        <v>3.6460436393677499E-2</v>
      </c>
      <c r="BM1057" s="47">
        <f t="shared" si="221"/>
        <v>2.202558785556627E-2</v>
      </c>
      <c r="BN1057" s="47">
        <f t="shared" si="222"/>
        <v>0</v>
      </c>
      <c r="BO1057" s="30">
        <f t="shared" si="223"/>
        <v>0.14434848538111228</v>
      </c>
    </row>
    <row r="1058" spans="1:67" x14ac:dyDescent="0.3">
      <c r="A1058">
        <v>15</v>
      </c>
      <c r="B1058" t="s">
        <v>3422</v>
      </c>
      <c r="C1058">
        <v>54</v>
      </c>
      <c r="D1058">
        <v>19</v>
      </c>
      <c r="E1058" t="s">
        <v>2549</v>
      </c>
      <c r="F1058" t="s">
        <v>3066</v>
      </c>
      <c r="G1058" s="1" t="s">
        <v>1766</v>
      </c>
      <c r="H1058" s="6" t="s">
        <v>1767</v>
      </c>
      <c r="I1058" s="2" t="e">
        <v>#N/A</v>
      </c>
      <c r="J1058" s="2">
        <v>0.11679562690071987</v>
      </c>
      <c r="K1058" s="2">
        <v>7.9649097196765939E-2</v>
      </c>
      <c r="L1058" s="2">
        <v>3.5203341648778787E-2</v>
      </c>
      <c r="M1058" s="3">
        <v>6.4916165205435412</v>
      </c>
      <c r="N1058" s="3">
        <v>3.6335048662103158</v>
      </c>
      <c r="O1058" s="3">
        <v>4.2364643651565119</v>
      </c>
      <c r="P1058" s="7">
        <v>16.726568837131715</v>
      </c>
      <c r="Q1058" s="7">
        <v>11.258886202069055</v>
      </c>
      <c r="R1058" s="2">
        <v>9.0117866204194388E-2</v>
      </c>
      <c r="S1058" s="8">
        <v>0.4986376021798366</v>
      </c>
      <c r="T1058" s="2">
        <v>0.55053736842447876</v>
      </c>
      <c r="U1058" s="4">
        <v>3.1498528398772624E-2</v>
      </c>
      <c r="V1058" s="8">
        <v>18.120192355944482</v>
      </c>
      <c r="W1058" s="8" t="e">
        <v>#N/A</v>
      </c>
      <c r="X1058" s="8">
        <v>25977000</v>
      </c>
      <c r="Y1058" s="8">
        <v>86185000</v>
      </c>
      <c r="Z1058" s="8">
        <v>1602000</v>
      </c>
      <c r="AA1058" s="5">
        <v>2306000</v>
      </c>
      <c r="AB1058" s="2">
        <v>0.69470945359930614</v>
      </c>
      <c r="AC1058" s="42">
        <v>193.96331482500003</v>
      </c>
      <c r="AD1058" s="42">
        <v>202.38131482500003</v>
      </c>
      <c r="AE1058" s="60">
        <v>11.327735073603495</v>
      </c>
      <c r="AF1058" s="60">
        <v>24.516210154451855</v>
      </c>
      <c r="AG1058" s="60">
        <v>1.2111352708054322</v>
      </c>
      <c r="AH1058" s="60">
        <v>54.677609464355868</v>
      </c>
      <c r="AI1058" s="60">
        <v>2.2843663336703202</v>
      </c>
      <c r="AJ1058" s="1" t="s">
        <v>502</v>
      </c>
      <c r="AK1058" s="1" t="s">
        <v>529</v>
      </c>
      <c r="AL1058" s="1" t="s">
        <v>574</v>
      </c>
      <c r="AM1058" s="1" t="s">
        <v>1706</v>
      </c>
      <c r="AN1058" s="46" t="e">
        <v>#VALUE!</v>
      </c>
      <c r="AO1058" s="46">
        <v>0.18456140000000001</v>
      </c>
      <c r="AP1058" s="46">
        <v>0.15590290000000001</v>
      </c>
      <c r="AQ1058" t="s">
        <v>4069</v>
      </c>
      <c r="AR1058" t="s">
        <v>4069</v>
      </c>
      <c r="AS1058" t="str">
        <f t="shared" si="214"/>
        <v>01/10/2004</v>
      </c>
      <c r="AT1058" s="63">
        <v>2.8742514208643257</v>
      </c>
      <c r="AU1058" s="63">
        <f t="shared" si="215"/>
        <v>2.8742514208643257</v>
      </c>
      <c r="AV1058" s="63">
        <f t="shared" si="212"/>
        <v>0</v>
      </c>
      <c r="AW1058" s="63">
        <f t="shared" si="211"/>
        <v>2.8742514208643257</v>
      </c>
      <c r="AX1058" s="63" t="s">
        <v>3443</v>
      </c>
      <c r="AY1058" s="63">
        <f t="shared" si="216"/>
        <v>0</v>
      </c>
      <c r="AZ1058" s="63" t="s">
        <v>3443</v>
      </c>
      <c r="BA1058" s="63">
        <f>_xll.BDP($G1058,BA$1)</f>
        <v>4.8650000000000002</v>
      </c>
      <c r="BB1058" s="63">
        <f t="shared" si="213"/>
        <v>193.96331482500003</v>
      </c>
      <c r="BC1058">
        <v>13.333</v>
      </c>
      <c r="BD1058">
        <v>14.923</v>
      </c>
      <c r="BE1058">
        <v>17.766999999999999</v>
      </c>
      <c r="BF1058">
        <v>13.779</v>
      </c>
      <c r="BG1058">
        <v>13.369</v>
      </c>
      <c r="BH1058">
        <v>15.782</v>
      </c>
      <c r="BI1058" s="47">
        <f t="shared" si="217"/>
        <v>6.8739802740685599E-2</v>
      </c>
      <c r="BJ1058" s="47">
        <f t="shared" si="218"/>
        <v>7.6937229153172665E-2</v>
      </c>
      <c r="BK1058" s="47">
        <f t="shared" si="219"/>
        <v>9.1599795641923124E-2</v>
      </c>
      <c r="BL1058" s="47">
        <f t="shared" si="220"/>
        <v>7.1039206627458704E-2</v>
      </c>
      <c r="BM1058" s="47">
        <f t="shared" si="221"/>
        <v>6.8925404848138139E-2</v>
      </c>
      <c r="BN1058" s="47">
        <f t="shared" si="222"/>
        <v>8.1365901661554052E-2</v>
      </c>
      <c r="BO1058" s="30">
        <f t="shared" si="223"/>
        <v>9.1599795641923124E-2</v>
      </c>
    </row>
    <row r="1059" spans="1:67" x14ac:dyDescent="0.3">
      <c r="A1059">
        <v>15</v>
      </c>
      <c r="B1059" t="s">
        <v>3422</v>
      </c>
      <c r="C1059">
        <v>54</v>
      </c>
      <c r="D1059">
        <v>4</v>
      </c>
      <c r="E1059" t="s">
        <v>2549</v>
      </c>
      <c r="F1059" t="s">
        <v>2629</v>
      </c>
      <c r="G1059" s="6" t="s">
        <v>1289</v>
      </c>
      <c r="H1059" s="6" t="s">
        <v>1290</v>
      </c>
      <c r="I1059" s="2">
        <v>0.61550972043458207</v>
      </c>
      <c r="J1059" s="2">
        <v>0.24410537444713448</v>
      </c>
      <c r="K1059" s="2">
        <v>0.30747365938795285</v>
      </c>
      <c r="L1059" s="2">
        <v>0.16292513669302056</v>
      </c>
      <c r="M1059" s="3">
        <v>15.669915232925682</v>
      </c>
      <c r="N1059" s="3">
        <v>11.136681870511394</v>
      </c>
      <c r="O1059" s="3">
        <v>26.008018039263487</v>
      </c>
      <c r="P1059" s="7">
        <v>22.112654396451624</v>
      </c>
      <c r="Q1059" s="7">
        <v>22.911868706552625</v>
      </c>
      <c r="R1059" s="2">
        <v>0.58525767820464381</v>
      </c>
      <c r="S1059" s="8">
        <v>2.0026944053165745</v>
      </c>
      <c r="T1059" s="2">
        <v>0.31750725901492244</v>
      </c>
      <c r="U1059" s="4">
        <v>3.9512971281151374E-2</v>
      </c>
      <c r="V1059" s="8">
        <v>17.738493689043114</v>
      </c>
      <c r="W1059" s="8">
        <v>13.144883001240416</v>
      </c>
      <c r="X1059" s="8">
        <v>319698000</v>
      </c>
      <c r="Y1059" s="8">
        <v>478993000</v>
      </c>
      <c r="Z1059" s="8">
        <v>526000</v>
      </c>
      <c r="AA1059" s="5">
        <v>78351000</v>
      </c>
      <c r="AB1059" s="2">
        <v>6.713379535679187E-3</v>
      </c>
      <c r="AC1059" s="42">
        <v>233.61882570000003</v>
      </c>
      <c r="AD1059" s="42">
        <v>510.86182570000005</v>
      </c>
      <c r="AE1059" s="60">
        <v>3.5589958666861738</v>
      </c>
      <c r="AF1059" s="60">
        <v>5.9325965985762563</v>
      </c>
      <c r="AG1059" s="60">
        <v>33.924873293106103</v>
      </c>
      <c r="AH1059" s="60">
        <v>4.6979236007734455</v>
      </c>
      <c r="AI1059" s="60">
        <v>1.1521656156192421</v>
      </c>
      <c r="AJ1059" s="1" t="s">
        <v>534</v>
      </c>
      <c r="AK1059" s="1" t="s">
        <v>535</v>
      </c>
      <c r="AL1059" s="1" t="s">
        <v>869</v>
      </c>
      <c r="AM1059" s="1" t="s">
        <v>2465</v>
      </c>
      <c r="AN1059" s="46" t="e">
        <v>#VALUE!</v>
      </c>
      <c r="AO1059" s="46" t="e">
        <v>#VALUE!</v>
      </c>
      <c r="AP1059" s="46">
        <v>7.0393770000000008E-2</v>
      </c>
      <c r="AQ1059" t="s">
        <v>4070</v>
      </c>
      <c r="AR1059" t="s">
        <v>4070</v>
      </c>
      <c r="AS1059" t="str">
        <f t="shared" si="214"/>
        <v>17/06/2015</v>
      </c>
      <c r="AT1059" s="63">
        <v>19.047628950189662</v>
      </c>
      <c r="AU1059" s="63">
        <f t="shared" si="215"/>
        <v>19.047628950189662</v>
      </c>
      <c r="AV1059" s="63">
        <f t="shared" si="212"/>
        <v>-0.12800244108331182</v>
      </c>
      <c r="AW1059" s="63">
        <f t="shared" si="211"/>
        <v>18.919626509106351</v>
      </c>
      <c r="AX1059" s="63">
        <v>63.558255372006542</v>
      </c>
      <c r="AY1059" s="63">
        <f t="shared" si="216"/>
        <v>-0.42711939947425037</v>
      </c>
      <c r="AZ1059" s="63">
        <v>63.131135972532292</v>
      </c>
      <c r="BA1059" s="63">
        <f>_xll.BDP($G1059,BA$1)</f>
        <v>30.596</v>
      </c>
      <c r="BB1059" s="63">
        <f t="shared" si="213"/>
        <v>233.61882570000003</v>
      </c>
      <c r="BC1059">
        <v>39.655999999999999</v>
      </c>
      <c r="BD1059">
        <v>35.911000000000001</v>
      </c>
      <c r="BE1059">
        <v>45.344000000000001</v>
      </c>
      <c r="BF1059">
        <v>72.549000000000007</v>
      </c>
      <c r="BG1059">
        <v>76.719000000000008</v>
      </c>
      <c r="BH1059">
        <v>94.137</v>
      </c>
      <c r="BI1059" s="47">
        <f t="shared" si="217"/>
        <v>0.16974659418468258</v>
      </c>
      <c r="BJ1059" s="47">
        <f t="shared" si="218"/>
        <v>0.15371620798280555</v>
      </c>
      <c r="BK1059" s="47">
        <f t="shared" si="219"/>
        <v>0.19409394711292735</v>
      </c>
      <c r="BL1059" s="47">
        <f t="shared" si="220"/>
        <v>0.3105443227129448</v>
      </c>
      <c r="BM1059" s="47">
        <f t="shared" si="221"/>
        <v>0.32839391162130988</v>
      </c>
      <c r="BN1059" s="47">
        <f t="shared" si="222"/>
        <v>0.40295125924862479</v>
      </c>
      <c r="BO1059" s="30">
        <f t="shared" si="223"/>
        <v>0.40295125924862479</v>
      </c>
    </row>
    <row r="1060" spans="1:67" x14ac:dyDescent="0.3">
      <c r="A1060">
        <v>15</v>
      </c>
      <c r="B1060" t="s">
        <v>3422</v>
      </c>
      <c r="C1060">
        <v>54</v>
      </c>
      <c r="D1060">
        <v>5</v>
      </c>
      <c r="E1060" t="s">
        <v>2480</v>
      </c>
      <c r="F1060" t="s">
        <v>2912</v>
      </c>
      <c r="G1060" s="44" t="s">
        <v>2748</v>
      </c>
      <c r="H1060" s="44" t="s">
        <v>2749</v>
      </c>
      <c r="I1060" s="2">
        <v>2.3030562472344847</v>
      </c>
      <c r="J1060" s="2">
        <v>4.7277447305986318</v>
      </c>
      <c r="K1060" s="2">
        <v>0.29327793414165476</v>
      </c>
      <c r="L1060" s="2">
        <v>0.56215758745318656</v>
      </c>
      <c r="M1060" s="3">
        <v>38.219963423905973</v>
      </c>
      <c r="N1060" s="3">
        <v>30.42957416239846</v>
      </c>
      <c r="O1060" s="3">
        <v>48.371220998359505</v>
      </c>
      <c r="P1060" s="7">
        <v>9.4459067746250636</v>
      </c>
      <c r="Q1060" s="7">
        <v>13.742541831073018</v>
      </c>
      <c r="R1060" s="2">
        <v>-4.6495547157214559E-2</v>
      </c>
      <c r="S1060" s="8">
        <v>-0.12172284644194757</v>
      </c>
      <c r="T1060" s="2">
        <v>0.40321310442589386</v>
      </c>
      <c r="U1060" s="4" t="e">
        <v>#N/A</v>
      </c>
      <c r="V1060" s="8">
        <v>12.953576518320835</v>
      </c>
      <c r="W1060" s="8">
        <v>27.955719222383845</v>
      </c>
      <c r="X1060" s="8">
        <v>29083000</v>
      </c>
      <c r="Y1060" s="8">
        <v>244588000</v>
      </c>
      <c r="Z1060" s="8" t="e">
        <v>#N/A</v>
      </c>
      <c r="AA1060" s="5">
        <v>156168750</v>
      </c>
      <c r="AB1060" s="2">
        <v>0</v>
      </c>
      <c r="AC1060" s="42">
        <v>1153.0732200000002</v>
      </c>
      <c r="AD1060" s="42">
        <v>1166.1732200000001</v>
      </c>
      <c r="AE1060" s="60">
        <v>7.0071870413625321</v>
      </c>
      <c r="AF1060" s="60">
        <v>8.0165730661099524</v>
      </c>
      <c r="AG1060" s="60" t="s">
        <v>3443</v>
      </c>
      <c r="AH1060" s="60">
        <v>10.764659211034646</v>
      </c>
      <c r="AI1060" s="60">
        <v>5.0366236782197591</v>
      </c>
      <c r="AJ1060" s="1" t="s">
        <v>544</v>
      </c>
      <c r="AK1060" s="1" t="s">
        <v>576</v>
      </c>
      <c r="AL1060" s="1" t="s">
        <v>788</v>
      </c>
      <c r="AM1060" s="1" t="s">
        <v>2739</v>
      </c>
      <c r="AN1060" s="46" t="e">
        <v>#VALUE!</v>
      </c>
      <c r="AO1060" s="46" t="e">
        <v>#VALUE!</v>
      </c>
      <c r="AP1060" s="46">
        <v>0.1011421</v>
      </c>
      <c r="AQ1060" t="s">
        <v>4071</v>
      </c>
      <c r="AR1060" t="s">
        <v>4071</v>
      </c>
      <c r="AS1060" t="str">
        <f t="shared" ref="AS1060:AS1091" si="224">IF(AQ1060=$AQ$1,AR1060,AQ1060)</f>
        <v>13/06/2016</v>
      </c>
      <c r="AT1060" s="63">
        <v>6.2208398133748055</v>
      </c>
      <c r="AU1060" s="63">
        <f t="shared" si="215"/>
        <v>6.2208398133748055</v>
      </c>
      <c r="AV1060" s="63">
        <f t="shared" si="212"/>
        <v>-1.5972535717491227E-3</v>
      </c>
      <c r="AW1060" s="63">
        <f t="shared" si="211"/>
        <v>6.2192425598030567</v>
      </c>
      <c r="AX1060" s="63">
        <v>67.929391431395729</v>
      </c>
      <c r="AY1060" s="63">
        <f t="shared" si="216"/>
        <v>-1.744144944180448E-2</v>
      </c>
      <c r="AZ1060" s="63">
        <v>67.911949981953924</v>
      </c>
      <c r="BA1060" s="63">
        <f>_xll.BDP($G1060,BA$1)</f>
        <v>70.086783999999994</v>
      </c>
      <c r="BB1060" s="63">
        <f t="shared" si="213"/>
        <v>1153.0732200000002</v>
      </c>
      <c r="BC1060">
        <v>105.5</v>
      </c>
      <c r="BD1060">
        <v>127.5</v>
      </c>
      <c r="BE1060">
        <v>143.5</v>
      </c>
      <c r="BF1060">
        <v>127</v>
      </c>
      <c r="BG1060">
        <v>139</v>
      </c>
      <c r="BH1060">
        <v>157</v>
      </c>
      <c r="BI1060" s="47">
        <f t="shared" si="217"/>
        <v>9.1494623385668411E-2</v>
      </c>
      <c r="BJ1060" s="47">
        <f t="shared" si="218"/>
        <v>0.11057407091632912</v>
      </c>
      <c r="BK1060" s="47">
        <f t="shared" si="219"/>
        <v>0.12445003275680964</v>
      </c>
      <c r="BL1060" s="47">
        <f t="shared" si="220"/>
        <v>0.11014044710881411</v>
      </c>
      <c r="BM1060" s="47">
        <f t="shared" si="221"/>
        <v>0.1205474184891745</v>
      </c>
      <c r="BN1060" s="47">
        <f t="shared" si="222"/>
        <v>0.13615787555971509</v>
      </c>
      <c r="BO1060" s="30">
        <f t="shared" si="223"/>
        <v>0.13615787555971509</v>
      </c>
    </row>
    <row r="1061" spans="1:67" x14ac:dyDescent="0.3">
      <c r="A1061">
        <v>15</v>
      </c>
      <c r="B1061" t="s">
        <v>3422</v>
      </c>
      <c r="C1061">
        <v>54</v>
      </c>
      <c r="D1061">
        <v>7</v>
      </c>
      <c r="E1061" t="s">
        <v>3243</v>
      </c>
      <c r="F1061" t="s">
        <v>3243</v>
      </c>
      <c r="G1061" s="1" t="s">
        <v>1909</v>
      </c>
      <c r="H1061" s="6" t="s">
        <v>1910</v>
      </c>
      <c r="I1061" s="2">
        <v>0.28332397342890209</v>
      </c>
      <c r="J1061" s="2">
        <v>0.20015487667944398</v>
      </c>
      <c r="K1061" s="2">
        <v>8.0221981601592635E-2</v>
      </c>
      <c r="L1061" s="2">
        <v>7.9002164788300827E-2</v>
      </c>
      <c r="M1061" s="3">
        <v>7.3657044710966026</v>
      </c>
      <c r="N1061" s="3">
        <v>5.624405427581765</v>
      </c>
      <c r="O1061" s="3">
        <v>6.9653099709279482</v>
      </c>
      <c r="P1061" s="7">
        <v>29.090683937330333</v>
      </c>
      <c r="Q1061" s="7">
        <v>41.393430133620328</v>
      </c>
      <c r="R1061" s="2">
        <v>0.12120103245522282</v>
      </c>
      <c r="S1061" s="8">
        <v>0.53298846875417027</v>
      </c>
      <c r="T1061" s="2">
        <v>0.61324584890793488</v>
      </c>
      <c r="U1061" s="4">
        <v>8.6101451632473389E-2</v>
      </c>
      <c r="V1061" s="8">
        <v>69.871400054407871</v>
      </c>
      <c r="W1061" s="8" t="e">
        <v>#N/A</v>
      </c>
      <c r="X1061" s="8">
        <v>516540000</v>
      </c>
      <c r="Y1061" s="8">
        <v>1308673000</v>
      </c>
      <c r="Z1061" s="8">
        <v>23614000</v>
      </c>
      <c r="AA1061" s="5">
        <v>152088000</v>
      </c>
      <c r="AB1061" s="2">
        <v>0.15526537267897533</v>
      </c>
      <c r="AC1061" s="42">
        <v>1250.83800195</v>
      </c>
      <c r="AD1061" s="42">
        <v>1695.0301113307726</v>
      </c>
      <c r="AE1061" s="60">
        <v>6.5949636127482929</v>
      </c>
      <c r="AF1061" s="60">
        <v>16.462595312238289</v>
      </c>
      <c r="AG1061" s="60">
        <v>11.625962577893906</v>
      </c>
      <c r="AH1061" s="60">
        <v>18.35147331070657</v>
      </c>
      <c r="AI1061" s="60">
        <v>1.3015525632118106</v>
      </c>
      <c r="AJ1061" s="1" t="s">
        <v>506</v>
      </c>
      <c r="AK1061" s="1" t="s">
        <v>640</v>
      </c>
      <c r="AL1061" s="1" t="s">
        <v>641</v>
      </c>
      <c r="AM1061" s="1" t="s">
        <v>1706</v>
      </c>
      <c r="AN1061" s="46" t="e">
        <v>#VALUE!</v>
      </c>
      <c r="AO1061" s="46" t="e">
        <v>#VALUE!</v>
      </c>
      <c r="AP1061" s="46">
        <v>0.20205960000000001</v>
      </c>
      <c r="AQ1061" t="s">
        <v>4072</v>
      </c>
      <c r="AR1061" t="s">
        <v>4072</v>
      </c>
      <c r="AS1061" t="str">
        <f t="shared" si="224"/>
        <v>30/09/2014</v>
      </c>
      <c r="AT1061" s="63" t="s">
        <v>3443</v>
      </c>
      <c r="AU1061" s="63">
        <f t="shared" si="215"/>
        <v>0</v>
      </c>
      <c r="AV1061" s="63">
        <f t="shared" si="212"/>
        <v>0</v>
      </c>
      <c r="AW1061" s="63">
        <f t="shared" si="211"/>
        <v>0</v>
      </c>
      <c r="AX1061" s="63">
        <v>0</v>
      </c>
      <c r="AY1061" s="63">
        <f t="shared" si="216"/>
        <v>0</v>
      </c>
      <c r="AZ1061" s="63" t="s">
        <v>3443</v>
      </c>
      <c r="BA1061" s="63" t="str">
        <f>_xll.BDP($G1061,BA$1)</f>
        <v>#N/A N/A</v>
      </c>
      <c r="BB1061" s="63">
        <f t="shared" si="213"/>
        <v>1250.83800195</v>
      </c>
      <c r="BC1061">
        <v>65.75</v>
      </c>
      <c r="BD1061">
        <v>72.100000000000009</v>
      </c>
      <c r="BE1061">
        <v>97.600000000000009</v>
      </c>
      <c r="BF1061">
        <v>113.8</v>
      </c>
      <c r="BG1061">
        <v>198</v>
      </c>
      <c r="BH1061">
        <v>247</v>
      </c>
      <c r="BI1061" s="47">
        <f t="shared" si="217"/>
        <v>5.256476050255806E-2</v>
      </c>
      <c r="BJ1061" s="47">
        <f t="shared" si="218"/>
        <v>5.7641357144249984E-2</v>
      </c>
      <c r="BK1061" s="47">
        <f t="shared" si="219"/>
        <v>7.8027690114823828E-2</v>
      </c>
      <c r="BL1061" s="47">
        <f t="shared" si="220"/>
        <v>9.0979007531423683E-2</v>
      </c>
      <c r="BM1061" s="47">
        <f t="shared" si="221"/>
        <v>0.15829387953622046</v>
      </c>
      <c r="BN1061" s="47">
        <f t="shared" si="222"/>
        <v>0.19746761740124472</v>
      </c>
      <c r="BO1061" s="30">
        <f t="shared" si="223"/>
        <v>0.19746761740124472</v>
      </c>
    </row>
    <row r="1062" spans="1:67" x14ac:dyDescent="0.3">
      <c r="A1062">
        <v>15</v>
      </c>
      <c r="B1062" t="s">
        <v>3422</v>
      </c>
      <c r="C1062">
        <v>55</v>
      </c>
      <c r="D1062">
        <v>5</v>
      </c>
      <c r="F1062" t="s">
        <v>2639</v>
      </c>
      <c r="G1062" s="6" t="s">
        <v>284</v>
      </c>
      <c r="H1062" s="6" t="s">
        <v>998</v>
      </c>
      <c r="I1062" s="2">
        <v>0.3134073840087096</v>
      </c>
      <c r="J1062" s="2">
        <v>0.2745886471501493</v>
      </c>
      <c r="K1062" s="2">
        <v>0.21107308313232309</v>
      </c>
      <c r="L1062" s="2">
        <v>0.19060594946301015</v>
      </c>
      <c r="M1062" s="3">
        <v>15.437299713000568</v>
      </c>
      <c r="N1062" s="3">
        <v>11.923754721919705</v>
      </c>
      <c r="O1062" s="3">
        <v>29.567507219335727</v>
      </c>
      <c r="P1062" s="7">
        <v>10.502238655443822</v>
      </c>
      <c r="Q1062" s="7">
        <v>15.492984384653564</v>
      </c>
      <c r="R1062" s="2">
        <v>0.73840807818310805</v>
      </c>
      <c r="S1062" s="8">
        <v>4.5091176758377145</v>
      </c>
      <c r="T1062" s="2">
        <v>0.274719266446798</v>
      </c>
      <c r="U1062" s="4">
        <v>3.5109885866819499E-2</v>
      </c>
      <c r="V1062" s="8">
        <v>30.335175697609408</v>
      </c>
      <c r="W1062" s="8" t="e">
        <v>#N/A</v>
      </c>
      <c r="X1062" s="8">
        <v>859238000</v>
      </c>
      <c r="Y1062" s="8">
        <v>1237826000</v>
      </c>
      <c r="Z1062" s="8">
        <v>10263000</v>
      </c>
      <c r="AA1062" s="5">
        <v>-134075000</v>
      </c>
      <c r="AB1062" s="2">
        <v>-7.6546708931568147E-2</v>
      </c>
      <c r="AC1062" s="42">
        <v>478.17170119999992</v>
      </c>
      <c r="AD1062" s="42">
        <v>1557.9287012</v>
      </c>
      <c r="AE1062" s="60">
        <v>6.6683514011539362</v>
      </c>
      <c r="AF1062" s="60">
        <v>7.3736243436518709</v>
      </c>
      <c r="AG1062" s="60">
        <v>-28.142558257144827</v>
      </c>
      <c r="AH1062" s="60">
        <v>4.263288655038119</v>
      </c>
      <c r="AI1062" s="60">
        <v>1.2409698979859536</v>
      </c>
      <c r="AJ1062" s="1" t="s">
        <v>534</v>
      </c>
      <c r="AK1062" s="1" t="s">
        <v>535</v>
      </c>
      <c r="AL1062" s="1" t="s">
        <v>772</v>
      </c>
      <c r="AM1062" s="1" t="s">
        <v>583</v>
      </c>
      <c r="AN1062" s="46" t="e">
        <v>#VALUE!</v>
      </c>
      <c r="AO1062" s="46" t="e">
        <v>#VALUE!</v>
      </c>
      <c r="AP1062" s="46" t="e">
        <v>#VALUE!</v>
      </c>
      <c r="AQ1062" t="s">
        <v>4073</v>
      </c>
      <c r="AR1062" t="s">
        <v>4073</v>
      </c>
      <c r="AS1062" t="str">
        <f t="shared" si="224"/>
        <v>07/02/2020</v>
      </c>
      <c r="AT1062" s="63" t="s">
        <v>3443</v>
      </c>
      <c r="AU1062" s="63">
        <f t="shared" si="215"/>
        <v>0</v>
      </c>
      <c r="AV1062" s="63">
        <f t="shared" si="212"/>
        <v>0</v>
      </c>
      <c r="AW1062" s="63">
        <f t="shared" si="211"/>
        <v>0</v>
      </c>
      <c r="AX1062" s="63">
        <v>0</v>
      </c>
      <c r="AY1062" s="63">
        <f t="shared" si="216"/>
        <v>0</v>
      </c>
      <c r="AZ1062" s="63">
        <v>0</v>
      </c>
      <c r="BA1062" s="63">
        <f>_xll.BDP($G1062,BA$1)</f>
        <v>0</v>
      </c>
      <c r="BB1062" s="63">
        <f t="shared" si="213"/>
        <v>478.17170119999992</v>
      </c>
      <c r="BC1062">
        <v>115.75</v>
      </c>
      <c r="BD1062">
        <v>99.325000000000003</v>
      </c>
      <c r="BE1062" t="s">
        <v>3443</v>
      </c>
      <c r="BF1062">
        <v>-27.071000000000002</v>
      </c>
      <c r="BG1062">
        <v>122.976</v>
      </c>
      <c r="BH1062" t="s">
        <v>3443</v>
      </c>
      <c r="BI1062" s="47">
        <f t="shared" si="217"/>
        <v>0.24206785911738105</v>
      </c>
      <c r="BJ1062" s="47">
        <f t="shared" si="218"/>
        <v>0.20771827306119975</v>
      </c>
      <c r="BK1062" s="47">
        <f t="shared" si="219"/>
        <v>0</v>
      </c>
      <c r="BL1062" s="47">
        <f t="shared" si="220"/>
        <v>-5.6613555197983778E-2</v>
      </c>
      <c r="BM1062" s="47">
        <f t="shared" si="221"/>
        <v>0.25717958568310195</v>
      </c>
      <c r="BN1062" s="47">
        <f t="shared" si="222"/>
        <v>0</v>
      </c>
      <c r="BO1062" s="30">
        <f t="shared" si="223"/>
        <v>0.25717958568310195</v>
      </c>
    </row>
    <row r="1063" spans="1:67" x14ac:dyDescent="0.3">
      <c r="A1063">
        <v>15</v>
      </c>
      <c r="B1063" t="s">
        <v>3422</v>
      </c>
      <c r="C1063">
        <v>55</v>
      </c>
      <c r="D1063">
        <v>19</v>
      </c>
      <c r="E1063" s="33">
        <v>0.15</v>
      </c>
      <c r="F1063" t="s">
        <v>2702</v>
      </c>
      <c r="G1063" s="6" t="s">
        <v>398</v>
      </c>
      <c r="H1063" s="6" t="s">
        <v>1136</v>
      </c>
      <c r="I1063" s="2">
        <v>0.168832912912807</v>
      </c>
      <c r="J1063" s="2">
        <v>0.17758028221238373</v>
      </c>
      <c r="K1063" s="2">
        <v>5.2813930902899278E-2</v>
      </c>
      <c r="L1063" s="2">
        <v>6.0156876517464597E-2</v>
      </c>
      <c r="M1063" s="3">
        <v>0.76401364287291174</v>
      </c>
      <c r="N1063" s="3">
        <v>0.55642345783126779</v>
      </c>
      <c r="O1063" s="3">
        <v>-0.61080152629259687</v>
      </c>
      <c r="P1063" s="7">
        <v>41.338838663673513</v>
      </c>
      <c r="Q1063" s="7">
        <v>43.46129442154573</v>
      </c>
      <c r="R1063" s="2">
        <v>0.74353420955354377</v>
      </c>
      <c r="S1063" s="8">
        <v>8.2570573163415784</v>
      </c>
      <c r="T1063" s="2">
        <v>0.47046601463642779</v>
      </c>
      <c r="U1063" s="4">
        <v>2.6168377616736124E-2</v>
      </c>
      <c r="V1063" s="8">
        <v>21.721660647808207</v>
      </c>
      <c r="W1063" s="8" t="e">
        <v>#N/A</v>
      </c>
      <c r="X1063" s="8">
        <v>11947385000</v>
      </c>
      <c r="Y1063" s="8">
        <v>35268121000</v>
      </c>
      <c r="Z1063" s="8">
        <v>214433000</v>
      </c>
      <c r="AA1063" s="5">
        <v>1591821000</v>
      </c>
      <c r="AB1063" s="2">
        <v>0.13470924180545427</v>
      </c>
      <c r="AC1063" s="42">
        <v>26695.644191669995</v>
      </c>
      <c r="AD1063" s="42">
        <v>43695.302191669994</v>
      </c>
      <c r="AE1063" s="60">
        <v>11.320670194432376</v>
      </c>
      <c r="AF1063" s="60">
        <v>19.803825830813093</v>
      </c>
      <c r="AG1063" s="60">
        <v>5.8759021225552024</v>
      </c>
      <c r="AH1063" s="60">
        <v>18.384844181397739</v>
      </c>
      <c r="AI1063" s="60">
        <v>1.1932623513539611</v>
      </c>
      <c r="AJ1063" s="1" t="s">
        <v>493</v>
      </c>
      <c r="AK1063" s="1" t="s">
        <v>525</v>
      </c>
      <c r="AL1063" s="1" t="s">
        <v>526</v>
      </c>
      <c r="AM1063" s="1" t="s">
        <v>583</v>
      </c>
      <c r="AN1063" s="46">
        <v>0.13246949999999999</v>
      </c>
      <c r="AO1063" s="46">
        <v>0.15372640000000001</v>
      </c>
      <c r="AP1063" s="46">
        <v>-2.1109010000000001E-2</v>
      </c>
      <c r="AQ1063" t="s">
        <v>4359</v>
      </c>
      <c r="AR1063" t="s">
        <v>3443</v>
      </c>
      <c r="AS1063" t="str">
        <f t="shared" si="224"/>
        <v>12/01/2001</v>
      </c>
      <c r="AT1063" s="63">
        <v>0.99453008453505709</v>
      </c>
      <c r="AU1063" s="63">
        <f t="shared" si="215"/>
        <v>0.99453008453505709</v>
      </c>
      <c r="AV1063" s="63">
        <f t="shared" si="212"/>
        <v>10.828094081965247</v>
      </c>
      <c r="AW1063" s="63">
        <f t="shared" si="211"/>
        <v>11.822624166500304</v>
      </c>
      <c r="AX1063" s="63">
        <v>18.808356615996633</v>
      </c>
      <c r="AY1063" s="63">
        <f t="shared" si="216"/>
        <v>204.77877756747347</v>
      </c>
      <c r="AZ1063" s="63">
        <v>223.58713418347011</v>
      </c>
      <c r="BA1063" s="63">
        <f>_xll.BDP($G1063,BA$1)</f>
        <v>3257.2157162399999</v>
      </c>
      <c r="BB1063" s="63">
        <f t="shared" si="213"/>
        <v>26695.644191669995</v>
      </c>
      <c r="BC1063">
        <v>2712.5709999999999</v>
      </c>
      <c r="BD1063">
        <v>3026.357</v>
      </c>
      <c r="BE1063">
        <v>3329.857</v>
      </c>
      <c r="BF1063">
        <v>2413.8139999999999</v>
      </c>
      <c r="BG1063">
        <v>2681.453</v>
      </c>
      <c r="BH1063">
        <v>2864.098</v>
      </c>
      <c r="BI1063" s="47">
        <f t="shared" si="217"/>
        <v>0.10161099618065857</v>
      </c>
      <c r="BJ1063" s="47">
        <f t="shared" si="218"/>
        <v>0.11336519839234045</v>
      </c>
      <c r="BK1063" s="47">
        <f t="shared" si="219"/>
        <v>0.12473409429988716</v>
      </c>
      <c r="BL1063" s="47">
        <f t="shared" si="220"/>
        <v>9.0419769707344125E-2</v>
      </c>
      <c r="BM1063" s="47">
        <f t="shared" si="221"/>
        <v>0.10044533785166009</v>
      </c>
      <c r="BN1063" s="47">
        <f t="shared" si="222"/>
        <v>0.10728709071173873</v>
      </c>
      <c r="BO1063" s="30">
        <f t="shared" si="223"/>
        <v>0.12473409429988716</v>
      </c>
    </row>
    <row r="1064" spans="1:67" x14ac:dyDescent="0.3">
      <c r="A1064">
        <v>15</v>
      </c>
      <c r="B1064" t="s">
        <v>3422</v>
      </c>
      <c r="C1064">
        <v>55</v>
      </c>
      <c r="D1064">
        <v>10</v>
      </c>
      <c r="E1064" t="s">
        <v>2480</v>
      </c>
      <c r="G1064" s="6" t="s">
        <v>85</v>
      </c>
      <c r="H1064" s="6" t="s">
        <v>723</v>
      </c>
      <c r="I1064" s="2">
        <v>0.827692853191208</v>
      </c>
      <c r="J1064" s="2">
        <v>0.47564999103460642</v>
      </c>
      <c r="K1064" s="2">
        <v>0.80441285557068087</v>
      </c>
      <c r="L1064" s="2">
        <v>0.46991473380887144</v>
      </c>
      <c r="M1064" s="3">
        <v>13.459499895412694</v>
      </c>
      <c r="N1064" s="3">
        <v>10.182224725739633</v>
      </c>
      <c r="O1064" s="3">
        <v>13.660638995596363</v>
      </c>
      <c r="P1064" s="7">
        <v>10.068305367658684</v>
      </c>
      <c r="Q1064" s="7">
        <v>8.2176035212853265</v>
      </c>
      <c r="R1064" s="2">
        <v>-0.38328408138724185</v>
      </c>
      <c r="S1064" s="8">
        <v>-3.8751394435193123</v>
      </c>
      <c r="T1064" s="2">
        <v>0.6310810681576926</v>
      </c>
      <c r="U1064" s="4" t="e">
        <v>#N/A</v>
      </c>
      <c r="V1064" s="8">
        <v>22.599621269184826</v>
      </c>
      <c r="W1064" s="8" t="e">
        <v>#N/A</v>
      </c>
      <c r="X1064" s="8">
        <v>167310000</v>
      </c>
      <c r="Y1064" s="8">
        <v>169352000</v>
      </c>
      <c r="Z1064" s="8">
        <v>5649000</v>
      </c>
      <c r="AA1064" s="5">
        <v>13223000</v>
      </c>
      <c r="AB1064" s="2">
        <v>0.42721016410799367</v>
      </c>
      <c r="AC1064" s="42">
        <v>1186.14073568</v>
      </c>
      <c r="AD1064" s="42">
        <v>946.45173567999996</v>
      </c>
      <c r="AE1064" s="60">
        <v>13.573411483865277</v>
      </c>
      <c r="AF1064" s="60">
        <v>14.62820173093673</v>
      </c>
      <c r="AG1064" s="60">
        <v>1.1350838842286077</v>
      </c>
      <c r="AH1064" s="60">
        <v>21.331288196422438</v>
      </c>
      <c r="AI1064" s="60">
        <v>2.9382971368058999</v>
      </c>
      <c r="AJ1064" s="1" t="s">
        <v>544</v>
      </c>
      <c r="AK1064" s="1" t="s">
        <v>576</v>
      </c>
      <c r="AL1064" s="1" t="s">
        <v>652</v>
      </c>
      <c r="AM1064" s="1" t="s">
        <v>583</v>
      </c>
      <c r="AN1064" s="46" t="e">
        <v>#VALUE!</v>
      </c>
      <c r="AO1064" s="46" t="e">
        <v>#VALUE!</v>
      </c>
      <c r="AP1064" s="46" t="e">
        <v>#VALUE!</v>
      </c>
      <c r="AQ1064" t="s">
        <v>4074</v>
      </c>
      <c r="AR1064" t="s">
        <v>4074</v>
      </c>
      <c r="AS1064" t="str">
        <f t="shared" si="224"/>
        <v>07/06/2019</v>
      </c>
      <c r="AT1064" s="63" t="s">
        <v>3443</v>
      </c>
      <c r="AU1064" s="63">
        <f t="shared" si="215"/>
        <v>0</v>
      </c>
      <c r="AV1064" s="63">
        <f t="shared" si="212"/>
        <v>-7.4780333675286317E-2</v>
      </c>
      <c r="AW1064" s="63">
        <f t="shared" si="211"/>
        <v>-7.4780333675286317E-2</v>
      </c>
      <c r="AX1064" s="63">
        <v>0</v>
      </c>
      <c r="AY1064" s="63">
        <f t="shared" si="216"/>
        <v>-1.3906005748338295</v>
      </c>
      <c r="AZ1064" s="63">
        <v>-1.3906005748338295</v>
      </c>
      <c r="BA1064" s="63">
        <f>_xll.BDP($G1064,BA$1)</f>
        <v>-0.88700000000000001</v>
      </c>
      <c r="BB1064" s="63">
        <f t="shared" si="213"/>
        <v>946.45173567999996</v>
      </c>
      <c r="BC1064">
        <v>44.594000000000001</v>
      </c>
      <c r="BD1064">
        <v>61.981999999999999</v>
      </c>
      <c r="BE1064">
        <v>87.8</v>
      </c>
      <c r="BF1064">
        <v>68.805999999999997</v>
      </c>
      <c r="BG1064">
        <v>60.241</v>
      </c>
      <c r="BH1064">
        <v>119.95100000000001</v>
      </c>
      <c r="BI1064" s="47">
        <f t="shared" si="217"/>
        <v>4.7117035469284044E-2</v>
      </c>
      <c r="BJ1064" s="47">
        <f t="shared" si="218"/>
        <v>6.548881222714184E-2</v>
      </c>
      <c r="BK1064" s="47">
        <f t="shared" si="219"/>
        <v>9.2767540794796127E-2</v>
      </c>
      <c r="BL1064" s="47">
        <f t="shared" si="220"/>
        <v>7.2698899908049452E-2</v>
      </c>
      <c r="BM1064" s="47">
        <f t="shared" si="221"/>
        <v>6.3649310079946619E-2</v>
      </c>
      <c r="BN1064" s="47">
        <f t="shared" si="222"/>
        <v>0.12673757728788829</v>
      </c>
      <c r="BO1064" s="30">
        <f t="shared" si="223"/>
        <v>0.12673757728788829</v>
      </c>
    </row>
    <row r="1065" spans="1:67" x14ac:dyDescent="0.3">
      <c r="A1065">
        <v>15</v>
      </c>
      <c r="B1065" t="s">
        <v>3422</v>
      </c>
      <c r="C1065">
        <v>56</v>
      </c>
      <c r="D1065">
        <v>1</v>
      </c>
      <c r="E1065" s="33">
        <v>0.1</v>
      </c>
      <c r="F1065" t="s">
        <v>2642</v>
      </c>
      <c r="G1065" s="6" t="s">
        <v>302</v>
      </c>
      <c r="H1065" s="6" t="s">
        <v>1022</v>
      </c>
      <c r="I1065" s="2">
        <v>0.29628517872399984</v>
      </c>
      <c r="J1065" s="2">
        <v>0.39636370993303344</v>
      </c>
      <c r="K1065" s="2">
        <v>0.10262935844264875</v>
      </c>
      <c r="L1065" s="2">
        <v>0.1377605761314461</v>
      </c>
      <c r="M1065" s="3">
        <v>8.6026323625689827</v>
      </c>
      <c r="N1065" s="3">
        <v>8.7829885972484281</v>
      </c>
      <c r="O1065" s="3">
        <v>15.615719792190379</v>
      </c>
      <c r="P1065" s="7">
        <v>23.239900642042642</v>
      </c>
      <c r="Q1065" s="7">
        <v>22.310609970928393</v>
      </c>
      <c r="R1065" s="2">
        <v>1.1332813123225942</v>
      </c>
      <c r="S1065" s="8">
        <v>5.1627026700312779</v>
      </c>
      <c r="T1065" s="2">
        <v>0.25870856469617476</v>
      </c>
      <c r="U1065" s="4" t="e">
        <v>#N/A</v>
      </c>
      <c r="V1065" s="8">
        <v>2.4553586090691657</v>
      </c>
      <c r="W1065" s="8">
        <v>6.990981876632385</v>
      </c>
      <c r="X1065" s="8">
        <v>593132000</v>
      </c>
      <c r="Y1065" s="8">
        <v>1706555000</v>
      </c>
      <c r="Z1065" s="8">
        <v>10004000</v>
      </c>
      <c r="AA1065" s="5">
        <v>184337000</v>
      </c>
      <c r="AB1065" s="2">
        <v>5.4270168224501862E-2</v>
      </c>
      <c r="AC1065" s="42">
        <v>959.41887864</v>
      </c>
      <c r="AD1065" s="42">
        <v>2326.0688786399996</v>
      </c>
      <c r="AE1065" s="60">
        <v>8.250634388833161</v>
      </c>
      <c r="AF1065" s="60">
        <v>12.299480611611127</v>
      </c>
      <c r="AG1065" s="60">
        <v>19.325031771696278</v>
      </c>
      <c r="AH1065" s="60">
        <v>7.8632008045256603</v>
      </c>
      <c r="AI1065" s="60">
        <v>1.5662406757503957</v>
      </c>
      <c r="AJ1065" s="1" t="s">
        <v>534</v>
      </c>
      <c r="AK1065" s="1" t="s">
        <v>535</v>
      </c>
      <c r="AL1065" s="1" t="s">
        <v>1023</v>
      </c>
      <c r="AM1065" s="1" t="s">
        <v>583</v>
      </c>
      <c r="AN1065" s="46">
        <v>5.5131010000000001E-2</v>
      </c>
      <c r="AO1065" s="46">
        <v>-1.6975810000000001E-2</v>
      </c>
      <c r="AP1065" s="46">
        <v>7.924233000000001E-3</v>
      </c>
      <c r="AQ1065" t="s">
        <v>4124</v>
      </c>
      <c r="AR1065" t="s">
        <v>4075</v>
      </c>
      <c r="AS1065" t="str">
        <f t="shared" si="224"/>
        <v>29/02/1996</v>
      </c>
      <c r="AT1065" s="63">
        <v>8.6898392534510975</v>
      </c>
      <c r="AU1065" s="63">
        <f t="shared" si="215"/>
        <v>8.6898392534510975</v>
      </c>
      <c r="AV1065" s="63">
        <f t="shared" si="212"/>
        <v>0.22362967305664069</v>
      </c>
      <c r="AW1065" s="63">
        <f t="shared" si="211"/>
        <v>8.913468926507738</v>
      </c>
      <c r="AX1065" s="63">
        <v>44.539760612797593</v>
      </c>
      <c r="AY1065" s="63">
        <f t="shared" si="216"/>
        <v>1.1462136195333272</v>
      </c>
      <c r="AZ1065" s="63">
        <v>45.685974232330921</v>
      </c>
      <c r="BA1065" s="63">
        <f>_xll.BDP($G1065,BA$1)</f>
        <v>84.290357479999997</v>
      </c>
      <c r="BB1065" s="63">
        <f t="shared" si="213"/>
        <v>959.41887864</v>
      </c>
      <c r="BC1065" t="s">
        <v>3443</v>
      </c>
      <c r="BD1065" t="s">
        <v>3443</v>
      </c>
      <c r="BE1065" t="s">
        <v>3443</v>
      </c>
      <c r="BF1065">
        <v>138.80000000000001</v>
      </c>
      <c r="BG1065">
        <v>139.9</v>
      </c>
      <c r="BH1065">
        <v>140.80000000000001</v>
      </c>
      <c r="BI1065" s="47">
        <f t="shared" si="217"/>
        <v>0</v>
      </c>
      <c r="BJ1065" s="47">
        <f t="shared" si="218"/>
        <v>0</v>
      </c>
      <c r="BK1065" s="47">
        <f t="shared" si="219"/>
        <v>0</v>
      </c>
      <c r="BL1065" s="47">
        <f t="shared" si="220"/>
        <v>0.14467090766105462</v>
      </c>
      <c r="BM1065" s="47">
        <f t="shared" si="221"/>
        <v>0.14581743502724454</v>
      </c>
      <c r="BN1065" s="47">
        <f t="shared" si="222"/>
        <v>0.14675550287230901</v>
      </c>
      <c r="BO1065" s="30">
        <f t="shared" si="223"/>
        <v>0.14675550287230901</v>
      </c>
    </row>
    <row r="1066" spans="1:67" x14ac:dyDescent="0.3">
      <c r="A1066">
        <v>15</v>
      </c>
      <c r="B1066" t="s">
        <v>3422</v>
      </c>
      <c r="C1066">
        <v>56</v>
      </c>
      <c r="D1066">
        <v>20</v>
      </c>
      <c r="E1066" s="33">
        <v>0.1</v>
      </c>
      <c r="F1066" t="s">
        <v>2704</v>
      </c>
      <c r="G1066" s="1" t="s">
        <v>1586</v>
      </c>
      <c r="H1066" s="6" t="s">
        <v>1587</v>
      </c>
      <c r="I1066" s="2">
        <v>0.28631274954471631</v>
      </c>
      <c r="J1066" s="2">
        <v>0.23105957430250204</v>
      </c>
      <c r="K1066" s="2">
        <v>6.51346746327401E-2</v>
      </c>
      <c r="L1066" s="2">
        <v>4.6560498067166931E-2</v>
      </c>
      <c r="M1066" s="3">
        <v>2.1753953050423718</v>
      </c>
      <c r="N1066" s="3">
        <v>1.3853788401238294</v>
      </c>
      <c r="O1066" s="3">
        <v>3.2473382028935176</v>
      </c>
      <c r="P1066" s="7">
        <v>23.784703888829124</v>
      </c>
      <c r="Q1066" s="7">
        <v>19.488554341101256</v>
      </c>
      <c r="R1066" s="2">
        <v>0.18973713287252361</v>
      </c>
      <c r="S1066" s="8">
        <v>3.7437890823052231</v>
      </c>
      <c r="T1066" s="2">
        <v>0.48210535947114397</v>
      </c>
      <c r="U1066" s="4">
        <v>8.9878385580696735E-3</v>
      </c>
      <c r="V1066" s="8">
        <v>24.152791004411021</v>
      </c>
      <c r="W1066" s="8">
        <v>5.8552595996801404</v>
      </c>
      <c r="X1066" s="8">
        <v>2569900000</v>
      </c>
      <c r="Y1066" s="8">
        <v>12753300000</v>
      </c>
      <c r="Z1066" s="8">
        <v>47700000</v>
      </c>
      <c r="AA1066" s="5">
        <v>746400000</v>
      </c>
      <c r="AB1066" s="2">
        <v>6.3906752411575563E-2</v>
      </c>
      <c r="AC1066" s="42">
        <v>10314.3618756</v>
      </c>
      <c r="AD1066" s="42">
        <v>13684.261875600001</v>
      </c>
      <c r="AE1066" s="60">
        <v>16.122802107231042</v>
      </c>
      <c r="AF1066" s="60">
        <v>23.092696517682725</v>
      </c>
      <c r="AG1066" s="60">
        <v>7.2296853890950707</v>
      </c>
      <c r="AH1066" s="60">
        <v>49.076703761173583</v>
      </c>
      <c r="AI1066" s="60">
        <v>1.1020474321645988</v>
      </c>
      <c r="AJ1066" s="1" t="s">
        <v>493</v>
      </c>
      <c r="AK1066" s="1" t="s">
        <v>525</v>
      </c>
      <c r="AL1066" s="1" t="s">
        <v>526</v>
      </c>
      <c r="AM1066" s="1" t="s">
        <v>1480</v>
      </c>
      <c r="AN1066" s="46" t="e">
        <v>#VALUE!</v>
      </c>
      <c r="AO1066" s="46" t="e">
        <v>#VALUE!</v>
      </c>
      <c r="AP1066" s="46">
        <v>-5.9323259999999996E-2</v>
      </c>
      <c r="AQ1066" t="s">
        <v>3711</v>
      </c>
      <c r="AR1066" t="s">
        <v>3711</v>
      </c>
      <c r="AS1066" t="str">
        <f t="shared" si="224"/>
        <v>27/06/2014</v>
      </c>
      <c r="AT1066" s="63" t="s">
        <v>3443</v>
      </c>
      <c r="AU1066" s="63">
        <f t="shared" si="215"/>
        <v>0</v>
      </c>
      <c r="AV1066" s="63">
        <f t="shared" si="212"/>
        <v>-0.13282450398031098</v>
      </c>
      <c r="AW1066" s="63">
        <f t="shared" si="211"/>
        <v>-0.13282450398031098</v>
      </c>
      <c r="AX1066" s="63">
        <v>0</v>
      </c>
      <c r="AY1066" s="63">
        <f t="shared" si="216"/>
        <v>-3.4017862108968404</v>
      </c>
      <c r="AZ1066" s="63">
        <v>-3.4017862108968404</v>
      </c>
      <c r="BA1066" s="63">
        <f>_xll.BDP($G1066,BA$1)</f>
        <v>-13.7</v>
      </c>
      <c r="BB1066" s="63">
        <f t="shared" si="213"/>
        <v>10314.3618756</v>
      </c>
      <c r="BC1066">
        <v>650.19000000000005</v>
      </c>
      <c r="BD1066">
        <v>785.476</v>
      </c>
      <c r="BE1066">
        <v>922.947</v>
      </c>
      <c r="BF1066">
        <v>579.00200000000007</v>
      </c>
      <c r="BG1066">
        <v>727.65899999999999</v>
      </c>
      <c r="BH1066">
        <v>881.24</v>
      </c>
      <c r="BI1066" s="47">
        <f t="shared" si="217"/>
        <v>6.3037346162743355E-2</v>
      </c>
      <c r="BJ1066" s="47">
        <f t="shared" si="218"/>
        <v>7.6153620502510039E-2</v>
      </c>
      <c r="BK1066" s="47">
        <f t="shared" si="219"/>
        <v>8.9481735383296415E-2</v>
      </c>
      <c r="BL1066" s="47">
        <f t="shared" si="220"/>
        <v>5.6135513469786881E-2</v>
      </c>
      <c r="BM1066" s="47">
        <f t="shared" si="221"/>
        <v>7.0548135577962856E-2</v>
      </c>
      <c r="BN1066" s="47">
        <f t="shared" si="222"/>
        <v>8.5438150282926464E-2</v>
      </c>
      <c r="BO1066" s="30">
        <f t="shared" si="223"/>
        <v>8.9481735383296415E-2</v>
      </c>
    </row>
    <row r="1067" spans="1:67" x14ac:dyDescent="0.3">
      <c r="A1067">
        <v>15</v>
      </c>
      <c r="B1067" t="s">
        <v>3422</v>
      </c>
      <c r="C1067">
        <v>56</v>
      </c>
      <c r="D1067">
        <v>3</v>
      </c>
      <c r="E1067" s="33">
        <v>0.1</v>
      </c>
      <c r="F1067" t="s">
        <v>2920</v>
      </c>
      <c r="G1067" s="6" t="s">
        <v>1256</v>
      </c>
      <c r="H1067" s="6" t="s">
        <v>1257</v>
      </c>
      <c r="I1067" s="2">
        <v>0.53651058138967156</v>
      </c>
      <c r="J1067" s="2">
        <v>0.38911331616355738</v>
      </c>
      <c r="K1067" s="2">
        <v>0.13201469607082469</v>
      </c>
      <c r="L1067" s="2">
        <v>0.10716493181198999</v>
      </c>
      <c r="M1067" s="3">
        <v>9.0264772260919184</v>
      </c>
      <c r="N1067" s="3">
        <v>7.0000384047808231</v>
      </c>
      <c r="O1067" s="3">
        <v>10.8520839042119</v>
      </c>
      <c r="P1067" s="7">
        <v>25.081140556492404</v>
      </c>
      <c r="Q1067" s="7">
        <v>21.029310858222964</v>
      </c>
      <c r="R1067" s="2">
        <v>1.0077588229802457</v>
      </c>
      <c r="S1067" s="8">
        <v>3.2935695083535363</v>
      </c>
      <c r="T1067" s="2">
        <v>0.43378653902111969</v>
      </c>
      <c r="U1067" s="4">
        <v>2.2954029272762241E-2</v>
      </c>
      <c r="V1067" s="8">
        <v>7.5471815258858159</v>
      </c>
      <c r="W1067" s="8">
        <v>-4.3100074264733941</v>
      </c>
      <c r="X1067" s="8">
        <v>229473000</v>
      </c>
      <c r="Y1067" s="8">
        <v>833211000</v>
      </c>
      <c r="Z1067" s="8">
        <v>18747000</v>
      </c>
      <c r="AA1067" s="5">
        <v>104872999.99999999</v>
      </c>
      <c r="AB1067" s="2">
        <v>0.17875907049478895</v>
      </c>
      <c r="AC1067" s="42">
        <v>1901.5168453199997</v>
      </c>
      <c r="AD1067" s="42">
        <v>2300.9148453199996</v>
      </c>
      <c r="AE1067" s="60">
        <v>17.706700054791987</v>
      </c>
      <c r="AF1067" s="60">
        <v>25.768720759315045</v>
      </c>
      <c r="AG1067" s="60">
        <v>5.5909796930549884</v>
      </c>
      <c r="AH1067" s="60">
        <v>35.665863093455705</v>
      </c>
      <c r="AI1067" s="60">
        <v>4.2521230006895978</v>
      </c>
      <c r="AJ1067" s="1" t="s">
        <v>544</v>
      </c>
      <c r="AK1067" s="1" t="s">
        <v>576</v>
      </c>
      <c r="AL1067" s="1" t="s">
        <v>1258</v>
      </c>
      <c r="AM1067" s="1" t="s">
        <v>2465</v>
      </c>
      <c r="AN1067" s="46">
        <v>0.14570610000000001</v>
      </c>
      <c r="AO1067" s="46">
        <v>7.3917159999999996E-2</v>
      </c>
      <c r="AP1067" s="46">
        <v>4.5540289999999997E-2</v>
      </c>
      <c r="AQ1067" t="s">
        <v>4076</v>
      </c>
      <c r="AR1067" t="s">
        <v>4076</v>
      </c>
      <c r="AS1067" t="str">
        <f t="shared" si="224"/>
        <v>03/11/2000</v>
      </c>
      <c r="AT1067" s="63">
        <v>4.6870627665566555</v>
      </c>
      <c r="AU1067" s="63">
        <f t="shared" si="215"/>
        <v>4.6870627665566555</v>
      </c>
      <c r="AV1067" s="63">
        <f t="shared" si="212"/>
        <v>0</v>
      </c>
      <c r="AW1067" s="63">
        <f t="shared" si="211"/>
        <v>4.6870627665566555</v>
      </c>
      <c r="AX1067" s="63">
        <v>147.84843739361344</v>
      </c>
      <c r="AY1067" s="63">
        <f t="shared" si="216"/>
        <v>0</v>
      </c>
      <c r="AZ1067" s="63" t="s">
        <v>3443</v>
      </c>
      <c r="BA1067" s="63" t="str">
        <f>_xll.BDP($G1067,BA$1)</f>
        <v>#N/A N/A</v>
      </c>
      <c r="BB1067" s="63">
        <f t="shared" si="213"/>
        <v>1901.5168453199997</v>
      </c>
      <c r="BC1067">
        <v>59.542999999999999</v>
      </c>
      <c r="BD1067">
        <v>75.028999999999996</v>
      </c>
      <c r="BE1067">
        <v>87.283000000000001</v>
      </c>
      <c r="BF1067">
        <v>69.400000000000006</v>
      </c>
      <c r="BG1067">
        <v>107.3</v>
      </c>
      <c r="BH1067">
        <v>119.033</v>
      </c>
      <c r="BI1067" s="47">
        <f t="shared" si="217"/>
        <v>3.1313422306274499E-2</v>
      </c>
      <c r="BJ1067" s="47">
        <f t="shared" si="218"/>
        <v>3.9457446924365071E-2</v>
      </c>
      <c r="BK1067" s="47">
        <f t="shared" si="219"/>
        <v>4.5901775845331227E-2</v>
      </c>
      <c r="BL1067" s="47">
        <f t="shared" si="220"/>
        <v>3.6497178644936443E-2</v>
      </c>
      <c r="BM1067" s="47">
        <f t="shared" si="221"/>
        <v>5.6428634994260519E-2</v>
      </c>
      <c r="BN1067" s="47">
        <f t="shared" si="222"/>
        <v>6.2598972127416705E-2</v>
      </c>
      <c r="BO1067" s="30">
        <f t="shared" si="223"/>
        <v>6.2598972127416705E-2</v>
      </c>
    </row>
    <row r="1068" spans="1:67" x14ac:dyDescent="0.3">
      <c r="A1068">
        <v>15</v>
      </c>
      <c r="B1068" t="s">
        <v>3422</v>
      </c>
      <c r="C1068">
        <v>57</v>
      </c>
      <c r="D1068">
        <v>1</v>
      </c>
      <c r="E1068" t="s">
        <v>2480</v>
      </c>
      <c r="F1068" t="s">
        <v>2654</v>
      </c>
      <c r="G1068" s="1" t="s">
        <v>1976</v>
      </c>
      <c r="H1068" s="6" t="s">
        <v>1977</v>
      </c>
      <c r="I1068" s="2">
        <v>0.26925697970385803</v>
      </c>
      <c r="J1068" s="2">
        <v>0.15398623386091706</v>
      </c>
      <c r="K1068" s="2">
        <v>0.13864750451004942</v>
      </c>
      <c r="L1068" s="2">
        <v>0.11236306385442858</v>
      </c>
      <c r="M1068" s="3">
        <v>9.8484677716271811</v>
      </c>
      <c r="N1068" s="3">
        <v>7.3459856112531714</v>
      </c>
      <c r="O1068" s="3">
        <v>14.955516122766305</v>
      </c>
      <c r="P1068" s="7">
        <v>12.58061838371337</v>
      </c>
      <c r="Q1068" s="7">
        <v>13.956339642852033</v>
      </c>
      <c r="R1068" s="2">
        <v>0.4677548194370198</v>
      </c>
      <c r="S1068" s="8">
        <v>2.2080068369356209</v>
      </c>
      <c r="T1068" s="2">
        <v>0.26560062037983106</v>
      </c>
      <c r="U1068" s="4">
        <v>4.0267331737684223E-2</v>
      </c>
      <c r="V1068" s="8">
        <v>17.73181982003937</v>
      </c>
      <c r="W1068" s="8" t="e">
        <v>#N/A</v>
      </c>
      <c r="X1068" s="8">
        <v>1859926000</v>
      </c>
      <c r="Y1068" s="8">
        <v>2548907000</v>
      </c>
      <c r="Z1068" s="8" t="e">
        <v>#N/A</v>
      </c>
      <c r="AA1068" s="5">
        <v>247663000</v>
      </c>
      <c r="AB1068" s="2">
        <v>0</v>
      </c>
      <c r="AC1068" s="42">
        <v>23057.5</v>
      </c>
      <c r="AD1068" s="42">
        <v>6678.9792634652313</v>
      </c>
      <c r="AE1068" s="60">
        <v>9.5233393035532288</v>
      </c>
      <c r="AF1068" s="60">
        <v>23.547835922241731</v>
      </c>
      <c r="AG1068" s="60">
        <v>4.8129915299457604</v>
      </c>
      <c r="AH1068" s="60">
        <v>32.286618656069052</v>
      </c>
      <c r="AI1068" s="60">
        <v>4.8938004276397784</v>
      </c>
      <c r="AJ1068" s="1" t="s">
        <v>534</v>
      </c>
      <c r="AK1068" s="1" t="s">
        <v>535</v>
      </c>
      <c r="AL1068" s="1" t="s">
        <v>1978</v>
      </c>
      <c r="AM1068" s="1" t="s">
        <v>1706</v>
      </c>
      <c r="AN1068" s="46" t="e">
        <v>#VALUE!</v>
      </c>
      <c r="AO1068" s="46" t="e">
        <v>#VALUE!</v>
      </c>
      <c r="AP1068" s="46" t="e">
        <v>#VALUE!</v>
      </c>
      <c r="AQ1068" t="s">
        <v>4077</v>
      </c>
      <c r="AR1068" t="s">
        <v>4077</v>
      </c>
      <c r="AS1068" t="str">
        <f t="shared" si="224"/>
        <v>26/05/2021</v>
      </c>
      <c r="AT1068" s="63" t="s">
        <v>3443</v>
      </c>
      <c r="AU1068" s="63">
        <f t="shared" si="215"/>
        <v>0</v>
      </c>
      <c r="AV1068" s="63">
        <f t="shared" si="212"/>
        <v>0</v>
      </c>
      <c r="AW1068" s="63">
        <f t="shared" si="211"/>
        <v>0</v>
      </c>
      <c r="AX1068" s="63">
        <v>0</v>
      </c>
      <c r="AY1068" s="63">
        <f t="shared" si="216"/>
        <v>0</v>
      </c>
      <c r="AZ1068" s="63">
        <v>0</v>
      </c>
      <c r="BA1068" s="63">
        <f>_xll.BDP($G1068,BA$1)</f>
        <v>0</v>
      </c>
      <c r="BB1068" s="63">
        <f t="shared" si="213"/>
        <v>6678.9792634652313</v>
      </c>
      <c r="BC1068">
        <v>230.53800000000001</v>
      </c>
      <c r="BD1068">
        <v>293.75</v>
      </c>
      <c r="BE1068">
        <v>362.90899999999999</v>
      </c>
      <c r="BF1068">
        <v>-30.667000000000002</v>
      </c>
      <c r="BG1068">
        <v>100</v>
      </c>
      <c r="BH1068">
        <v>248</v>
      </c>
      <c r="BI1068" s="47">
        <f t="shared" si="217"/>
        <v>3.4516951004934064E-2</v>
      </c>
      <c r="BJ1068" s="47">
        <f t="shared" si="218"/>
        <v>4.3981271450690911E-2</v>
      </c>
      <c r="BK1068" s="47">
        <f t="shared" si="219"/>
        <v>5.4335997415825663E-2</v>
      </c>
      <c r="BL1068" s="47">
        <f t="shared" si="220"/>
        <v>-4.5915698777134924E-3</v>
      </c>
      <c r="BM1068" s="47">
        <f t="shared" si="221"/>
        <v>1.497234772789478E-2</v>
      </c>
      <c r="BN1068" s="47">
        <f t="shared" si="222"/>
        <v>3.7131422365179051E-2</v>
      </c>
      <c r="BO1068" s="30">
        <f t="shared" si="223"/>
        <v>5.4335997415825663E-2</v>
      </c>
    </row>
    <row r="1069" spans="1:67" x14ac:dyDescent="0.3">
      <c r="A1069">
        <v>15</v>
      </c>
      <c r="B1069" t="s">
        <v>3422</v>
      </c>
      <c r="C1069">
        <v>57</v>
      </c>
      <c r="D1069">
        <v>3</v>
      </c>
      <c r="G1069" s="1" t="s">
        <v>1848</v>
      </c>
      <c r="H1069" s="6" t="s">
        <v>1849</v>
      </c>
      <c r="I1069" s="2">
        <v>0.81021550862481317</v>
      </c>
      <c r="J1069" s="2">
        <v>2.6467321105657451</v>
      </c>
      <c r="K1069" s="2">
        <v>6.9699440226193662E-2</v>
      </c>
      <c r="L1069" s="2">
        <v>0.17876787918707771</v>
      </c>
      <c r="M1069" s="3">
        <v>10.860122476987014</v>
      </c>
      <c r="N1069" s="3">
        <v>-1.2508633806832374</v>
      </c>
      <c r="O1069" s="3">
        <v>-1.4784090383582402</v>
      </c>
      <c r="P1069" s="7">
        <v>11.277387876141528</v>
      </c>
      <c r="Q1069" s="7">
        <v>11.034869142875189</v>
      </c>
      <c r="R1069" s="2">
        <v>0.18007299629800352</v>
      </c>
      <c r="S1069" s="8">
        <v>0.85170914974427903</v>
      </c>
      <c r="T1069" s="2">
        <v>0.29913622760921549</v>
      </c>
      <c r="U1069" s="4">
        <v>8.3778977493642007E-2</v>
      </c>
      <c r="V1069" s="8">
        <v>88.343518796035966</v>
      </c>
      <c r="W1069" s="8" t="e">
        <v>#N/A</v>
      </c>
      <c r="X1069" s="8">
        <v>15484000</v>
      </c>
      <c r="Y1069" s="8">
        <v>229247000</v>
      </c>
      <c r="Z1069" s="8">
        <v>5698000</v>
      </c>
      <c r="AA1069" s="5">
        <v>68375000</v>
      </c>
      <c r="AB1069" s="2">
        <v>8.3334552102376599E-2</v>
      </c>
      <c r="AC1069" s="42">
        <v>312.75344060000003</v>
      </c>
      <c r="AD1069" s="42">
        <v>443.66280137992999</v>
      </c>
      <c r="AE1069" s="60" t="s">
        <v>3443</v>
      </c>
      <c r="AF1069" s="60" t="s">
        <v>3443</v>
      </c>
      <c r="AG1069" s="60">
        <v>18.925535248484337</v>
      </c>
      <c r="AH1069" s="60" t="s">
        <v>3443</v>
      </c>
      <c r="AI1069" s="60">
        <v>2.26791579159742</v>
      </c>
      <c r="AJ1069" s="1" t="s">
        <v>544</v>
      </c>
      <c r="AK1069" s="1" t="s">
        <v>576</v>
      </c>
      <c r="AL1069" s="1" t="s">
        <v>1176</v>
      </c>
      <c r="AM1069" s="1" t="s">
        <v>1706</v>
      </c>
      <c r="AN1069" s="46" t="e">
        <v>#VALUE!</v>
      </c>
      <c r="AO1069" s="46" t="e">
        <v>#VALUE!</v>
      </c>
      <c r="AP1069" s="46" t="e">
        <v>#VALUE!</v>
      </c>
      <c r="AQ1069" t="s">
        <v>4078</v>
      </c>
      <c r="AR1069" t="s">
        <v>4078</v>
      </c>
      <c r="AS1069" t="str">
        <f t="shared" si="224"/>
        <v>02/09/2013</v>
      </c>
      <c r="AT1069" s="63">
        <v>0.91575091575091583</v>
      </c>
      <c r="AU1069" s="63">
        <f t="shared" si="215"/>
        <v>0.91575091575091583</v>
      </c>
      <c r="AV1069" s="63">
        <f t="shared" si="212"/>
        <v>-19.360737650866071</v>
      </c>
      <c r="AW1069" s="63">
        <f t="shared" si="211"/>
        <v>-18.444986735115155</v>
      </c>
      <c r="AX1069" s="63">
        <v>70.366338028526556</v>
      </c>
      <c r="AY1069" s="63">
        <f t="shared" si="216"/>
        <v>-1487.6798773445296</v>
      </c>
      <c r="AZ1069" s="63">
        <v>-1417.313539316003</v>
      </c>
      <c r="BA1069" s="63">
        <f>_xll.BDP($G1069,BA$1)</f>
        <v>-55.834925149999997</v>
      </c>
      <c r="BB1069" s="63">
        <f t="shared" si="213"/>
        <v>312.75344060000003</v>
      </c>
      <c r="BC1069">
        <v>58.78</v>
      </c>
      <c r="BD1069">
        <v>63.74</v>
      </c>
      <c r="BE1069">
        <v>66.632999999999996</v>
      </c>
      <c r="BF1069">
        <v>66</v>
      </c>
      <c r="BG1069">
        <v>71.600000000000009</v>
      </c>
      <c r="BH1069" t="s">
        <v>3443</v>
      </c>
      <c r="BI1069" s="47">
        <f t="shared" si="217"/>
        <v>0.18794357589554841</v>
      </c>
      <c r="BJ1069" s="47">
        <f t="shared" si="218"/>
        <v>0.20380271397724151</v>
      </c>
      <c r="BK1069" s="47">
        <f t="shared" si="219"/>
        <v>0.21305281205593871</v>
      </c>
      <c r="BL1069" s="47">
        <f t="shared" si="220"/>
        <v>0.21102885350640005</v>
      </c>
      <c r="BM1069" s="47">
        <f t="shared" si="221"/>
        <v>0.22893433198573102</v>
      </c>
      <c r="BN1069" s="47">
        <f t="shared" si="222"/>
        <v>0</v>
      </c>
      <c r="BO1069" s="30">
        <f t="shared" si="223"/>
        <v>0.21305281205593871</v>
      </c>
    </row>
    <row r="1070" spans="1:67" x14ac:dyDescent="0.3">
      <c r="A1070">
        <v>15</v>
      </c>
      <c r="B1070" t="s">
        <v>3422</v>
      </c>
      <c r="C1070">
        <v>58</v>
      </c>
      <c r="D1070">
        <v>7</v>
      </c>
      <c r="E1070" s="33">
        <v>0.12</v>
      </c>
      <c r="F1070" t="s">
        <v>2936</v>
      </c>
      <c r="G1070" s="1" t="s">
        <v>1523</v>
      </c>
      <c r="H1070" s="6" t="s">
        <v>1524</v>
      </c>
      <c r="I1070" s="2">
        <v>0.36321265619613796</v>
      </c>
      <c r="J1070" s="2">
        <v>0.53148530249603498</v>
      </c>
      <c r="K1070" s="2">
        <v>0.2709840924871933</v>
      </c>
      <c r="L1070" s="2">
        <v>0.3701633314029556</v>
      </c>
      <c r="M1070" s="3">
        <v>11.698973928887101</v>
      </c>
      <c r="N1070" s="3">
        <v>8.2253410592526759</v>
      </c>
      <c r="O1070" s="3">
        <v>14.509569585173637</v>
      </c>
      <c r="P1070" s="7">
        <v>5.4078818376816278</v>
      </c>
      <c r="Q1070" s="7">
        <v>5.7332577508872538</v>
      </c>
      <c r="R1070" s="2">
        <v>-0.1907179882425836</v>
      </c>
      <c r="S1070" s="8">
        <v>-1.5128171155653978</v>
      </c>
      <c r="T1070" s="2">
        <v>0.44712253759866205</v>
      </c>
      <c r="U1070" s="4">
        <v>1.7288498543692955E-2</v>
      </c>
      <c r="V1070" s="8">
        <v>5.5055903672281943</v>
      </c>
      <c r="W1070" s="8">
        <v>1.3646802024723792</v>
      </c>
      <c r="X1070" s="8">
        <v>259772000</v>
      </c>
      <c r="Y1070" s="8">
        <v>372984000</v>
      </c>
      <c r="Z1070" s="8">
        <v>0</v>
      </c>
      <c r="AA1070" s="5">
        <v>125407000.00000001</v>
      </c>
      <c r="AB1070" s="2">
        <v>0</v>
      </c>
      <c r="AC1070" s="42">
        <v>799.07360000000006</v>
      </c>
      <c r="AD1070" s="42">
        <v>563.97859999999991</v>
      </c>
      <c r="AE1070" s="60">
        <v>3.3734207425396119</v>
      </c>
      <c r="AF1070" s="60">
        <v>4.0848774128128049</v>
      </c>
      <c r="AG1070" s="60">
        <v>16.175231469413099</v>
      </c>
      <c r="AH1070" s="60">
        <v>9.3296262964228696</v>
      </c>
      <c r="AI1070" s="60">
        <v>1.3140950130053317</v>
      </c>
      <c r="AJ1070" s="1" t="s">
        <v>493</v>
      </c>
      <c r="AK1070" s="1" t="s">
        <v>525</v>
      </c>
      <c r="AL1070" s="1" t="s">
        <v>699</v>
      </c>
      <c r="AM1070" s="1" t="s">
        <v>1480</v>
      </c>
      <c r="AN1070" s="46">
        <v>0.13887850000000002</v>
      </c>
      <c r="AO1070" s="46">
        <v>0.1580626</v>
      </c>
      <c r="AP1070" s="46">
        <v>-6.2193129999999999E-2</v>
      </c>
      <c r="AQ1070" t="s">
        <v>4124</v>
      </c>
      <c r="AR1070" t="s">
        <v>3443</v>
      </c>
      <c r="AS1070" t="str">
        <f t="shared" si="224"/>
        <v>#N/A N/A</v>
      </c>
      <c r="AT1070" s="63">
        <v>2.439024426588198</v>
      </c>
      <c r="AU1070" s="63">
        <f t="shared" si="215"/>
        <v>2.439024426588198</v>
      </c>
      <c r="AV1070" s="63">
        <f t="shared" si="212"/>
        <v>0</v>
      </c>
      <c r="AW1070" s="63">
        <f t="shared" si="211"/>
        <v>2.439024426588198</v>
      </c>
      <c r="AX1070" s="63">
        <v>21.445036117159869</v>
      </c>
      <c r="AY1070" s="63">
        <f t="shared" si="216"/>
        <v>0</v>
      </c>
      <c r="AZ1070" s="63">
        <v>21.445036117159869</v>
      </c>
      <c r="BA1070" s="63">
        <f>_xll.BDP($G1070,BA$1)</f>
        <v>19.489999999999998</v>
      </c>
      <c r="BB1070" s="63">
        <f t="shared" si="213"/>
        <v>563.97859999999991</v>
      </c>
      <c r="BC1070">
        <v>88.2</v>
      </c>
      <c r="BD1070">
        <v>96</v>
      </c>
      <c r="BE1070">
        <v>99.167000000000002</v>
      </c>
      <c r="BF1070">
        <v>100.9</v>
      </c>
      <c r="BG1070">
        <v>114.15</v>
      </c>
      <c r="BH1070">
        <v>117.55</v>
      </c>
      <c r="BI1070" s="47">
        <f t="shared" si="217"/>
        <v>0.15638891262895438</v>
      </c>
      <c r="BJ1070" s="47">
        <f t="shared" si="218"/>
        <v>0.17021922463015443</v>
      </c>
      <c r="BK1070" s="47">
        <f t="shared" si="219"/>
        <v>0.1758346859260263</v>
      </c>
      <c r="BL1070" s="47">
        <f t="shared" si="220"/>
        <v>0.17890749755398525</v>
      </c>
      <c r="BM1070" s="47">
        <f t="shared" si="221"/>
        <v>0.20240129678679303</v>
      </c>
      <c r="BN1070" s="47">
        <f t="shared" si="222"/>
        <v>0.20842989432577763</v>
      </c>
      <c r="BO1070" s="30">
        <f t="shared" si="223"/>
        <v>0.20842989432577763</v>
      </c>
    </row>
    <row r="1071" spans="1:67" x14ac:dyDescent="0.3">
      <c r="A1071">
        <v>15</v>
      </c>
      <c r="B1071" t="s">
        <v>3422</v>
      </c>
      <c r="C1071">
        <v>58</v>
      </c>
      <c r="D1071">
        <v>5</v>
      </c>
      <c r="E1071" s="33">
        <v>0.14000000000000001</v>
      </c>
      <c r="F1071" t="s">
        <v>3330</v>
      </c>
      <c r="G1071" s="1" t="s">
        <v>1737</v>
      </c>
      <c r="H1071" s="6" t="s">
        <v>1738</v>
      </c>
      <c r="I1071" s="2">
        <v>1.2161189133681956</v>
      </c>
      <c r="J1071" s="2">
        <v>1.1842264607932182</v>
      </c>
      <c r="K1071" s="2">
        <v>0.37665552358824261</v>
      </c>
      <c r="L1071" s="2">
        <v>0.22262801419112485</v>
      </c>
      <c r="M1071" s="3">
        <v>17.961540577894734</v>
      </c>
      <c r="N1071" s="3">
        <v>17.272321353432929</v>
      </c>
      <c r="O1071" s="3">
        <v>24.484402911259725</v>
      </c>
      <c r="P1071" s="7">
        <v>31.252803134580226</v>
      </c>
      <c r="Q1071" s="7">
        <v>23.041745308570881</v>
      </c>
      <c r="R1071" s="2">
        <v>-0.26624463781445579</v>
      </c>
      <c r="S1071" s="8">
        <v>-0.82918587477062167</v>
      </c>
      <c r="T1071" s="2">
        <v>0.63385520245229543</v>
      </c>
      <c r="U1071" s="4" t="e">
        <v>#N/A</v>
      </c>
      <c r="V1071" s="8">
        <v>1.9245406229039275</v>
      </c>
      <c r="W1071" s="8">
        <v>32.258611199198484</v>
      </c>
      <c r="X1071" s="8">
        <v>19818000</v>
      </c>
      <c r="Y1071" s="8">
        <v>105418000</v>
      </c>
      <c r="Z1071" s="8">
        <v>1933000</v>
      </c>
      <c r="AA1071" s="5">
        <v>44357000</v>
      </c>
      <c r="AB1071" s="2">
        <v>4.3578240187569041E-2</v>
      </c>
      <c r="AC1071" s="42">
        <v>867.36612519999994</v>
      </c>
      <c r="AD1071" s="42">
        <v>830.31312519999994</v>
      </c>
      <c r="AE1071" s="60">
        <v>20.485057025910066</v>
      </c>
      <c r="AF1071" s="60">
        <v>35.27123734969534</v>
      </c>
      <c r="AG1071" s="60">
        <v>5.1443286724847495</v>
      </c>
      <c r="AH1071" s="60">
        <v>26.013498072792089</v>
      </c>
      <c r="AI1071" s="60">
        <v>6.0702055856981429</v>
      </c>
      <c r="AJ1071" s="1" t="s">
        <v>506</v>
      </c>
      <c r="AK1071" s="1" t="s">
        <v>507</v>
      </c>
      <c r="AL1071" s="1" t="s">
        <v>615</v>
      </c>
      <c r="AM1071" s="1" t="s">
        <v>1706</v>
      </c>
      <c r="AN1071" s="46" t="e">
        <v>#VALUE!</v>
      </c>
      <c r="AO1071" s="46">
        <v>8.5206760000000006E-2</v>
      </c>
      <c r="AP1071" s="46">
        <v>0.10065490000000001</v>
      </c>
      <c r="AQ1071" t="s">
        <v>3768</v>
      </c>
      <c r="AR1071" t="s">
        <v>3768</v>
      </c>
      <c r="AS1071" t="str">
        <f t="shared" si="224"/>
        <v>29/03/2010</v>
      </c>
      <c r="AT1071" s="63">
        <v>2.8330893677115268</v>
      </c>
      <c r="AU1071" s="63">
        <f t="shared" si="215"/>
        <v>2.8330893677115268</v>
      </c>
      <c r="AV1071" s="63">
        <f t="shared" si="212"/>
        <v>-1.1664371286836263E-2</v>
      </c>
      <c r="AW1071" s="63">
        <f t="shared" si="211"/>
        <v>2.8214249964246907</v>
      </c>
      <c r="AX1071" s="63">
        <v>89.939994539755602</v>
      </c>
      <c r="AY1071" s="63">
        <f t="shared" si="216"/>
        <v>-0.3703001754212778</v>
      </c>
      <c r="AZ1071" s="63">
        <v>89.569694364334325</v>
      </c>
      <c r="BA1071" s="63">
        <f>_xll.BDP($G1071,BA$1)</f>
        <v>26.607241999999999</v>
      </c>
      <c r="BB1071" s="63">
        <f t="shared" si="213"/>
        <v>830.31312519999994</v>
      </c>
      <c r="BC1071">
        <v>42.4</v>
      </c>
      <c r="BD1071">
        <v>45.2</v>
      </c>
      <c r="BE1071" t="s">
        <v>3443</v>
      </c>
      <c r="BF1071">
        <v>48.2</v>
      </c>
      <c r="BG1071">
        <v>53.300000000000004</v>
      </c>
      <c r="BH1071" t="s">
        <v>3443</v>
      </c>
      <c r="BI1071" s="47">
        <f t="shared" si="217"/>
        <v>5.1065072577031689E-2</v>
      </c>
      <c r="BJ1071" s="47">
        <f t="shared" si="218"/>
        <v>5.4437294350986619E-2</v>
      </c>
      <c r="BK1071" s="47">
        <f t="shared" si="219"/>
        <v>0</v>
      </c>
      <c r="BL1071" s="47">
        <f t="shared" si="220"/>
        <v>5.8050389108795467E-2</v>
      </c>
      <c r="BM1071" s="47">
        <f t="shared" si="221"/>
        <v>6.4192650197070503E-2</v>
      </c>
      <c r="BN1071" s="47">
        <f t="shared" si="222"/>
        <v>0</v>
      </c>
      <c r="BO1071" s="30">
        <f t="shared" si="223"/>
        <v>6.4192650197070503E-2</v>
      </c>
    </row>
    <row r="1072" spans="1:67" x14ac:dyDescent="0.3">
      <c r="A1072">
        <v>15</v>
      </c>
      <c r="B1072" t="s">
        <v>3422</v>
      </c>
      <c r="C1072">
        <v>58</v>
      </c>
      <c r="D1072">
        <v>1</v>
      </c>
      <c r="E1072" s="33">
        <v>0.3</v>
      </c>
      <c r="F1072" t="s">
        <v>2864</v>
      </c>
      <c r="G1072" s="44" t="s">
        <v>2865</v>
      </c>
      <c r="H1072" s="44" t="s">
        <v>2866</v>
      </c>
      <c r="I1072" s="2">
        <v>0.42793520333252139</v>
      </c>
      <c r="J1072" s="2">
        <v>3.3638640538436848E-2</v>
      </c>
      <c r="K1072" s="2">
        <v>0.17711330860636471</v>
      </c>
      <c r="L1072" s="2">
        <v>1.8632351652487986E-2</v>
      </c>
      <c r="M1072" s="3">
        <v>1.3589095821535402</v>
      </c>
      <c r="N1072" s="3">
        <v>1.914904367217072</v>
      </c>
      <c r="O1072" s="3">
        <v>1.9383802654993403</v>
      </c>
      <c r="P1072" s="7">
        <v>25.884795481032562</v>
      </c>
      <c r="Q1072" s="7">
        <v>23.997393762192829</v>
      </c>
      <c r="R1072" s="2">
        <v>0.28409538319324856</v>
      </c>
      <c r="S1072" s="8">
        <v>3.9943872553148991</v>
      </c>
      <c r="T1072" s="2">
        <v>0.75160478351849414</v>
      </c>
      <c r="U1072" s="4" t="e">
        <v>#N/A</v>
      </c>
      <c r="V1072" s="8">
        <v>99.928004529386811</v>
      </c>
      <c r="W1072" s="8">
        <v>32.263474184511452</v>
      </c>
      <c r="X1072" s="8">
        <v>5050323000</v>
      </c>
      <c r="Y1072" s="8">
        <v>9117797000</v>
      </c>
      <c r="Z1072" s="8" t="e">
        <v>#N/A</v>
      </c>
      <c r="AA1072" s="5">
        <v>233124000</v>
      </c>
      <c r="AB1072" s="2">
        <v>0</v>
      </c>
      <c r="AC1072" s="42">
        <v>6620.7075489999997</v>
      </c>
      <c r="AD1072" s="42">
        <v>8280.3075489999992</v>
      </c>
      <c r="AE1072" s="60">
        <v>19.686400958025647</v>
      </c>
      <c r="AF1072" s="60">
        <v>62.257406072856377</v>
      </c>
      <c r="AG1072" s="60">
        <v>3.4913951120124165</v>
      </c>
      <c r="AH1072" s="60">
        <v>49.564707138959101</v>
      </c>
      <c r="AI1072" s="60">
        <v>0.89943311005150706</v>
      </c>
      <c r="AJ1072" s="1" t="s">
        <v>534</v>
      </c>
      <c r="AK1072" s="1" t="s">
        <v>535</v>
      </c>
      <c r="AL1072" s="1" t="s">
        <v>2867</v>
      </c>
      <c r="AM1072" s="1" t="s">
        <v>2739</v>
      </c>
      <c r="AN1072" s="46" t="e">
        <v>#VALUE!</v>
      </c>
      <c r="AO1072" s="46" t="e">
        <v>#VALUE!</v>
      </c>
      <c r="AP1072" s="46">
        <v>0.42894710000000003</v>
      </c>
      <c r="AQ1072" t="s">
        <v>4079</v>
      </c>
      <c r="AR1072" t="s">
        <v>4079</v>
      </c>
      <c r="AS1072" t="str">
        <f t="shared" si="224"/>
        <v>14/06/2016</v>
      </c>
      <c r="AT1072" s="63">
        <v>0.52281368538000739</v>
      </c>
      <c r="AU1072" s="63">
        <f t="shared" si="215"/>
        <v>0.52281368538000739</v>
      </c>
      <c r="AV1072" s="63">
        <f t="shared" si="212"/>
        <v>-53.148180935018168</v>
      </c>
      <c r="AW1072" s="63">
        <f t="shared" si="211"/>
        <v>-52.62536724963816</v>
      </c>
      <c r="AX1072" s="63">
        <v>26.044075971785631</v>
      </c>
      <c r="AY1072" s="63">
        <f t="shared" si="216"/>
        <v>-2647.5880428181958</v>
      </c>
      <c r="AZ1072" s="63">
        <v>-2621.5439668464101</v>
      </c>
      <c r="BA1072" s="63">
        <f>_xll.BDP($G1072,BA$1)</f>
        <v>-3515.078982</v>
      </c>
      <c r="BB1072" s="63">
        <f t="shared" si="213"/>
        <v>6620.7075489999997</v>
      </c>
      <c r="BC1072">
        <v>140.25</v>
      </c>
      <c r="BD1072">
        <v>216.5</v>
      </c>
      <c r="BE1072">
        <v>297</v>
      </c>
      <c r="BF1072">
        <v>267.43299999999999</v>
      </c>
      <c r="BG1072">
        <v>319.10000000000002</v>
      </c>
      <c r="BH1072">
        <v>385.93299999999999</v>
      </c>
      <c r="BI1072" s="47">
        <f t="shared" si="217"/>
        <v>2.1183536496969049E-2</v>
      </c>
      <c r="BJ1072" s="47">
        <f t="shared" si="218"/>
        <v>3.2700432453431724E-2</v>
      </c>
      <c r="BK1072" s="47">
        <f t="shared" si="219"/>
        <v>4.48592537582874E-2</v>
      </c>
      <c r="BL1072" s="47">
        <f t="shared" si="220"/>
        <v>4.0393416869831895E-2</v>
      </c>
      <c r="BM1072" s="47">
        <f t="shared" si="221"/>
        <v>4.8197265569931008E-2</v>
      </c>
      <c r="BN1072" s="47">
        <f t="shared" si="222"/>
        <v>5.8291805995613233E-2</v>
      </c>
      <c r="BO1072" s="30">
        <f t="shared" si="223"/>
        <v>5.8291805995613233E-2</v>
      </c>
    </row>
    <row r="1073" spans="1:67" x14ac:dyDescent="0.3">
      <c r="A1073">
        <v>15</v>
      </c>
      <c r="B1073" t="s">
        <v>3422</v>
      </c>
      <c r="C1073">
        <v>58</v>
      </c>
      <c r="D1073">
        <v>16</v>
      </c>
      <c r="E1073" t="s">
        <v>2508</v>
      </c>
      <c r="F1073" t="s">
        <v>2507</v>
      </c>
      <c r="G1073" s="6" t="s">
        <v>444</v>
      </c>
      <c r="H1073" s="6" t="s">
        <v>1196</v>
      </c>
      <c r="I1073" s="2">
        <v>-1.8641228176730316</v>
      </c>
      <c r="J1073" s="2">
        <v>2.4992321217921609</v>
      </c>
      <c r="K1073" s="2">
        <v>0.75410268738170816</v>
      </c>
      <c r="L1073" s="2">
        <v>0.26306258184978765</v>
      </c>
      <c r="M1073" s="3">
        <v>19.984533155823563</v>
      </c>
      <c r="N1073" s="3">
        <v>16.357749392542171</v>
      </c>
      <c r="O1073" s="3">
        <v>17.888783081077619</v>
      </c>
      <c r="P1073" s="7">
        <v>17.278008872036136</v>
      </c>
      <c r="Q1073" s="7">
        <v>21.835264898662274</v>
      </c>
      <c r="R1073" s="2">
        <v>-0.1344146228497248</v>
      </c>
      <c r="S1073" s="8">
        <v>-0.35449259072349404</v>
      </c>
      <c r="T1073" s="2">
        <v>0.5656035502888348</v>
      </c>
      <c r="U1073" s="4" t="e">
        <v>#N/A</v>
      </c>
      <c r="V1073" s="8">
        <v>7.8686810670482812</v>
      </c>
      <c r="W1073" s="8">
        <v>13.309054016233324</v>
      </c>
      <c r="X1073" s="8">
        <v>44929000</v>
      </c>
      <c r="Y1073" s="8">
        <v>426849000</v>
      </c>
      <c r="Z1073" s="8">
        <v>42337000</v>
      </c>
      <c r="AA1073" s="5">
        <v>156935000</v>
      </c>
      <c r="AB1073" s="2">
        <v>0.26977411030044285</v>
      </c>
      <c r="AC1073" s="42">
        <v>1825.25139644</v>
      </c>
      <c r="AD1073" s="42">
        <v>1763.43639644</v>
      </c>
      <c r="AE1073" s="60">
        <v>9.0659842772482371</v>
      </c>
      <c r="AF1073" s="60">
        <v>14.494882389948565</v>
      </c>
      <c r="AG1073" s="60">
        <v>8.696984914502389</v>
      </c>
      <c r="AH1073" s="60">
        <v>18.838751125521036</v>
      </c>
      <c r="AI1073" s="60">
        <v>3.7878463650432992</v>
      </c>
      <c r="AJ1073" s="1" t="s">
        <v>544</v>
      </c>
      <c r="AK1073" s="1" t="s">
        <v>576</v>
      </c>
      <c r="AL1073" s="1" t="s">
        <v>591</v>
      </c>
      <c r="AM1073" s="1" t="s">
        <v>583</v>
      </c>
      <c r="AN1073" s="46" t="e">
        <v>#VALUE!</v>
      </c>
      <c r="AO1073" s="46">
        <v>1.558055E-2</v>
      </c>
      <c r="AP1073" s="46">
        <v>3.1186229999999999E-2</v>
      </c>
      <c r="AQ1073" t="s">
        <v>3970</v>
      </c>
      <c r="AR1073" t="s">
        <v>3970</v>
      </c>
      <c r="AS1073" t="str">
        <f t="shared" si="224"/>
        <v>11/10/2012</v>
      </c>
      <c r="AT1073" s="63">
        <v>2.1513945077994907</v>
      </c>
      <c r="AU1073" s="63">
        <f t="shared" si="215"/>
        <v>2.1513945077994907</v>
      </c>
      <c r="AV1073" s="63">
        <f t="shared" si="212"/>
        <v>12.403224590688184</v>
      </c>
      <c r="AW1073" s="63">
        <f t="shared" si="211"/>
        <v>14.554619098487676</v>
      </c>
      <c r="AX1073" s="63">
        <v>38.085777977966615</v>
      </c>
      <c r="AY1073" s="63">
        <f t="shared" si="216"/>
        <v>219.57221525817536</v>
      </c>
      <c r="AZ1073" s="63">
        <v>257.65799323614198</v>
      </c>
      <c r="BA1073" s="63">
        <f>_xll.BDP($G1073,BA$1)</f>
        <v>234.07599999999999</v>
      </c>
      <c r="BB1073" s="63">
        <f t="shared" si="213"/>
        <v>1763.43639644</v>
      </c>
      <c r="BC1073">
        <v>149.75</v>
      </c>
      <c r="BD1073">
        <v>139</v>
      </c>
      <c r="BE1073">
        <v>151.80000000000001</v>
      </c>
      <c r="BF1073">
        <v>156.512</v>
      </c>
      <c r="BG1073">
        <v>174.87</v>
      </c>
      <c r="BH1073">
        <v>190.16</v>
      </c>
      <c r="BI1073" s="47">
        <f t="shared" si="217"/>
        <v>8.4919422272509038E-2</v>
      </c>
      <c r="BJ1073" s="47">
        <f t="shared" si="218"/>
        <v>7.882337025628551E-2</v>
      </c>
      <c r="BK1073" s="47">
        <f t="shared" si="219"/>
        <v>8.6081925215137717E-2</v>
      </c>
      <c r="BL1073" s="47">
        <f t="shared" si="220"/>
        <v>8.8753980759365164E-2</v>
      </c>
      <c r="BM1073" s="47">
        <f t="shared" si="221"/>
        <v>9.9164336379256465E-2</v>
      </c>
      <c r="BN1073" s="47">
        <f t="shared" si="222"/>
        <v>0.10783490710744786</v>
      </c>
      <c r="BO1073" s="30">
        <f t="shared" si="223"/>
        <v>0.10783490710744786</v>
      </c>
    </row>
    <row r="1074" spans="1:67" x14ac:dyDescent="0.3">
      <c r="A1074">
        <v>15</v>
      </c>
      <c r="B1074" t="s">
        <v>3422</v>
      </c>
      <c r="C1074">
        <v>59</v>
      </c>
      <c r="D1074">
        <v>14</v>
      </c>
      <c r="E1074" s="33">
        <v>0.12</v>
      </c>
      <c r="F1074" t="s">
        <v>2710</v>
      </c>
      <c r="G1074" s="1" t="s">
        <v>1891</v>
      </c>
      <c r="H1074" s="6" t="s">
        <v>1892</v>
      </c>
      <c r="I1074" s="2">
        <v>0.46409071465037693</v>
      </c>
      <c r="J1074" s="2">
        <v>0.30295466337591676</v>
      </c>
      <c r="K1074" s="2">
        <v>0.38037388184673898</v>
      </c>
      <c r="L1074" s="2">
        <v>0.23624096490940305</v>
      </c>
      <c r="M1074" s="3">
        <v>20.316943604786349</v>
      </c>
      <c r="N1074" s="3">
        <v>18.216693556361001</v>
      </c>
      <c r="O1074" s="3">
        <v>22.305210053479176</v>
      </c>
      <c r="P1074" s="7">
        <v>20.543461105176629</v>
      </c>
      <c r="Q1074" s="7">
        <v>20.269000138434524</v>
      </c>
      <c r="R1074" s="2">
        <v>0.25297846371904409</v>
      </c>
      <c r="S1074" s="8">
        <v>1.0918266779949024</v>
      </c>
      <c r="T1074" s="2">
        <v>0.49959526732593124</v>
      </c>
      <c r="U1074" s="4">
        <v>5.115709501674414E-2</v>
      </c>
      <c r="V1074" s="8">
        <v>13.535949042116385</v>
      </c>
      <c r="W1074" s="8">
        <v>5.0570534185307103</v>
      </c>
      <c r="X1074" s="8">
        <v>71311000</v>
      </c>
      <c r="Y1074" s="8">
        <v>91449000</v>
      </c>
      <c r="Z1074" s="8">
        <v>1102000</v>
      </c>
      <c r="AA1074" s="5">
        <v>13429000.000000002</v>
      </c>
      <c r="AB1074" s="2">
        <v>8.2061210812420862E-2</v>
      </c>
      <c r="AC1074" s="42">
        <v>208.88421510000001</v>
      </c>
      <c r="AD1074" s="42">
        <v>241.01121510000002</v>
      </c>
      <c r="AE1074" s="60">
        <v>8.1862441866784419</v>
      </c>
      <c r="AF1074" s="60">
        <v>10.601355463182898</v>
      </c>
      <c r="AG1074" s="60">
        <v>6.7829828913483148</v>
      </c>
      <c r="AH1074" s="60">
        <v>13.644708334022461</v>
      </c>
      <c r="AI1074" s="60">
        <v>2.7906557181048575</v>
      </c>
      <c r="AJ1074" s="1" t="s">
        <v>493</v>
      </c>
      <c r="AK1074" s="1" t="s">
        <v>525</v>
      </c>
      <c r="AL1074" s="1" t="s">
        <v>525</v>
      </c>
      <c r="AM1074" s="1" t="s">
        <v>1706</v>
      </c>
      <c r="AN1074" s="46" t="e">
        <v>#VALUE!</v>
      </c>
      <c r="AO1074" s="46" t="e">
        <v>#VALUE!</v>
      </c>
      <c r="AP1074" s="46">
        <v>2.9731010000000002E-2</v>
      </c>
      <c r="AQ1074" t="s">
        <v>4080</v>
      </c>
      <c r="AR1074" t="s">
        <v>4080</v>
      </c>
      <c r="AS1074" t="str">
        <f t="shared" si="224"/>
        <v>08/06/2015</v>
      </c>
      <c r="AT1074" s="63">
        <v>5.3333334489302198</v>
      </c>
      <c r="AU1074" s="63">
        <f t="shared" si="215"/>
        <v>5.3333334489302198</v>
      </c>
      <c r="AV1074" s="63">
        <f t="shared" si="212"/>
        <v>-7.1597678916620847E-2</v>
      </c>
      <c r="AW1074" s="63">
        <f t="shared" si="211"/>
        <v>5.2617357700135985</v>
      </c>
      <c r="AX1074" s="63">
        <v>46.908388282642839</v>
      </c>
      <c r="AY1074" s="63">
        <f t="shared" si="216"/>
        <v>-0.62972468436799289</v>
      </c>
      <c r="AZ1074" s="63">
        <v>46.278663598274846</v>
      </c>
      <c r="BA1074" s="63">
        <f>_xll.BDP($G1074,BA$1)</f>
        <v>6.6141280900000003</v>
      </c>
      <c r="BB1074" s="63">
        <f t="shared" si="213"/>
        <v>208.88421510000001</v>
      </c>
      <c r="BC1074">
        <v>18</v>
      </c>
      <c r="BD1074">
        <v>18.933</v>
      </c>
      <c r="BE1074">
        <v>20.5</v>
      </c>
      <c r="BF1074">
        <v>8.9039999999999999</v>
      </c>
      <c r="BG1074">
        <v>17.885000000000002</v>
      </c>
      <c r="BH1074">
        <v>18.446999999999999</v>
      </c>
      <c r="BI1074" s="47">
        <f t="shared" si="217"/>
        <v>8.6172140826355811E-2</v>
      </c>
      <c r="BJ1074" s="47">
        <f t="shared" si="218"/>
        <v>9.0638730125855257E-2</v>
      </c>
      <c r="BK1074" s="47">
        <f t="shared" si="219"/>
        <v>9.8140493718905236E-2</v>
      </c>
      <c r="BL1074" s="47">
        <f t="shared" si="220"/>
        <v>4.2626485662104009E-2</v>
      </c>
      <c r="BM1074" s="47">
        <f t="shared" si="221"/>
        <v>8.5621596593298543E-2</v>
      </c>
      <c r="BN1074" s="47">
        <f t="shared" si="222"/>
        <v>8.831208232354365E-2</v>
      </c>
      <c r="BO1074" s="30">
        <f t="shared" si="223"/>
        <v>9.8140493718905236E-2</v>
      </c>
    </row>
    <row r="1075" spans="1:67" x14ac:dyDescent="0.3">
      <c r="A1075">
        <v>15</v>
      </c>
      <c r="B1075" t="s">
        <v>3422</v>
      </c>
      <c r="C1075">
        <v>59</v>
      </c>
      <c r="D1075">
        <v>2</v>
      </c>
      <c r="E1075" s="33">
        <v>0.1</v>
      </c>
      <c r="G1075" s="1" t="s">
        <v>1993</v>
      </c>
      <c r="H1075" s="6" t="s">
        <v>1994</v>
      </c>
      <c r="I1075" s="2">
        <v>0.16550795726400974</v>
      </c>
      <c r="J1075" s="2">
        <v>0.45313776936642436</v>
      </c>
      <c r="K1075" s="2">
        <v>5.4155666241603895E-2</v>
      </c>
      <c r="L1075" s="2">
        <v>0.13882300231920724</v>
      </c>
      <c r="M1075" s="3">
        <v>13.671565966715802</v>
      </c>
      <c r="N1075" s="3">
        <v>6.2516629593758974</v>
      </c>
      <c r="O1075" s="3">
        <v>9.0036097209555415</v>
      </c>
      <c r="P1075" s="7">
        <v>22.51595989659852</v>
      </c>
      <c r="Q1075" s="7">
        <v>31.909524960715579</v>
      </c>
      <c r="R1075" s="2">
        <v>0.11267896831550113</v>
      </c>
      <c r="S1075" s="8">
        <v>0.4007168788199072</v>
      </c>
      <c r="T1075" s="2">
        <v>0.51847693171418252</v>
      </c>
      <c r="U1075" s="4" t="e">
        <v>#N/A</v>
      </c>
      <c r="V1075" s="8">
        <v>2.1179501988841687</v>
      </c>
      <c r="W1075" s="8" t="e">
        <v>#N/A</v>
      </c>
      <c r="X1075" s="8">
        <v>23249000</v>
      </c>
      <c r="Y1075" s="8">
        <v>75888000</v>
      </c>
      <c r="Z1075" s="8" t="e">
        <v>#N/A</v>
      </c>
      <c r="AA1075" s="5">
        <v>5703528.4418630097</v>
      </c>
      <c r="AB1075" s="2">
        <v>0</v>
      </c>
      <c r="AC1075" s="42">
        <v>301.156521392</v>
      </c>
      <c r="AD1075" s="42">
        <v>301.65952139199999</v>
      </c>
      <c r="AE1075" s="60">
        <v>13.659777196068749</v>
      </c>
      <c r="AF1075" s="60">
        <v>25.929024215009793</v>
      </c>
      <c r="AG1075" s="60">
        <v>6.559620765370501</v>
      </c>
      <c r="AH1075" s="60">
        <v>50.772961503485909</v>
      </c>
      <c r="AI1075" s="60">
        <v>4.3725314079744448</v>
      </c>
      <c r="AJ1075" s="1" t="s">
        <v>506</v>
      </c>
      <c r="AK1075" s="1" t="s">
        <v>507</v>
      </c>
      <c r="AL1075" s="1" t="s">
        <v>1207</v>
      </c>
      <c r="AM1075" s="1" t="s">
        <v>1706</v>
      </c>
      <c r="AN1075" s="46">
        <v>0.101775</v>
      </c>
      <c r="AO1075" s="46">
        <v>7.2756680000000004E-2</v>
      </c>
      <c r="AP1075" s="46">
        <v>0.1568427</v>
      </c>
      <c r="AQ1075" t="s">
        <v>4081</v>
      </c>
      <c r="AR1075" t="s">
        <v>4081</v>
      </c>
      <c r="AS1075" t="str">
        <f t="shared" si="224"/>
        <v>19/12/2000</v>
      </c>
      <c r="AT1075" s="63">
        <v>0.74626865671641784</v>
      </c>
      <c r="AU1075" s="63">
        <f t="shared" si="215"/>
        <v>0.74626865671641784</v>
      </c>
      <c r="AV1075" s="63">
        <f t="shared" si="212"/>
        <v>0</v>
      </c>
      <c r="AW1075" s="63">
        <f t="shared" si="211"/>
        <v>0.74626865671641784</v>
      </c>
      <c r="AX1075" s="63">
        <v>3170.521474627827</v>
      </c>
      <c r="AY1075" s="63">
        <f t="shared" si="216"/>
        <v>0</v>
      </c>
      <c r="AZ1075" s="63" t="s">
        <v>3443</v>
      </c>
      <c r="BA1075" s="63" t="str">
        <f>_xll.BDP($G1075,BA$1)</f>
        <v>#N/A N/A</v>
      </c>
      <c r="BB1075" s="63">
        <f t="shared" si="213"/>
        <v>301.156521392</v>
      </c>
      <c r="BC1075">
        <v>12.700000000000001</v>
      </c>
      <c r="BD1075">
        <v>13.1</v>
      </c>
      <c r="BE1075">
        <v>13.85</v>
      </c>
      <c r="BF1075">
        <v>11.133000000000001</v>
      </c>
      <c r="BG1075">
        <v>11.766999999999999</v>
      </c>
      <c r="BH1075">
        <v>12.9</v>
      </c>
      <c r="BI1075" s="47">
        <f t="shared" si="217"/>
        <v>4.2170762038617991E-2</v>
      </c>
      <c r="BJ1075" s="47">
        <f t="shared" si="218"/>
        <v>4.3498975016212256E-2</v>
      </c>
      <c r="BK1075" s="47">
        <f t="shared" si="219"/>
        <v>4.5989374349201508E-2</v>
      </c>
      <c r="BL1075" s="47">
        <f t="shared" si="220"/>
        <v>3.6967487698892451E-2</v>
      </c>
      <c r="BM1075" s="47">
        <f t="shared" si="221"/>
        <v>3.907270526837936E-2</v>
      </c>
      <c r="BN1075" s="47">
        <f t="shared" si="222"/>
        <v>4.2834868527415124E-2</v>
      </c>
      <c r="BO1075" s="30">
        <f t="shared" si="223"/>
        <v>4.5989374349201508E-2</v>
      </c>
    </row>
    <row r="1076" spans="1:67" x14ac:dyDescent="0.3">
      <c r="A1076">
        <v>15</v>
      </c>
      <c r="B1076" t="s">
        <v>3422</v>
      </c>
      <c r="C1076">
        <v>59</v>
      </c>
      <c r="D1076">
        <v>17</v>
      </c>
      <c r="E1076" t="s">
        <v>2508</v>
      </c>
      <c r="F1076" t="s">
        <v>2511</v>
      </c>
      <c r="G1076" s="6" t="s">
        <v>1215</v>
      </c>
      <c r="H1076" s="6" t="s">
        <v>1216</v>
      </c>
      <c r="I1076" s="2" t="e">
        <v>#N/A</v>
      </c>
      <c r="J1076" s="2" t="e">
        <v>#N/A</v>
      </c>
      <c r="K1076" s="2">
        <v>5.1634317409213239E-2</v>
      </c>
      <c r="L1076" s="2">
        <v>7.1336972196808762E-2</v>
      </c>
      <c r="M1076" s="3">
        <v>4.5918722746207106</v>
      </c>
      <c r="N1076" s="3">
        <v>2.9545802938596806</v>
      </c>
      <c r="O1076" s="3">
        <v>2.945791786148094</v>
      </c>
      <c r="P1076" s="7">
        <v>30.944441098050884</v>
      </c>
      <c r="Q1076" s="7">
        <v>34.278149558817759</v>
      </c>
      <c r="R1076" s="2">
        <v>0.36928636738024889</v>
      </c>
      <c r="S1076" s="8">
        <v>2.0932805054344916</v>
      </c>
      <c r="T1076" s="2">
        <v>0.73757002520104653</v>
      </c>
      <c r="U1076" s="4" t="e">
        <v>#N/A</v>
      </c>
      <c r="V1076" s="8">
        <v>15.441092081542859</v>
      </c>
      <c r="W1076" s="8">
        <v>-14.216972311769748</v>
      </c>
      <c r="X1076" s="8" t="e">
        <v>#N/A</v>
      </c>
      <c r="Y1076" s="8">
        <v>1289780000</v>
      </c>
      <c r="Z1076" s="8">
        <v>5196000</v>
      </c>
      <c r="AA1076" s="5">
        <v>40431000</v>
      </c>
      <c r="AB1076" s="2">
        <v>0.12851524820063812</v>
      </c>
      <c r="AC1076" s="42">
        <v>2033.9360326600001</v>
      </c>
      <c r="AD1076" s="42">
        <v>2238.7850326600001</v>
      </c>
      <c r="AE1076" s="60">
        <v>20.920068439100618</v>
      </c>
      <c r="AF1076" s="60">
        <v>30.007650030866387</v>
      </c>
      <c r="AG1076" s="60">
        <v>2.0527975688597011</v>
      </c>
      <c r="AH1076" s="60">
        <v>66.781426231624323</v>
      </c>
      <c r="AI1076" s="60">
        <v>1.8601446008216871</v>
      </c>
      <c r="AJ1076" s="1" t="s">
        <v>544</v>
      </c>
      <c r="AK1076" s="1" t="s">
        <v>576</v>
      </c>
      <c r="AL1076" s="1" t="s">
        <v>591</v>
      </c>
      <c r="AM1076" s="1" t="s">
        <v>2465</v>
      </c>
      <c r="AN1076" s="46" t="e">
        <v>#VALUE!</v>
      </c>
      <c r="AO1076" s="46" t="e">
        <v>#VALUE!</v>
      </c>
      <c r="AP1076" s="46">
        <v>3.2219609999999996E-2</v>
      </c>
      <c r="AQ1076" t="s">
        <v>3980</v>
      </c>
      <c r="AR1076" t="s">
        <v>3443</v>
      </c>
      <c r="AS1076" t="str">
        <f t="shared" si="224"/>
        <v>16/11/2017</v>
      </c>
      <c r="AT1076" s="63">
        <v>2.661925387678679</v>
      </c>
      <c r="AU1076" s="63">
        <f t="shared" si="215"/>
        <v>2.661925387678679</v>
      </c>
      <c r="AV1076" s="63">
        <f t="shared" si="212"/>
        <v>0</v>
      </c>
      <c r="AW1076" s="63">
        <f t="shared" si="211"/>
        <v>2.661925387678679</v>
      </c>
      <c r="AX1076" s="63">
        <v>24.505060907955276</v>
      </c>
      <c r="AY1076" s="63">
        <f t="shared" si="216"/>
        <v>0</v>
      </c>
      <c r="AZ1076" s="63" t="s">
        <v>3443</v>
      </c>
      <c r="BA1076" s="63" t="str">
        <f>_xll.BDP($G1076,BA$1)</f>
        <v>#N/A N/A</v>
      </c>
      <c r="BB1076" s="63">
        <f t="shared" si="213"/>
        <v>2033.9360326600001</v>
      </c>
      <c r="BC1076">
        <v>40.838000000000001</v>
      </c>
      <c r="BD1076">
        <v>62.054000000000002</v>
      </c>
      <c r="BE1076">
        <v>76.576999999999998</v>
      </c>
      <c r="BF1076">
        <v>31.647000000000002</v>
      </c>
      <c r="BG1076">
        <v>65.927000000000007</v>
      </c>
      <c r="BH1076">
        <v>81.186999999999998</v>
      </c>
      <c r="BI1076" s="47">
        <f t="shared" si="217"/>
        <v>2.0078310892890614E-2</v>
      </c>
      <c r="BJ1076" s="47">
        <f t="shared" si="218"/>
        <v>3.0509317404070577E-2</v>
      </c>
      <c r="BK1076" s="47">
        <f t="shared" si="219"/>
        <v>3.764965995506353E-2</v>
      </c>
      <c r="BL1076" s="47">
        <f t="shared" si="220"/>
        <v>1.5559486381000767E-2</v>
      </c>
      <c r="BM1076" s="47">
        <f t="shared" si="221"/>
        <v>3.2413507082511381E-2</v>
      </c>
      <c r="BN1076" s="47">
        <f t="shared" si="222"/>
        <v>3.9916201245435871E-2</v>
      </c>
      <c r="BO1076" s="30">
        <f t="shared" si="223"/>
        <v>3.9916201245435871E-2</v>
      </c>
    </row>
    <row r="1077" spans="1:67" x14ac:dyDescent="0.3">
      <c r="A1077">
        <v>15</v>
      </c>
      <c r="B1077" t="s">
        <v>3422</v>
      </c>
      <c r="C1077">
        <v>60</v>
      </c>
      <c r="D1077">
        <v>1</v>
      </c>
      <c r="E1077" s="33">
        <v>0.13</v>
      </c>
      <c r="F1077" t="s">
        <v>2809</v>
      </c>
      <c r="G1077" s="44" t="s">
        <v>2810</v>
      </c>
      <c r="H1077" s="44" t="s">
        <v>2811</v>
      </c>
      <c r="I1077" s="2">
        <v>0.68703900822373409</v>
      </c>
      <c r="J1077" s="2">
        <v>0.32065549712608538</v>
      </c>
      <c r="K1077" s="2">
        <v>0.1786051879979435</v>
      </c>
      <c r="L1077" s="2">
        <v>0.16133398966281073</v>
      </c>
      <c r="M1077" s="3">
        <v>12.247851569522851</v>
      </c>
      <c r="N1077" s="3">
        <v>8.6148980550630601</v>
      </c>
      <c r="O1077" s="3">
        <v>14.507754437167</v>
      </c>
      <c r="P1077" s="7">
        <v>19.262589986139705</v>
      </c>
      <c r="Q1077" s="7">
        <v>19.683981828955165</v>
      </c>
      <c r="R1077" s="2">
        <v>0.13068379706667699</v>
      </c>
      <c r="S1077" s="8">
        <v>0.65382381413359147</v>
      </c>
      <c r="T1077" s="2">
        <v>0.37184781653633248</v>
      </c>
      <c r="U1077" s="4" t="e">
        <v>#N/A</v>
      </c>
      <c r="V1077" s="8">
        <v>9.7326604946267032</v>
      </c>
      <c r="W1077" s="8">
        <v>4.0598039979986567</v>
      </c>
      <c r="X1077" s="8">
        <v>8177000000</v>
      </c>
      <c r="Y1077" s="8">
        <v>16252000000</v>
      </c>
      <c r="Z1077" s="8" t="e">
        <v>#N/A</v>
      </c>
      <c r="AA1077" s="5">
        <v>2948000000</v>
      </c>
      <c r="AB1077" s="2">
        <v>0</v>
      </c>
      <c r="AC1077" s="42">
        <v>23517.418579600002</v>
      </c>
      <c r="AD1077" s="42">
        <v>26894.418579600002</v>
      </c>
      <c r="AE1077" s="60">
        <v>5.1567740472265031</v>
      </c>
      <c r="AF1077" s="60">
        <v>9.7289138274709313</v>
      </c>
      <c r="AG1077" s="60">
        <v>13.12438983880412</v>
      </c>
      <c r="AH1077" s="60">
        <v>13.158339872691309</v>
      </c>
      <c r="AI1077" s="60">
        <v>1.7398299102105785</v>
      </c>
      <c r="AJ1077" s="1" t="s">
        <v>493</v>
      </c>
      <c r="AK1077" s="1" t="s">
        <v>525</v>
      </c>
      <c r="AL1077" s="1" t="s">
        <v>2812</v>
      </c>
      <c r="AM1077" s="1" t="s">
        <v>2739</v>
      </c>
      <c r="AN1077" s="46" t="e">
        <v>#VALUE!</v>
      </c>
      <c r="AO1077" s="46">
        <v>0.1196856</v>
      </c>
      <c r="AP1077" s="46">
        <v>6.1322489999999993E-3</v>
      </c>
      <c r="AQ1077" t="s">
        <v>4360</v>
      </c>
      <c r="AR1077" t="s">
        <v>3443</v>
      </c>
      <c r="AS1077" t="str">
        <f t="shared" si="224"/>
        <v>09/12/2008</v>
      </c>
      <c r="AT1077" s="63">
        <v>3.8684719535783367</v>
      </c>
      <c r="AU1077" s="63">
        <f t="shared" si="215"/>
        <v>3.8684719535783367</v>
      </c>
      <c r="AV1077" s="63">
        <f t="shared" si="212"/>
        <v>0</v>
      </c>
      <c r="AW1077" s="63">
        <f t="shared" si="211"/>
        <v>3.8684719535783367</v>
      </c>
      <c r="AX1077" s="63">
        <v>36.396740854277965</v>
      </c>
      <c r="AY1077" s="63">
        <f t="shared" si="216"/>
        <v>0</v>
      </c>
      <c r="AZ1077" s="63">
        <v>36.396740854277965</v>
      </c>
      <c r="BA1077" s="63">
        <f>_xll.BDP($G1077,BA$1)</f>
        <v>609.08489950000001</v>
      </c>
      <c r="BB1077" s="63">
        <f t="shared" si="213"/>
        <v>23517.418579600002</v>
      </c>
      <c r="BC1077">
        <v>2111.143</v>
      </c>
      <c r="BD1077">
        <v>2395.2860000000001</v>
      </c>
      <c r="BE1077">
        <v>2576.857</v>
      </c>
      <c r="BF1077">
        <v>2142.5410000000002</v>
      </c>
      <c r="BG1077">
        <v>2398.0439999999999</v>
      </c>
      <c r="BH1077">
        <v>2511.0619999999999</v>
      </c>
      <c r="BI1077" s="47">
        <f t="shared" si="217"/>
        <v>8.9769333860107173E-2</v>
      </c>
      <c r="BJ1077" s="47">
        <f t="shared" si="218"/>
        <v>0.10185156980102279</v>
      </c>
      <c r="BK1077" s="47">
        <f t="shared" si="219"/>
        <v>0.10957227262329183</v>
      </c>
      <c r="BL1077" s="47">
        <f t="shared" si="220"/>
        <v>9.1104429372130591E-2</v>
      </c>
      <c r="BM1077" s="47">
        <f t="shared" si="221"/>
        <v>0.10196884457719199</v>
      </c>
      <c r="BN1077" s="47">
        <f t="shared" si="222"/>
        <v>0.10677455909970496</v>
      </c>
      <c r="BO1077" s="30">
        <f t="shared" si="223"/>
        <v>0.10957227262329183</v>
      </c>
    </row>
    <row r="1078" spans="1:67" x14ac:dyDescent="0.3">
      <c r="A1078">
        <v>15</v>
      </c>
      <c r="B1078" t="s">
        <v>3422</v>
      </c>
      <c r="C1078">
        <v>60</v>
      </c>
      <c r="D1078">
        <v>2</v>
      </c>
      <c r="E1078" t="s">
        <v>2489</v>
      </c>
      <c r="F1078" t="s">
        <v>2498</v>
      </c>
      <c r="G1078" s="1" t="s">
        <v>1525</v>
      </c>
      <c r="H1078" s="6" t="s">
        <v>1526</v>
      </c>
      <c r="I1078" s="2">
        <v>0.38836421992321313</v>
      </c>
      <c r="J1078" s="2">
        <v>0.36671973466003316</v>
      </c>
      <c r="K1078" s="2">
        <v>0.19932208594378389</v>
      </c>
      <c r="L1078" s="2">
        <v>0.13539135971786834</v>
      </c>
      <c r="M1078" s="3">
        <v>-2.1123174111163681</v>
      </c>
      <c r="N1078" s="3">
        <v>-2.9703849593757909</v>
      </c>
      <c r="O1078" s="3">
        <v>-2.1448633614813866</v>
      </c>
      <c r="P1078" s="7">
        <v>17.842849419634117</v>
      </c>
      <c r="Q1078" s="7">
        <v>18.951186488071663</v>
      </c>
      <c r="R1078" s="2">
        <v>-0.13146289414687728</v>
      </c>
      <c r="S1078" s="8">
        <v>-1.0234838818037824</v>
      </c>
      <c r="T1078" s="2">
        <v>0.47921297274407743</v>
      </c>
      <c r="U1078" s="4">
        <v>1.6597229851351696E-2</v>
      </c>
      <c r="V1078" s="8">
        <v>-3.4368350004337138</v>
      </c>
      <c r="W1078" s="8" t="e">
        <v>#N/A</v>
      </c>
      <c r="X1078" s="8">
        <v>301500000</v>
      </c>
      <c r="Y1078" s="8">
        <v>816640000</v>
      </c>
      <c r="Z1078" s="8">
        <v>91340000</v>
      </c>
      <c r="AA1078" s="5">
        <v>111885000</v>
      </c>
      <c r="AB1078" s="2">
        <v>0.81637395540063462</v>
      </c>
      <c r="AC1078" s="42">
        <v>1933.9023561000001</v>
      </c>
      <c r="AD1078" s="42">
        <v>1747.1343561000001</v>
      </c>
      <c r="AE1078" s="60" t="s">
        <v>3443</v>
      </c>
      <c r="AF1078" s="60">
        <v>29.693945361133345</v>
      </c>
      <c r="AG1078" s="60">
        <v>5.6362877753823124</v>
      </c>
      <c r="AH1078" s="60">
        <v>68.023370869987261</v>
      </c>
      <c r="AI1078" s="60">
        <v>2.0981432179237007</v>
      </c>
      <c r="AJ1078" s="1" t="s">
        <v>544</v>
      </c>
      <c r="AK1078" s="1" t="s">
        <v>576</v>
      </c>
      <c r="AL1078" s="1" t="s">
        <v>1527</v>
      </c>
      <c r="AM1078" s="1" t="s">
        <v>1480</v>
      </c>
      <c r="AN1078" s="46" t="e">
        <v>#VALUE!</v>
      </c>
      <c r="AO1078" s="46" t="e">
        <v>#VALUE!</v>
      </c>
      <c r="AP1078" s="46">
        <v>5.7144250000000008E-2</v>
      </c>
      <c r="AQ1078" t="s">
        <v>4082</v>
      </c>
      <c r="AR1078" t="s">
        <v>4082</v>
      </c>
      <c r="AS1078" t="str">
        <f t="shared" si="224"/>
        <v>30/10/2013</v>
      </c>
      <c r="AT1078" s="63" t="s">
        <v>3443</v>
      </c>
      <c r="AU1078" s="63">
        <f t="shared" si="215"/>
        <v>0</v>
      </c>
      <c r="AV1078" s="63">
        <f t="shared" si="212"/>
        <v>0</v>
      </c>
      <c r="AW1078" s="63">
        <f t="shared" si="211"/>
        <v>0</v>
      </c>
      <c r="AX1078" s="63">
        <v>0</v>
      </c>
      <c r="AY1078" s="63">
        <f t="shared" si="216"/>
        <v>0</v>
      </c>
      <c r="AZ1078" s="63" t="s">
        <v>3443</v>
      </c>
      <c r="BA1078" s="63" t="str">
        <f>_xll.BDP($G1078,BA$1)</f>
        <v>#N/A N/A</v>
      </c>
      <c r="BB1078" s="63">
        <f t="shared" si="213"/>
        <v>1747.1343561000001</v>
      </c>
      <c r="BC1078">
        <v>170.77799999999999</v>
      </c>
      <c r="BD1078">
        <v>192.88900000000001</v>
      </c>
      <c r="BE1078">
        <v>225.429</v>
      </c>
      <c r="BF1078">
        <v>138.965</v>
      </c>
      <c r="BG1078">
        <v>183.191</v>
      </c>
      <c r="BH1078">
        <v>224.501</v>
      </c>
      <c r="BI1078" s="47">
        <f t="shared" si="217"/>
        <v>9.7747491143849521E-2</v>
      </c>
      <c r="BJ1078" s="47">
        <f t="shared" si="218"/>
        <v>0.11040307193693562</v>
      </c>
      <c r="BK1078" s="47">
        <f t="shared" si="219"/>
        <v>0.12902785593616775</v>
      </c>
      <c r="BL1078" s="47">
        <f t="shared" si="220"/>
        <v>7.9538817100592865E-2</v>
      </c>
      <c r="BM1078" s="47">
        <f t="shared" si="221"/>
        <v>0.10485226815007166</v>
      </c>
      <c r="BN1078" s="47">
        <f t="shared" si="222"/>
        <v>0.12849670044903536</v>
      </c>
      <c r="BO1078" s="30">
        <f t="shared" si="223"/>
        <v>0.12902785593616775</v>
      </c>
    </row>
    <row r="1079" spans="1:67" x14ac:dyDescent="0.3">
      <c r="A1079">
        <v>15</v>
      </c>
      <c r="B1079" t="s">
        <v>3422</v>
      </c>
      <c r="C1079">
        <v>61</v>
      </c>
      <c r="D1079">
        <v>22</v>
      </c>
      <c r="E1079" t="s">
        <v>2480</v>
      </c>
      <c r="F1079" t="s">
        <v>2700</v>
      </c>
      <c r="G1079" s="1" t="s">
        <v>1439</v>
      </c>
      <c r="H1079" s="6" t="s">
        <v>1440</v>
      </c>
      <c r="I1079" s="2">
        <v>0.20356418914839494</v>
      </c>
      <c r="J1079" s="2">
        <v>0.11315305112454727</v>
      </c>
      <c r="K1079" s="2">
        <v>6.4074283955460137E-2</v>
      </c>
      <c r="L1079" s="2">
        <v>2.803358606998713E-2</v>
      </c>
      <c r="M1079" s="3">
        <v>1.2839024081344343</v>
      </c>
      <c r="N1079" s="3">
        <v>0.64336297383847196</v>
      </c>
      <c r="O1079" s="3">
        <v>1.1421895611478212</v>
      </c>
      <c r="P1079" s="7">
        <v>31.617425764856147</v>
      </c>
      <c r="Q1079" s="7">
        <v>26.175807347896857</v>
      </c>
      <c r="R1079" s="2">
        <v>0.41900526552048073</v>
      </c>
      <c r="S1079" s="8">
        <v>3.6478982672237787</v>
      </c>
      <c r="T1079" s="2">
        <v>0.4803735249383711</v>
      </c>
      <c r="U1079" s="4">
        <v>2.9473416968177193E-2</v>
      </c>
      <c r="V1079" s="8" t="e">
        <v>#N/A</v>
      </c>
      <c r="W1079" s="8" t="e">
        <v>#N/A</v>
      </c>
      <c r="X1079" s="8">
        <v>4316048000</v>
      </c>
      <c r="Y1079" s="8">
        <v>17421032000</v>
      </c>
      <c r="Z1079" s="8">
        <v>0</v>
      </c>
      <c r="AA1079" s="5">
        <v>1195095000</v>
      </c>
      <c r="AB1079" s="2">
        <v>0</v>
      </c>
      <c r="AC1079" s="42">
        <v>9737.6409103399983</v>
      </c>
      <c r="AD1079" s="42">
        <v>14939.082910339999</v>
      </c>
      <c r="AE1079" s="60">
        <v>10.497236945663493</v>
      </c>
      <c r="AF1079" s="60">
        <v>55.859589094404328</v>
      </c>
      <c r="AG1079" s="60">
        <v>12.38765966955269</v>
      </c>
      <c r="AH1079" s="60">
        <v>74.288865754782918</v>
      </c>
      <c r="AI1079" s="60">
        <v>0.79473815748099752</v>
      </c>
      <c r="AJ1079" s="1" t="s">
        <v>493</v>
      </c>
      <c r="AK1079" s="1" t="s">
        <v>525</v>
      </c>
      <c r="AL1079" s="1" t="s">
        <v>526</v>
      </c>
      <c r="AM1079" s="1" t="s">
        <v>1380</v>
      </c>
      <c r="AN1079" s="46" t="e">
        <v>#VALUE!</v>
      </c>
      <c r="AO1079" s="46" t="e">
        <v>#VALUE!</v>
      </c>
      <c r="AP1079" s="46" t="e">
        <v>#VALUE!</v>
      </c>
      <c r="AQ1079" t="s">
        <v>4083</v>
      </c>
      <c r="AR1079" t="s">
        <v>4083</v>
      </c>
      <c r="AS1079" t="str">
        <f t="shared" si="224"/>
        <v>16/04/2019</v>
      </c>
      <c r="AT1079" s="63" t="s">
        <v>3443</v>
      </c>
      <c r="AU1079" s="63">
        <f t="shared" si="215"/>
        <v>0</v>
      </c>
      <c r="AV1079" s="63">
        <f t="shared" si="212"/>
        <v>0</v>
      </c>
      <c r="AW1079" s="63">
        <f t="shared" ref="AW1079:AW1134" si="225">IFERROR(AV1079+AU1079,0)</f>
        <v>0</v>
      </c>
      <c r="AX1079" s="63">
        <v>0</v>
      </c>
      <c r="AY1079" s="63">
        <f t="shared" si="216"/>
        <v>0</v>
      </c>
      <c r="AZ1079" s="63">
        <v>0</v>
      </c>
      <c r="BA1079" s="63">
        <f>_xll.BDP($G1079,BA$1)</f>
        <v>0</v>
      </c>
      <c r="BB1079" s="63">
        <f t="shared" si="213"/>
        <v>9737.6409103399983</v>
      </c>
      <c r="BC1079">
        <v>657.94399999999996</v>
      </c>
      <c r="BD1079">
        <v>844.5</v>
      </c>
      <c r="BE1079">
        <v>985.13300000000004</v>
      </c>
      <c r="BF1079">
        <v>719.01499999999999</v>
      </c>
      <c r="BG1079">
        <v>863.69900000000007</v>
      </c>
      <c r="BH1079">
        <v>1122.8220000000001</v>
      </c>
      <c r="BI1079" s="47">
        <f t="shared" si="217"/>
        <v>6.7567083861282712E-2</v>
      </c>
      <c r="BJ1079" s="47">
        <f t="shared" si="218"/>
        <v>8.6725317535919846E-2</v>
      </c>
      <c r="BK1079" s="47">
        <f t="shared" si="219"/>
        <v>0.1011675218947464</v>
      </c>
      <c r="BL1079" s="47">
        <f t="shared" si="220"/>
        <v>7.3838726096020615E-2</v>
      </c>
      <c r="BM1079" s="47">
        <f t="shared" si="221"/>
        <v>8.8696944973897504E-2</v>
      </c>
      <c r="BN1079" s="47">
        <f t="shared" si="222"/>
        <v>0.11530739429996047</v>
      </c>
      <c r="BO1079" s="30">
        <f t="shared" si="223"/>
        <v>0.11530739429996047</v>
      </c>
    </row>
    <row r="1080" spans="1:67" x14ac:dyDescent="0.3">
      <c r="A1080">
        <v>15</v>
      </c>
      <c r="B1080" t="s">
        <v>3422</v>
      </c>
      <c r="C1080">
        <v>61</v>
      </c>
      <c r="D1080">
        <v>15</v>
      </c>
      <c r="E1080" s="33">
        <v>0.1</v>
      </c>
      <c r="F1080" t="s">
        <v>3347</v>
      </c>
      <c r="G1080" s="6" t="s">
        <v>2116</v>
      </c>
      <c r="H1080" s="6" t="s">
        <v>2117</v>
      </c>
      <c r="I1080" s="2">
        <v>0.5385595958720375</v>
      </c>
      <c r="J1080" s="2">
        <v>0.36079843914152782</v>
      </c>
      <c r="K1080" s="2">
        <v>0.15177177399687936</v>
      </c>
      <c r="L1080" s="2">
        <v>0.10354927636113026</v>
      </c>
      <c r="M1080" s="3">
        <v>8.0689704007930896</v>
      </c>
      <c r="N1080" s="3">
        <v>4.2317775312451351</v>
      </c>
      <c r="O1080" s="3">
        <v>5.0511860174781518</v>
      </c>
      <c r="P1080" s="7">
        <v>28.219030295851507</v>
      </c>
      <c r="Q1080" s="7">
        <v>21.716877227081309</v>
      </c>
      <c r="R1080" s="2">
        <v>6.7556148543473429E-2</v>
      </c>
      <c r="S1080" s="8">
        <v>0.47774807359647742</v>
      </c>
      <c r="T1080" s="2">
        <v>0.58471706580718863</v>
      </c>
      <c r="U1080" s="4" t="e">
        <v>#N/A</v>
      </c>
      <c r="V1080" s="8">
        <v>6.0323456219450202</v>
      </c>
      <c r="W1080" s="8">
        <v>-13.203207298151188</v>
      </c>
      <c r="X1080" s="8">
        <v>13326000000</v>
      </c>
      <c r="Y1080" s="8">
        <v>46432000000</v>
      </c>
      <c r="Z1080" s="8">
        <v>2697000000</v>
      </c>
      <c r="AA1080" s="5">
        <v>4618000000</v>
      </c>
      <c r="AB1080" s="2">
        <v>0.58401905586834124</v>
      </c>
      <c r="AC1080" s="42">
        <v>150712.89918176</v>
      </c>
      <c r="AD1080" s="42">
        <v>156496.89918176</v>
      </c>
      <c r="AE1080" s="60">
        <v>23.329001988207644</v>
      </c>
      <c r="AF1080" s="60">
        <v>31.865274353254772</v>
      </c>
      <c r="AG1080" s="60">
        <v>3.2212434381930644</v>
      </c>
      <c r="AH1080" s="60">
        <v>74.99271119418249</v>
      </c>
      <c r="AI1080" s="60">
        <v>3.7529659439003917</v>
      </c>
      <c r="AJ1080" s="1" t="s">
        <v>506</v>
      </c>
      <c r="AK1080" s="1" t="s">
        <v>507</v>
      </c>
      <c r="AL1080" s="1" t="s">
        <v>610</v>
      </c>
      <c r="AM1080" s="1" t="s">
        <v>2468</v>
      </c>
      <c r="AN1080" s="46">
        <v>0.10122159999999999</v>
      </c>
      <c r="AO1080" s="46">
        <v>9.7212720000000016E-2</v>
      </c>
      <c r="AP1080" s="46">
        <v>6.678887E-2</v>
      </c>
      <c r="AQ1080" t="s">
        <v>4124</v>
      </c>
      <c r="AR1080" t="s">
        <v>4084</v>
      </c>
      <c r="AS1080" t="str">
        <f t="shared" si="224"/>
        <v>04/11/1988</v>
      </c>
      <c r="AT1080" s="63">
        <v>1.6677513442208625</v>
      </c>
      <c r="AU1080" s="63">
        <f t="shared" si="215"/>
        <v>1.6677513442208625</v>
      </c>
      <c r="AV1080" s="63">
        <f t="shared" si="212"/>
        <v>0</v>
      </c>
      <c r="AW1080" s="63">
        <f t="shared" si="225"/>
        <v>1.6677513442208625</v>
      </c>
      <c r="AX1080" s="63">
        <v>85.217089328964235</v>
      </c>
      <c r="AY1080" s="63">
        <f t="shared" si="216"/>
        <v>0</v>
      </c>
      <c r="AZ1080" s="63">
        <v>85.217089328964235</v>
      </c>
      <c r="BA1080" s="63">
        <f>_xll.BDP($G1080,BA$1)</f>
        <v>2392.5549999999998</v>
      </c>
      <c r="BB1080" s="63">
        <f t="shared" si="213"/>
        <v>150712.89918176</v>
      </c>
      <c r="BC1080">
        <v>6189.16</v>
      </c>
      <c r="BD1080">
        <v>6890.6670000000004</v>
      </c>
      <c r="BE1080">
        <v>8092.7730000000001</v>
      </c>
      <c r="BF1080">
        <v>4929.5</v>
      </c>
      <c r="BG1080">
        <v>6323.9960000000001</v>
      </c>
      <c r="BH1080">
        <v>7648.2020000000002</v>
      </c>
      <c r="BI1080" s="47">
        <f t="shared" si="217"/>
        <v>4.106589438330599E-2</v>
      </c>
      <c r="BJ1080" s="47">
        <f t="shared" si="218"/>
        <v>4.5720486019513465E-2</v>
      </c>
      <c r="BK1080" s="47">
        <f t="shared" si="219"/>
        <v>5.369661816564289E-2</v>
      </c>
      <c r="BL1080" s="47">
        <f t="shared" si="220"/>
        <v>3.270788384247731E-2</v>
      </c>
      <c r="BM1080" s="47">
        <f t="shared" si="221"/>
        <v>4.196054905939571E-2</v>
      </c>
      <c r="BN1080" s="47">
        <f t="shared" si="222"/>
        <v>5.0746830838787435E-2</v>
      </c>
      <c r="BO1080" s="30">
        <f t="shared" si="223"/>
        <v>5.369661816564289E-2</v>
      </c>
    </row>
    <row r="1081" spans="1:67" x14ac:dyDescent="0.3">
      <c r="A1081">
        <v>15</v>
      </c>
      <c r="B1081" t="s">
        <v>3422</v>
      </c>
      <c r="C1081">
        <v>61</v>
      </c>
      <c r="D1081">
        <v>1</v>
      </c>
      <c r="G1081" s="6" t="s">
        <v>437</v>
      </c>
      <c r="H1081" s="6" t="s">
        <v>1187</v>
      </c>
      <c r="I1081" s="2">
        <v>-1.0835499837108546</v>
      </c>
      <c r="J1081" s="2">
        <v>0.60838267373013399</v>
      </c>
      <c r="K1081" s="2">
        <v>-1.0835499837108546</v>
      </c>
      <c r="L1081" s="2">
        <v>0.60838267373013399</v>
      </c>
      <c r="M1081" s="3">
        <v>23.921184152132106</v>
      </c>
      <c r="N1081" s="3">
        <v>16.990475430963063</v>
      </c>
      <c r="O1081" s="3">
        <v>28.799234817844994</v>
      </c>
      <c r="P1081" s="7">
        <v>61.929436128471345</v>
      </c>
      <c r="Q1081" s="7">
        <v>55.098722674476875</v>
      </c>
      <c r="R1081" s="2">
        <v>-0.16111644471142247</v>
      </c>
      <c r="S1081" s="8">
        <v>-0.71739026603620404</v>
      </c>
      <c r="T1081" s="2">
        <v>0.55122044097849809</v>
      </c>
      <c r="U1081" s="4">
        <v>4.9272800962068715E-2</v>
      </c>
      <c r="V1081" s="8">
        <v>40.321447475861973</v>
      </c>
      <c r="W1081" s="8">
        <v>-14.568325834335493</v>
      </c>
      <c r="X1081" s="8">
        <v>160450000</v>
      </c>
      <c r="Y1081" s="8">
        <v>160450000</v>
      </c>
      <c r="Z1081" s="8">
        <v>6012000</v>
      </c>
      <c r="AA1081" s="5">
        <v>104520000</v>
      </c>
      <c r="AB1081" s="2">
        <v>5.7520091848450056E-2</v>
      </c>
      <c r="AC1081" s="42">
        <v>1303.0627032</v>
      </c>
      <c r="AD1081" s="42">
        <v>1242.9827032000001</v>
      </c>
      <c r="AE1081" s="60">
        <v>14.61143036920285</v>
      </c>
      <c r="AF1081" s="60">
        <v>14.838036966132732</v>
      </c>
      <c r="AG1081" s="60">
        <v>7.8437909743799423</v>
      </c>
      <c r="AH1081" s="60">
        <v>24.181818962097168</v>
      </c>
      <c r="AI1081" s="60">
        <v>6.2422953656886389</v>
      </c>
      <c r="AJ1081" s="1" t="s">
        <v>544</v>
      </c>
      <c r="AK1081" s="1" t="s">
        <v>576</v>
      </c>
      <c r="AL1081" s="1" t="s">
        <v>1188</v>
      </c>
      <c r="AM1081" s="1" t="s">
        <v>583</v>
      </c>
      <c r="AN1081" s="46" t="e">
        <v>#VALUE!</v>
      </c>
      <c r="AO1081" s="46" t="e">
        <v>#VALUE!</v>
      </c>
      <c r="AP1081" s="46" t="e">
        <v>#VALUE!</v>
      </c>
      <c r="AQ1081" t="s">
        <v>4361</v>
      </c>
      <c r="AR1081" t="s">
        <v>3443</v>
      </c>
      <c r="AS1081" t="str">
        <f t="shared" si="224"/>
        <v>11/06/2020</v>
      </c>
      <c r="AT1081" s="63" t="s">
        <v>3443</v>
      </c>
      <c r="AU1081" s="63">
        <f t="shared" si="215"/>
        <v>0</v>
      </c>
      <c r="AV1081" s="63">
        <f t="shared" si="212"/>
        <v>1.3997961199569693</v>
      </c>
      <c r="AW1081" s="63">
        <f t="shared" si="225"/>
        <v>1.3997961199569693</v>
      </c>
      <c r="AX1081" s="63">
        <v>0</v>
      </c>
      <c r="AY1081" s="63">
        <f t="shared" si="216"/>
        <v>27.379497388171721</v>
      </c>
      <c r="AZ1081" s="63">
        <v>27.379497388171721</v>
      </c>
      <c r="BA1081" s="63">
        <f>_xll.BDP($G1081,BA$1)</f>
        <v>18.240221160000001</v>
      </c>
      <c r="BB1081" s="63">
        <f t="shared" si="213"/>
        <v>1242.9827032000001</v>
      </c>
      <c r="BC1081">
        <v>46.59</v>
      </c>
      <c r="BD1081">
        <v>61.86</v>
      </c>
      <c r="BE1081">
        <v>74.275000000000006</v>
      </c>
      <c r="BF1081">
        <v>74.378</v>
      </c>
      <c r="BG1081">
        <v>49.204999999999998</v>
      </c>
      <c r="BH1081">
        <v>70.046000000000006</v>
      </c>
      <c r="BI1081" s="47">
        <f t="shared" si="217"/>
        <v>3.748242021393882E-2</v>
      </c>
      <c r="BJ1081" s="47">
        <f t="shared" si="218"/>
        <v>4.9767386014901382E-2</v>
      </c>
      <c r="BK1081" s="47">
        <f t="shared" si="219"/>
        <v>5.9755457424131922E-2</v>
      </c>
      <c r="BL1081" s="47">
        <f t="shared" si="220"/>
        <v>5.9838322615847643E-2</v>
      </c>
      <c r="BM1081" s="47">
        <f t="shared" si="221"/>
        <v>3.9586230663808966E-2</v>
      </c>
      <c r="BN1081" s="47">
        <f t="shared" si="222"/>
        <v>5.6353157465240583E-2</v>
      </c>
      <c r="BO1081" s="30">
        <f t="shared" si="223"/>
        <v>5.9755457424131922E-2</v>
      </c>
    </row>
    <row r="1082" spans="1:67" x14ac:dyDescent="0.3">
      <c r="A1082">
        <v>15</v>
      </c>
      <c r="B1082" t="s">
        <v>3422</v>
      </c>
      <c r="C1082">
        <v>62</v>
      </c>
      <c r="D1082">
        <v>7</v>
      </c>
      <c r="E1082" t="s">
        <v>2480</v>
      </c>
      <c r="F1082" t="s">
        <v>3304</v>
      </c>
      <c r="G1082" s="6" t="s">
        <v>449</v>
      </c>
      <c r="H1082" s="6" t="s">
        <v>1201</v>
      </c>
      <c r="I1082" s="2">
        <v>-3.1000380845142885</v>
      </c>
      <c r="J1082" s="2">
        <v>-3.6979186928613395</v>
      </c>
      <c r="K1082" s="2">
        <v>-0.33178900338349038</v>
      </c>
      <c r="L1082" s="2">
        <v>-0.15681330767115759</v>
      </c>
      <c r="M1082" s="3">
        <v>-4.8462506617793935</v>
      </c>
      <c r="N1082" s="3">
        <v>-5.1881404476306088</v>
      </c>
      <c r="O1082" s="3">
        <v>-6.3891521957765747</v>
      </c>
      <c r="P1082" s="7">
        <v>0.98481261696496603</v>
      </c>
      <c r="Q1082" s="7">
        <v>0.16763178317712354</v>
      </c>
      <c r="R1082" s="2">
        <v>-0.41973188669565303</v>
      </c>
      <c r="S1082" s="8">
        <v>41.917743031951076</v>
      </c>
      <c r="T1082" s="2">
        <v>0.48159945524221082</v>
      </c>
      <c r="U1082" s="4">
        <v>1.5914577157164277E-2</v>
      </c>
      <c r="V1082" s="8">
        <v>71.831409890790781</v>
      </c>
      <c r="W1082" s="8" t="e">
        <v>#N/A</v>
      </c>
      <c r="X1082" s="8">
        <v>15422999.999999881</v>
      </c>
      <c r="Y1082" s="8">
        <v>363699999.99999988</v>
      </c>
      <c r="Z1082" s="8">
        <v>462705000</v>
      </c>
      <c r="AA1082" s="5">
        <v>339954000</v>
      </c>
      <c r="AB1082" s="2">
        <v>1.36108120510422</v>
      </c>
      <c r="AC1082" s="42">
        <v>30124.287052580003</v>
      </c>
      <c r="AD1082" s="42">
        <v>28952.728052580002</v>
      </c>
      <c r="AE1082" s="60" t="s">
        <v>3443</v>
      </c>
      <c r="AF1082" s="60" t="s">
        <v>3443</v>
      </c>
      <c r="AG1082" s="60">
        <v>1.1452065673440834</v>
      </c>
      <c r="AH1082" s="60" t="s">
        <v>3443</v>
      </c>
      <c r="AI1082" s="60">
        <v>19.889246478107012</v>
      </c>
      <c r="AJ1082" s="1" t="s">
        <v>506</v>
      </c>
      <c r="AK1082" s="1" t="s">
        <v>507</v>
      </c>
      <c r="AL1082" s="1" t="s">
        <v>556</v>
      </c>
      <c r="AM1082" s="1" t="s">
        <v>583</v>
      </c>
      <c r="AN1082" s="46" t="e">
        <v>#VALUE!</v>
      </c>
      <c r="AO1082" s="46" t="e">
        <v>#VALUE!</v>
      </c>
      <c r="AP1082" s="46" t="e">
        <v>#VALUE!</v>
      </c>
      <c r="AQ1082" t="s">
        <v>4085</v>
      </c>
      <c r="AR1082" t="s">
        <v>4085</v>
      </c>
      <c r="AS1082" t="str">
        <f t="shared" si="224"/>
        <v>19/09/2019</v>
      </c>
      <c r="AT1082" s="63" t="s">
        <v>3443</v>
      </c>
      <c r="AU1082" s="63">
        <f t="shared" si="215"/>
        <v>0</v>
      </c>
      <c r="AV1082" s="63">
        <f t="shared" si="212"/>
        <v>0</v>
      </c>
      <c r="AW1082" s="63">
        <f t="shared" si="225"/>
        <v>0</v>
      </c>
      <c r="AX1082" s="63" t="s">
        <v>3443</v>
      </c>
      <c r="AY1082" s="63">
        <f t="shared" si="216"/>
        <v>0</v>
      </c>
      <c r="AZ1082" s="63" t="s">
        <v>3443</v>
      </c>
      <c r="BA1082" s="63">
        <f>_xll.BDP($G1082,BA$1)</f>
        <v>-36.023000000000003</v>
      </c>
      <c r="BB1082" s="63">
        <f t="shared" si="213"/>
        <v>28952.728052580002</v>
      </c>
      <c r="BC1082">
        <v>409.58800000000002</v>
      </c>
      <c r="BD1082">
        <v>524.94399999999996</v>
      </c>
      <c r="BE1082">
        <v>709.44399999999996</v>
      </c>
      <c r="BF1082">
        <v>400.16399999999999</v>
      </c>
      <c r="BG1082">
        <v>545.73699999999997</v>
      </c>
      <c r="BH1082">
        <v>782.17899999999997</v>
      </c>
      <c r="BI1082" s="47">
        <f t="shared" si="217"/>
        <v>1.4146784346406394E-2</v>
      </c>
      <c r="BJ1082" s="47">
        <f t="shared" si="218"/>
        <v>1.813107210645809E-2</v>
      </c>
      <c r="BK1082" s="47">
        <f t="shared" si="219"/>
        <v>2.4503528603992148E-2</v>
      </c>
      <c r="BL1082" s="47">
        <f t="shared" si="220"/>
        <v>1.3821288248667849E-2</v>
      </c>
      <c r="BM1082" s="47">
        <f t="shared" si="221"/>
        <v>1.8849242772871238E-2</v>
      </c>
      <c r="BN1082" s="47">
        <f t="shared" si="222"/>
        <v>2.701572710452407E-2</v>
      </c>
      <c r="BO1082" s="30">
        <f t="shared" si="223"/>
        <v>2.701572710452407E-2</v>
      </c>
    </row>
    <row r="1083" spans="1:67" x14ac:dyDescent="0.3">
      <c r="A1083">
        <v>15</v>
      </c>
      <c r="B1083" t="s">
        <v>3422</v>
      </c>
      <c r="C1083">
        <v>62</v>
      </c>
      <c r="D1083">
        <v>18</v>
      </c>
      <c r="E1083" t="s">
        <v>2489</v>
      </c>
      <c r="F1083" t="s">
        <v>2512</v>
      </c>
      <c r="G1083" s="6" t="s">
        <v>21</v>
      </c>
      <c r="H1083" s="6" t="s">
        <v>624</v>
      </c>
      <c r="I1083" s="2" t="e">
        <v>#N/A</v>
      </c>
      <c r="J1083" s="2" t="e">
        <v>#N/A</v>
      </c>
      <c r="K1083" s="2" t="e">
        <v>#N/A</v>
      </c>
      <c r="L1083" s="2" t="e">
        <v>#N/A</v>
      </c>
      <c r="M1083" s="3" t="e">
        <v>#N/A</v>
      </c>
      <c r="N1083" s="3" t="e">
        <v>#N/A</v>
      </c>
      <c r="O1083" s="3" t="e">
        <v>#N/A</v>
      </c>
      <c r="P1083" s="7" t="e">
        <v>#N/A</v>
      </c>
      <c r="Q1083" s="7">
        <v>-5.1892756429142644</v>
      </c>
      <c r="R1083" s="2" t="e">
        <v>#N/A</v>
      </c>
      <c r="S1083" s="8" t="e">
        <v>#N/A</v>
      </c>
      <c r="T1083" s="2" t="e">
        <v>#N/A</v>
      </c>
      <c r="U1083" s="4" t="e">
        <v>#N/A</v>
      </c>
      <c r="V1083" s="8" t="e">
        <v>#N/A</v>
      </c>
      <c r="W1083" s="8" t="e">
        <v>#N/A</v>
      </c>
      <c r="X1083" s="8" t="e">
        <v>#N/A</v>
      </c>
      <c r="Y1083" s="8" t="e">
        <v>#N/A</v>
      </c>
      <c r="Z1083" s="8" t="e">
        <v>#N/A</v>
      </c>
      <c r="AA1083" s="5" t="e">
        <v>#N/A</v>
      </c>
      <c r="AB1083" s="2">
        <v>0</v>
      </c>
      <c r="AC1083" s="42">
        <v>308.0425520727</v>
      </c>
      <c r="AD1083" s="42">
        <v>378.64155207269999</v>
      </c>
      <c r="AE1083" s="60" t="s">
        <v>3443</v>
      </c>
      <c r="AF1083" s="60" t="s">
        <v>3443</v>
      </c>
      <c r="AG1083" s="60">
        <v>-45.037809555227732</v>
      </c>
      <c r="AH1083" s="60">
        <v>2.3440111522920746</v>
      </c>
      <c r="AI1083" s="60">
        <v>0.73636476368963399</v>
      </c>
      <c r="AJ1083" s="1" t="s">
        <v>544</v>
      </c>
      <c r="AK1083" s="1" t="s">
        <v>576</v>
      </c>
      <c r="AL1083" s="1" t="s">
        <v>591</v>
      </c>
      <c r="AM1083" s="1" t="s">
        <v>583</v>
      </c>
      <c r="AN1083" s="46" t="e">
        <v>#VALUE!</v>
      </c>
      <c r="AO1083" s="46" t="e">
        <v>#VALUE!</v>
      </c>
      <c r="AP1083" s="46" t="e">
        <v>#VALUE!</v>
      </c>
      <c r="AQ1083" t="s">
        <v>4362</v>
      </c>
      <c r="AR1083" t="s">
        <v>3443</v>
      </c>
      <c r="AS1083" t="str">
        <f t="shared" si="224"/>
        <v>07/12/2021</v>
      </c>
      <c r="AT1083" s="63" t="s">
        <v>3443</v>
      </c>
      <c r="AU1083" s="63">
        <f t="shared" si="215"/>
        <v>0</v>
      </c>
      <c r="AV1083" s="63">
        <f t="shared" si="212"/>
        <v>-6.914629117529536E-2</v>
      </c>
      <c r="AW1083" s="63">
        <f t="shared" si="225"/>
        <v>-6.914629117529536E-2</v>
      </c>
      <c r="AX1083" s="63">
        <v>0</v>
      </c>
      <c r="AY1083" s="63">
        <f t="shared" si="216"/>
        <v>-0.31482236923786383</v>
      </c>
      <c r="AZ1083" s="63">
        <v>-0.31482236923786383</v>
      </c>
      <c r="BA1083" s="63">
        <f>_xll.BDP($G1083,BA$1)</f>
        <v>-0.21299999999999999</v>
      </c>
      <c r="BB1083" s="63">
        <f t="shared" si="213"/>
        <v>308.0425520727</v>
      </c>
      <c r="BC1083">
        <v>-104.089</v>
      </c>
      <c r="BD1083">
        <v>-67.588999999999999</v>
      </c>
      <c r="BE1083">
        <v>-42.314</v>
      </c>
      <c r="BF1083">
        <v>48.216000000000001</v>
      </c>
      <c r="BG1083">
        <v>24.298000000000002</v>
      </c>
      <c r="BH1083">
        <v>53.816000000000003</v>
      </c>
      <c r="BI1083" s="47">
        <f t="shared" si="217"/>
        <v>-0.3379046151241934</v>
      </c>
      <c r="BJ1083" s="47">
        <f t="shared" si="218"/>
        <v>-0.21941449174868724</v>
      </c>
      <c r="BK1083" s="47">
        <f t="shared" si="219"/>
        <v>-0.13736413919208676</v>
      </c>
      <c r="BL1083" s="47">
        <f t="shared" si="220"/>
        <v>0.15652382982666863</v>
      </c>
      <c r="BM1083" s="47">
        <f t="shared" si="221"/>
        <v>7.8878712815836943E-2</v>
      </c>
      <c r="BN1083" s="47">
        <f t="shared" si="222"/>
        <v>0.17470313642674629</v>
      </c>
      <c r="BO1083" s="30">
        <f t="shared" si="223"/>
        <v>0.17470313642674629</v>
      </c>
    </row>
    <row r="1084" spans="1:67" x14ac:dyDescent="0.3">
      <c r="A1084">
        <v>15</v>
      </c>
      <c r="B1084" t="s">
        <v>3422</v>
      </c>
      <c r="C1084">
        <v>63</v>
      </c>
      <c r="D1084">
        <v>8</v>
      </c>
      <c r="E1084" t="s">
        <v>2480</v>
      </c>
      <c r="F1084" t="s">
        <v>3305</v>
      </c>
      <c r="G1084" s="6" t="s">
        <v>31</v>
      </c>
      <c r="H1084" s="6" t="s">
        <v>637</v>
      </c>
      <c r="I1084" s="2">
        <v>2.9207951825965357</v>
      </c>
      <c r="J1084" s="2">
        <v>-0.61653905638401463</v>
      </c>
      <c r="K1084" s="2">
        <v>2.9549568282997902E-3</v>
      </c>
      <c r="L1084" s="2">
        <v>8.6130170633230585E-2</v>
      </c>
      <c r="M1084" s="3">
        <v>5.7598537369138665</v>
      </c>
      <c r="N1084" s="3">
        <v>6.8393731191931204</v>
      </c>
      <c r="O1084" s="3">
        <v>7.4216095541390334</v>
      </c>
      <c r="P1084" s="7">
        <v>8.7824304768011014</v>
      </c>
      <c r="Q1084" s="7">
        <v>14.189446971593313</v>
      </c>
      <c r="R1084" s="2">
        <v>-0.32367015270957539</v>
      </c>
      <c r="S1084" s="8">
        <v>-2.9949229713715462</v>
      </c>
      <c r="T1084" s="2">
        <v>0.58034995246527832</v>
      </c>
      <c r="U1084" s="4">
        <v>4.5349332198158891E-2</v>
      </c>
      <c r="V1084" s="8">
        <v>24.114787962266327</v>
      </c>
      <c r="W1084" s="8" t="e">
        <v>#N/A</v>
      </c>
      <c r="X1084" s="8">
        <v>-157119000</v>
      </c>
      <c r="Y1084" s="8">
        <v>1124693000</v>
      </c>
      <c r="Z1084" s="8">
        <v>146874000</v>
      </c>
      <c r="AA1084" s="5">
        <v>333345000</v>
      </c>
      <c r="AB1084" s="2">
        <v>0.44060657876974307</v>
      </c>
      <c r="AC1084" s="42">
        <v>14723.362121599999</v>
      </c>
      <c r="AD1084" s="42">
        <v>14243.1861216</v>
      </c>
      <c r="AE1084" s="60">
        <v>86.660882887297802</v>
      </c>
      <c r="AF1084" s="60">
        <v>142.43195962262081</v>
      </c>
      <c r="AG1084" s="60">
        <v>2.3007049229259171</v>
      </c>
      <c r="AH1084" s="60">
        <v>129.56292828688564</v>
      </c>
      <c r="AI1084" s="60">
        <v>9.1581969326673232</v>
      </c>
      <c r="AJ1084" s="1" t="s">
        <v>506</v>
      </c>
      <c r="AK1084" s="1" t="s">
        <v>507</v>
      </c>
      <c r="AL1084" s="1" t="s">
        <v>556</v>
      </c>
      <c r="AM1084" s="1" t="s">
        <v>583</v>
      </c>
      <c r="AN1084" s="46" t="e">
        <v>#VALUE!</v>
      </c>
      <c r="AO1084" s="46" t="e">
        <v>#VALUE!</v>
      </c>
      <c r="AP1084" s="46" t="e">
        <v>#VALUE!</v>
      </c>
      <c r="AQ1084" t="s">
        <v>4086</v>
      </c>
      <c r="AR1084" t="s">
        <v>4086</v>
      </c>
      <c r="AS1084" t="str">
        <f t="shared" si="224"/>
        <v>01/08/2019</v>
      </c>
      <c r="AT1084" s="63" t="s">
        <v>3443</v>
      </c>
      <c r="AU1084" s="63">
        <f t="shared" si="215"/>
        <v>0</v>
      </c>
      <c r="AV1084" s="63">
        <f t="shared" si="212"/>
        <v>0</v>
      </c>
      <c r="AW1084" s="63">
        <f t="shared" si="225"/>
        <v>0</v>
      </c>
      <c r="AX1084" s="63">
        <v>0</v>
      </c>
      <c r="AY1084" s="63">
        <f t="shared" si="216"/>
        <v>0</v>
      </c>
      <c r="AZ1084" s="63" t="s">
        <v>3443</v>
      </c>
      <c r="BA1084" s="63" t="str">
        <f>_xll.BDP($G1084,BA$1)</f>
        <v>#N/A N/A</v>
      </c>
      <c r="BB1084" s="63">
        <f t="shared" si="213"/>
        <v>14243.1861216</v>
      </c>
      <c r="BC1084">
        <v>299.77800000000002</v>
      </c>
      <c r="BD1084">
        <v>359.48</v>
      </c>
      <c r="BE1084">
        <v>450.1</v>
      </c>
      <c r="BF1084">
        <v>308.05799999999999</v>
      </c>
      <c r="BG1084">
        <v>378.858</v>
      </c>
      <c r="BH1084">
        <v>507.56700000000001</v>
      </c>
      <c r="BI1084" s="47">
        <f t="shared" si="217"/>
        <v>2.1047116666219948E-2</v>
      </c>
      <c r="BJ1084" s="47">
        <f t="shared" si="218"/>
        <v>2.5238734994471733E-2</v>
      </c>
      <c r="BK1084" s="47">
        <f t="shared" si="219"/>
        <v>3.1601075500755887E-2</v>
      </c>
      <c r="BL1084" s="47">
        <f t="shared" si="220"/>
        <v>2.1628447270855045E-2</v>
      </c>
      <c r="BM1084" s="47">
        <f t="shared" si="221"/>
        <v>2.6599245194546487E-2</v>
      </c>
      <c r="BN1084" s="47">
        <f t="shared" si="222"/>
        <v>3.563577669116233E-2</v>
      </c>
      <c r="BO1084" s="30">
        <f t="shared" si="223"/>
        <v>3.563577669116233E-2</v>
      </c>
    </row>
    <row r="1085" spans="1:67" x14ac:dyDescent="0.3">
      <c r="A1085">
        <v>15</v>
      </c>
      <c r="B1085" t="s">
        <v>3422</v>
      </c>
      <c r="C1085">
        <v>63</v>
      </c>
      <c r="D1085">
        <v>9</v>
      </c>
      <c r="E1085" t="s">
        <v>2480</v>
      </c>
      <c r="F1085" t="s">
        <v>2726</v>
      </c>
      <c r="G1085" s="1" t="s">
        <v>1999</v>
      </c>
      <c r="H1085" s="6" t="s">
        <v>2000</v>
      </c>
      <c r="I1085" s="2">
        <v>-2.9159254176528218</v>
      </c>
      <c r="J1085" s="2">
        <v>-0.67839743808128639</v>
      </c>
      <c r="K1085" s="2">
        <v>0.20489310328316682</v>
      </c>
      <c r="L1085" s="2">
        <v>0.27796700075378988</v>
      </c>
      <c r="M1085" s="3">
        <v>20.977102178166511</v>
      </c>
      <c r="N1085" s="3">
        <v>15.056241225343179</v>
      </c>
      <c r="O1085" s="3">
        <v>13.09150696192776</v>
      </c>
      <c r="P1085" s="7">
        <v>19.70426162661882</v>
      </c>
      <c r="Q1085" s="7">
        <v>16.691063247343308</v>
      </c>
      <c r="R1085" s="2">
        <v>-0.36713878746539347</v>
      </c>
      <c r="S1085" s="8">
        <v>-1.1929856584093874</v>
      </c>
      <c r="T1085" s="2">
        <v>0.63790018324889508</v>
      </c>
      <c r="U1085" s="4" t="e">
        <v>#N/A</v>
      </c>
      <c r="V1085" s="8">
        <v>29.309127455320994</v>
      </c>
      <c r="W1085" s="8" t="e">
        <v>#N/A</v>
      </c>
      <c r="X1085" s="8">
        <v>-29353000</v>
      </c>
      <c r="Y1085" s="8">
        <v>71638000</v>
      </c>
      <c r="Z1085" s="8">
        <v>7952000</v>
      </c>
      <c r="AA1085" s="5">
        <v>28552000</v>
      </c>
      <c r="AB1085" s="2">
        <v>0.27850938638274025</v>
      </c>
      <c r="AC1085" s="42">
        <v>539.76205709999999</v>
      </c>
      <c r="AD1085" s="42">
        <v>494.01105710000002</v>
      </c>
      <c r="AE1085" s="60">
        <v>13.285595314993646</v>
      </c>
      <c r="AF1085" s="60">
        <v>16.267186871129073</v>
      </c>
      <c r="AG1085" s="60">
        <v>5.4061913979753884</v>
      </c>
      <c r="AH1085" s="60">
        <v>29.692712018599014</v>
      </c>
      <c r="AI1085" s="60">
        <v>3.6205337862043327</v>
      </c>
      <c r="AJ1085" s="1" t="s">
        <v>493</v>
      </c>
      <c r="AK1085" s="1" t="s">
        <v>525</v>
      </c>
      <c r="AL1085" s="1" t="s">
        <v>708</v>
      </c>
      <c r="AM1085" s="1" t="s">
        <v>1706</v>
      </c>
      <c r="AN1085" s="46" t="e">
        <v>#VALUE!</v>
      </c>
      <c r="AO1085" s="46" t="e">
        <v>#VALUE!</v>
      </c>
      <c r="AP1085" s="46">
        <v>0.22609390000000001</v>
      </c>
      <c r="AQ1085" t="s">
        <v>4087</v>
      </c>
      <c r="AR1085" t="s">
        <v>4087</v>
      </c>
      <c r="AS1085" t="str">
        <f t="shared" si="224"/>
        <v>11/10/2017</v>
      </c>
      <c r="AT1085" s="63">
        <v>2.3829786828223698</v>
      </c>
      <c r="AU1085" s="63">
        <f t="shared" si="215"/>
        <v>2.3829786828223698</v>
      </c>
      <c r="AV1085" s="63">
        <f t="shared" si="212"/>
        <v>-6.0034040836640639</v>
      </c>
      <c r="AW1085" s="63">
        <f t="shared" si="225"/>
        <v>-3.6204254008416941</v>
      </c>
      <c r="AX1085" s="63">
        <v>114.59692041998548</v>
      </c>
      <c r="AY1085" s="63">
        <f t="shared" si="216"/>
        <v>-288.70238117692338</v>
      </c>
      <c r="AZ1085" s="63">
        <v>-174.1054607569379</v>
      </c>
      <c r="BA1085" s="63">
        <f>_xll.BDP($G1085,BA$1)</f>
        <v>-18.756437055999999</v>
      </c>
      <c r="BB1085" s="63">
        <f t="shared" si="213"/>
        <v>494.01105710000002</v>
      </c>
      <c r="BC1085">
        <v>30.85</v>
      </c>
      <c r="BD1085">
        <v>32.567</v>
      </c>
      <c r="BE1085">
        <v>35.225000000000001</v>
      </c>
      <c r="BF1085">
        <v>23.347999999999999</v>
      </c>
      <c r="BG1085">
        <v>29.336000000000002</v>
      </c>
      <c r="BH1085">
        <v>32.823999999999998</v>
      </c>
      <c r="BI1085" s="47">
        <f t="shared" si="217"/>
        <v>6.2447994951973722E-2</v>
      </c>
      <c r="BJ1085" s="47">
        <f t="shared" si="218"/>
        <v>6.5923625659673524E-2</v>
      </c>
      <c r="BK1085" s="47">
        <f t="shared" si="219"/>
        <v>7.1304072031872751E-2</v>
      </c>
      <c r="BL1085" s="47">
        <f t="shared" si="220"/>
        <v>4.7262100036910282E-2</v>
      </c>
      <c r="BM1085" s="47">
        <f t="shared" si="221"/>
        <v>5.9383286220781234E-2</v>
      </c>
      <c r="BN1085" s="47">
        <f t="shared" si="222"/>
        <v>6.644385693042415E-2</v>
      </c>
      <c r="BO1085" s="30">
        <f t="shared" si="223"/>
        <v>7.1304072031872751E-2</v>
      </c>
    </row>
    <row r="1086" spans="1:67" x14ac:dyDescent="0.3">
      <c r="A1086">
        <v>15</v>
      </c>
      <c r="B1086" t="s">
        <v>3422</v>
      </c>
      <c r="C1086">
        <v>64</v>
      </c>
      <c r="D1086">
        <v>9</v>
      </c>
      <c r="E1086" t="s">
        <v>2480</v>
      </c>
      <c r="F1086" t="s">
        <v>3299</v>
      </c>
      <c r="G1086" s="6" t="s">
        <v>23</v>
      </c>
      <c r="H1086" s="6" t="s">
        <v>626</v>
      </c>
      <c r="I1086" s="2">
        <v>694.42102200115812</v>
      </c>
      <c r="J1086" s="2">
        <v>1.570230607966457</v>
      </c>
      <c r="K1086" s="2">
        <v>0.75984498917175392</v>
      </c>
      <c r="L1086" s="2">
        <v>0.5835151137425989</v>
      </c>
      <c r="M1086" s="3">
        <v>8.0815970228113301</v>
      </c>
      <c r="N1086" s="3">
        <v>24.540028944889851</v>
      </c>
      <c r="O1086" s="3" t="e">
        <v>#N/A</v>
      </c>
      <c r="P1086" s="7">
        <v>12.515236972384022</v>
      </c>
      <c r="Q1086" s="7">
        <v>25.945201944169643</v>
      </c>
      <c r="R1086" s="2">
        <v>0.39568539672738506</v>
      </c>
      <c r="S1086" s="8">
        <v>3.0505801844689087</v>
      </c>
      <c r="T1086" s="2">
        <v>-0.12198951130707819</v>
      </c>
      <c r="U1086" s="4" t="e">
        <v>#N/A</v>
      </c>
      <c r="V1086" s="8">
        <v>15.237824344486864</v>
      </c>
      <c r="W1086" s="8" t="e">
        <v>#N/A</v>
      </c>
      <c r="X1086" s="8">
        <v>238500000</v>
      </c>
      <c r="Y1086" s="8">
        <v>641800000</v>
      </c>
      <c r="Z1086" s="8">
        <v>334400000</v>
      </c>
      <c r="AA1086" s="5">
        <v>770800000</v>
      </c>
      <c r="AB1086" s="2">
        <v>0.43383497664763881</v>
      </c>
      <c r="AC1086" s="42">
        <v>8182.2178853999985</v>
      </c>
      <c r="AD1086" s="42">
        <v>9207.5178853999987</v>
      </c>
      <c r="AE1086" s="60">
        <v>17.508077810214537</v>
      </c>
      <c r="AF1086" s="60">
        <v>25.16099476845838</v>
      </c>
      <c r="AG1086" s="60">
        <v>9.2314650004607515</v>
      </c>
      <c r="AH1086" s="60">
        <v>11.998411405276853</v>
      </c>
      <c r="AI1086" s="60" t="s">
        <v>3443</v>
      </c>
      <c r="AJ1086" s="1" t="s">
        <v>506</v>
      </c>
      <c r="AK1086" s="1" t="s">
        <v>507</v>
      </c>
      <c r="AL1086" s="1" t="s">
        <v>556</v>
      </c>
      <c r="AM1086" s="1" t="s">
        <v>583</v>
      </c>
      <c r="AN1086" s="46" t="e">
        <v>#VALUE!</v>
      </c>
      <c r="AO1086" s="46" t="e">
        <v>#VALUE!</v>
      </c>
      <c r="AP1086" s="46">
        <v>-5.1497780000000007E-2</v>
      </c>
      <c r="AQ1086" t="s">
        <v>4088</v>
      </c>
      <c r="AR1086" t="s">
        <v>4088</v>
      </c>
      <c r="AS1086" t="str">
        <f t="shared" si="224"/>
        <v>23/03/2018</v>
      </c>
      <c r="AT1086" s="63" t="s">
        <v>3443</v>
      </c>
      <c r="AU1086" s="63">
        <f t="shared" si="215"/>
        <v>0</v>
      </c>
      <c r="AV1086" s="63">
        <f t="shared" si="212"/>
        <v>-6.1108125816617363E-3</v>
      </c>
      <c r="AW1086" s="63">
        <f t="shared" si="225"/>
        <v>-6.1108125816617363E-3</v>
      </c>
      <c r="AX1086" s="63">
        <v>0</v>
      </c>
      <c r="AY1086" s="63">
        <f t="shared" si="216"/>
        <v>-7.0838787920003171E-2</v>
      </c>
      <c r="AZ1086" s="63">
        <v>-7.0838787920003171E-2</v>
      </c>
      <c r="BA1086" s="63">
        <f>_xll.BDP($G1086,BA$1)</f>
        <v>-0.5</v>
      </c>
      <c r="BB1086" s="63">
        <f t="shared" si="213"/>
        <v>8182.2178853999985</v>
      </c>
      <c r="BC1086">
        <v>637</v>
      </c>
      <c r="BD1086">
        <v>684.09100000000001</v>
      </c>
      <c r="BE1086">
        <v>722</v>
      </c>
      <c r="BF1086">
        <v>822.82299999999998</v>
      </c>
      <c r="BG1086">
        <v>954.45699999999999</v>
      </c>
      <c r="BH1086">
        <v>1005.053</v>
      </c>
      <c r="BI1086" s="47">
        <f t="shared" si="217"/>
        <v>7.7851752290370529E-2</v>
      </c>
      <c r="BJ1086" s="47">
        <f t="shared" si="218"/>
        <v>8.3607037796031181E-2</v>
      </c>
      <c r="BK1086" s="47">
        <f t="shared" si="219"/>
        <v>8.8240133679195476E-2</v>
      </c>
      <c r="BL1086" s="47">
        <f t="shared" si="220"/>
        <v>0.1005623428176131</v>
      </c>
      <c r="BM1086" s="47">
        <f t="shared" si="221"/>
        <v>0.11665015688510232</v>
      </c>
      <c r="BN1086" s="47">
        <f t="shared" si="222"/>
        <v>0.12283381035273747</v>
      </c>
      <c r="BO1086" s="30">
        <f t="shared" si="223"/>
        <v>0.12283381035273747</v>
      </c>
    </row>
    <row r="1087" spans="1:67" x14ac:dyDescent="0.3">
      <c r="A1087">
        <v>15</v>
      </c>
      <c r="B1087" t="s">
        <v>3422</v>
      </c>
      <c r="C1087">
        <v>65</v>
      </c>
      <c r="D1087">
        <v>10</v>
      </c>
      <c r="E1087" t="s">
        <v>2480</v>
      </c>
      <c r="F1087" t="s">
        <v>2724</v>
      </c>
      <c r="G1087" s="1" t="s">
        <v>1743</v>
      </c>
      <c r="H1087" s="6" t="s">
        <v>1744</v>
      </c>
      <c r="I1087" s="2">
        <v>1.5082210579996989</v>
      </c>
      <c r="J1087" s="2">
        <v>4.4668493150684929</v>
      </c>
      <c r="K1087" s="2">
        <v>0.29027709490205938</v>
      </c>
      <c r="L1087" s="2">
        <v>0.20222015503875967</v>
      </c>
      <c r="M1087" s="3">
        <v>17.412084629488472</v>
      </c>
      <c r="N1087" s="3">
        <v>14.231573013457425</v>
      </c>
      <c r="O1087" s="3">
        <v>14.145177955110027</v>
      </c>
      <c r="P1087" s="7">
        <v>33.324233099068678</v>
      </c>
      <c r="Q1087" s="7">
        <v>27.394877162213767</v>
      </c>
      <c r="R1087" s="2">
        <v>-0.29585340840927998</v>
      </c>
      <c r="S1087" s="8">
        <v>-0.76568681456257204</v>
      </c>
      <c r="T1087" s="2">
        <v>0.74551517224225838</v>
      </c>
      <c r="U1087" s="4">
        <v>5.0943029360295544E-2</v>
      </c>
      <c r="V1087" s="8">
        <v>40.83116929129239</v>
      </c>
      <c r="W1087" s="8" t="e">
        <v>#N/A</v>
      </c>
      <c r="X1087" s="8">
        <v>3650000</v>
      </c>
      <c r="Y1087" s="8">
        <v>80625000</v>
      </c>
      <c r="Z1087" s="8">
        <v>1159000</v>
      </c>
      <c r="AA1087" s="5">
        <v>15208000</v>
      </c>
      <c r="AB1087" s="2">
        <v>7.6209889531825351E-2</v>
      </c>
      <c r="AC1087" s="42">
        <v>218.92391994000002</v>
      </c>
      <c r="AD1087" s="42">
        <v>203.63391994000003</v>
      </c>
      <c r="AE1087" s="60">
        <v>10.513393563942383</v>
      </c>
      <c r="AF1087" s="60">
        <v>12.489813539008836</v>
      </c>
      <c r="AG1087" s="60">
        <v>6.946639688126985</v>
      </c>
      <c r="AH1087" s="60">
        <v>16.981395698762942</v>
      </c>
      <c r="AI1087" s="60">
        <v>2.2849494310587497</v>
      </c>
      <c r="AJ1087" s="1" t="s">
        <v>493</v>
      </c>
      <c r="AK1087" s="1" t="s">
        <v>525</v>
      </c>
      <c r="AL1087" s="1" t="s">
        <v>708</v>
      </c>
      <c r="AM1087" s="1" t="s">
        <v>1706</v>
      </c>
      <c r="AN1087" s="46" t="e">
        <v>#VALUE!</v>
      </c>
      <c r="AO1087" s="46" t="e">
        <v>#VALUE!</v>
      </c>
      <c r="AP1087" s="46" t="e">
        <v>#VALUE!</v>
      </c>
      <c r="AQ1087" t="s">
        <v>4089</v>
      </c>
      <c r="AR1087" t="s">
        <v>4089</v>
      </c>
      <c r="AS1087" t="str">
        <f t="shared" si="224"/>
        <v>09/07/2020</v>
      </c>
      <c r="AT1087" s="63">
        <v>2.2784810528976505</v>
      </c>
      <c r="AU1087" s="63">
        <f t="shared" si="215"/>
        <v>2.2784810528976505</v>
      </c>
      <c r="AV1087" s="63">
        <f t="shared" si="212"/>
        <v>0</v>
      </c>
      <c r="AW1087" s="63">
        <f t="shared" si="225"/>
        <v>2.2784810528976505</v>
      </c>
      <c r="AX1087" s="63">
        <v>0</v>
      </c>
      <c r="AY1087" s="63">
        <f t="shared" si="216"/>
        <v>0</v>
      </c>
      <c r="AZ1087" s="63">
        <v>0</v>
      </c>
      <c r="BA1087" s="63">
        <f>_xll.BDP($G1087,BA$1)</f>
        <v>0</v>
      </c>
      <c r="BB1087" s="63">
        <f t="shared" si="213"/>
        <v>203.63391994000003</v>
      </c>
      <c r="BC1087">
        <v>16.933</v>
      </c>
      <c r="BD1087">
        <v>18.466999999999999</v>
      </c>
      <c r="BE1087">
        <v>20.067</v>
      </c>
      <c r="BF1087">
        <v>17.058</v>
      </c>
      <c r="BG1087">
        <v>19.815999999999999</v>
      </c>
      <c r="BH1087">
        <v>21.594000000000001</v>
      </c>
      <c r="BI1087" s="47">
        <f t="shared" si="217"/>
        <v>8.315412287397525E-2</v>
      </c>
      <c r="BJ1087" s="47">
        <f t="shared" si="218"/>
        <v>9.0687248987993907E-2</v>
      </c>
      <c r="BK1087" s="47">
        <f t="shared" si="219"/>
        <v>9.8544486134297601E-2</v>
      </c>
      <c r="BL1087" s="47">
        <f t="shared" si="220"/>
        <v>8.3767969526030217E-2</v>
      </c>
      <c r="BM1087" s="47">
        <f t="shared" si="221"/>
        <v>9.7311882056971208E-2</v>
      </c>
      <c r="BN1087" s="47">
        <f t="shared" si="222"/>
        <v>0.10604323683580119</v>
      </c>
      <c r="BO1087" s="30">
        <f t="shared" si="223"/>
        <v>0.10604323683580119</v>
      </c>
    </row>
    <row r="1088" spans="1:67" x14ac:dyDescent="0.3">
      <c r="A1088">
        <v>15</v>
      </c>
      <c r="B1088" t="s">
        <v>3422</v>
      </c>
      <c r="C1088">
        <v>65</v>
      </c>
      <c r="D1088">
        <v>10</v>
      </c>
      <c r="E1088" t="s">
        <v>2480</v>
      </c>
      <c r="F1088" t="s">
        <v>3307</v>
      </c>
      <c r="G1088" s="6" t="s">
        <v>440</v>
      </c>
      <c r="H1088" s="6" t="s">
        <v>1191</v>
      </c>
      <c r="I1088" s="2">
        <v>-1.5871810104911308</v>
      </c>
      <c r="J1088" s="2">
        <v>-8.2670329670330212</v>
      </c>
      <c r="K1088" s="2">
        <v>0.29483885532959475</v>
      </c>
      <c r="L1088" s="2">
        <v>0.54268319074343896</v>
      </c>
      <c r="M1088" s="3">
        <v>7.8776803183536988</v>
      </c>
      <c r="N1088" s="3">
        <v>6.4573860934839287</v>
      </c>
      <c r="O1088" s="3" t="e">
        <v>#N/A</v>
      </c>
      <c r="P1088" s="7">
        <v>3.1866846529289861</v>
      </c>
      <c r="Q1088" s="7">
        <v>14.586415629030537</v>
      </c>
      <c r="R1088" s="2">
        <v>4.6282999362713701E-3</v>
      </c>
      <c r="S1088" s="8">
        <v>3.2554944120587598E-2</v>
      </c>
      <c r="T1088" s="2">
        <v>-1.9501815695619779E-2</v>
      </c>
      <c r="U1088" s="4" t="e">
        <v>#N/A</v>
      </c>
      <c r="V1088" s="8">
        <v>13.710961259214338</v>
      </c>
      <c r="W1088" s="8" t="e">
        <v>#N/A</v>
      </c>
      <c r="X1088" s="8">
        <v>-4549999.9999999702</v>
      </c>
      <c r="Y1088" s="8">
        <v>69313000.00000003</v>
      </c>
      <c r="Z1088" s="8">
        <v>185799000</v>
      </c>
      <c r="AA1088" s="5">
        <v>308986000</v>
      </c>
      <c r="AB1088" s="2">
        <v>0.6013185063400931</v>
      </c>
      <c r="AC1088" s="42">
        <v>4158.0134303399991</v>
      </c>
      <c r="AD1088" s="42">
        <v>4662.7994303399992</v>
      </c>
      <c r="AE1088" s="60">
        <v>31.746318335388438</v>
      </c>
      <c r="AF1088" s="60">
        <v>103.00662530377222</v>
      </c>
      <c r="AG1088" s="60">
        <v>7.4155968431218344</v>
      </c>
      <c r="AH1088" s="60">
        <v>212.52098840767897</v>
      </c>
      <c r="AI1088" s="60" t="s">
        <v>3443</v>
      </c>
      <c r="AJ1088" s="1" t="s">
        <v>506</v>
      </c>
      <c r="AK1088" s="1" t="s">
        <v>507</v>
      </c>
      <c r="AL1088" s="1" t="s">
        <v>556</v>
      </c>
      <c r="AM1088" s="1" t="s">
        <v>583</v>
      </c>
      <c r="AN1088" s="46" t="e">
        <v>#VALUE!</v>
      </c>
      <c r="AO1088" s="46" t="e">
        <v>#VALUE!</v>
      </c>
      <c r="AP1088" s="46">
        <v>1.8671050000000002E-2</v>
      </c>
      <c r="AQ1088" t="s">
        <v>4090</v>
      </c>
      <c r="AR1088" t="s">
        <v>4090</v>
      </c>
      <c r="AS1088" t="str">
        <f t="shared" si="224"/>
        <v>23/01/2015</v>
      </c>
      <c r="AT1088" s="63" t="s">
        <v>3443</v>
      </c>
      <c r="AU1088" s="63">
        <f t="shared" si="215"/>
        <v>0</v>
      </c>
      <c r="AV1088" s="63">
        <f t="shared" si="212"/>
        <v>5.4313821680353103</v>
      </c>
      <c r="AW1088" s="63">
        <f t="shared" si="225"/>
        <v>5.4313821680353103</v>
      </c>
      <c r="AX1088" s="63">
        <v>0</v>
      </c>
      <c r="AY1088" s="63">
        <f t="shared" si="216"/>
        <v>2417.4438021836863</v>
      </c>
      <c r="AZ1088" s="63">
        <v>2417.4438021836863</v>
      </c>
      <c r="BA1088" s="63">
        <f>_xll.BDP($G1088,BA$1)</f>
        <v>225.83760000000001</v>
      </c>
      <c r="BB1088" s="63">
        <f t="shared" si="213"/>
        <v>4158.0134303399991</v>
      </c>
      <c r="BC1088">
        <v>233.917</v>
      </c>
      <c r="BD1088">
        <v>286.61500000000001</v>
      </c>
      <c r="BE1088">
        <v>336.5</v>
      </c>
      <c r="BF1088">
        <v>292.779</v>
      </c>
      <c r="BG1088">
        <v>330.40600000000001</v>
      </c>
      <c r="BH1088">
        <v>370.05500000000001</v>
      </c>
      <c r="BI1088" s="47">
        <f t="shared" si="217"/>
        <v>5.6256913047265628E-2</v>
      </c>
      <c r="BJ1088" s="47">
        <f t="shared" si="218"/>
        <v>6.8930753784641724E-2</v>
      </c>
      <c r="BK1088" s="47">
        <f t="shared" si="219"/>
        <v>8.0928069530666363E-2</v>
      </c>
      <c r="BL1088" s="47">
        <f t="shared" si="220"/>
        <v>7.0413192478808215E-2</v>
      </c>
      <c r="BM1088" s="47">
        <f t="shared" si="221"/>
        <v>7.9462465798957951E-2</v>
      </c>
      <c r="BN1088" s="47">
        <f t="shared" si="222"/>
        <v>8.8998029034682735E-2</v>
      </c>
      <c r="BO1088" s="30">
        <f t="shared" si="223"/>
        <v>8.8998029034682735E-2</v>
      </c>
    </row>
    <row r="1089" spans="1:67" x14ac:dyDescent="0.3">
      <c r="A1089">
        <v>15</v>
      </c>
      <c r="B1089" t="s">
        <v>3422</v>
      </c>
      <c r="C1089">
        <v>66</v>
      </c>
      <c r="D1089">
        <v>24</v>
      </c>
      <c r="E1089" s="33">
        <v>0.3</v>
      </c>
      <c r="F1089" t="s">
        <v>2686</v>
      </c>
      <c r="G1089" s="6" t="s">
        <v>1330</v>
      </c>
      <c r="H1089" s="6" t="s">
        <v>1331</v>
      </c>
      <c r="I1089" s="2">
        <v>-0.4049157280684591</v>
      </c>
      <c r="J1089" s="2">
        <v>1.4955536567612899</v>
      </c>
      <c r="K1089" s="2">
        <v>-1.0279268475960233</v>
      </c>
      <c r="L1089" s="2">
        <v>0.21795256125851487</v>
      </c>
      <c r="M1089" s="3">
        <v>15.852684947626516</v>
      </c>
      <c r="N1089" s="3">
        <v>11.888918277887923</v>
      </c>
      <c r="O1089" s="3">
        <v>14.481953277540949</v>
      </c>
      <c r="P1089" s="7">
        <v>10.886418140725405</v>
      </c>
      <c r="Q1089" s="7">
        <v>28.231228803533401</v>
      </c>
      <c r="R1089" s="2">
        <v>0.59848145202111513</v>
      </c>
      <c r="S1089" s="8">
        <v>0.85484104195500854</v>
      </c>
      <c r="T1089" s="2">
        <v>0.69140592751589203</v>
      </c>
      <c r="U1089" s="4" t="e">
        <v>#N/A</v>
      </c>
      <c r="V1089" s="8">
        <v>34.26718644738839</v>
      </c>
      <c r="W1089" s="8" t="e">
        <v>#N/A</v>
      </c>
      <c r="X1089" s="8">
        <v>31599000</v>
      </c>
      <c r="Y1089" s="8">
        <v>216827000</v>
      </c>
      <c r="Z1089" s="8">
        <v>8577000</v>
      </c>
      <c r="AA1089" s="5">
        <v>45390000</v>
      </c>
      <c r="AB1089" s="2">
        <v>0.18896232650363518</v>
      </c>
      <c r="AC1089" s="42">
        <v>1610.7433144499996</v>
      </c>
      <c r="AD1089" s="42">
        <v>1017.7179526207228</v>
      </c>
      <c r="AE1089" s="60">
        <v>20.159682128362427</v>
      </c>
      <c r="AF1089" s="60">
        <v>26.532070676768203</v>
      </c>
      <c r="AG1089" s="60">
        <v>4.6345682951437306</v>
      </c>
      <c r="AH1089" s="60">
        <v>42.469949989569756</v>
      </c>
      <c r="AI1089" s="60">
        <v>5.5668925348985505</v>
      </c>
      <c r="AJ1089" s="1" t="s">
        <v>493</v>
      </c>
      <c r="AK1089" s="1" t="s">
        <v>525</v>
      </c>
      <c r="AL1089" s="1" t="s">
        <v>526</v>
      </c>
      <c r="AM1089" s="1" t="s">
        <v>2466</v>
      </c>
      <c r="AN1089" s="46" t="e">
        <v>#VALUE!</v>
      </c>
      <c r="AO1089" s="46" t="e">
        <v>#VALUE!</v>
      </c>
      <c r="AP1089" s="46">
        <v>5.5231079999999995E-2</v>
      </c>
      <c r="AQ1089" t="s">
        <v>4363</v>
      </c>
      <c r="AR1089" t="s">
        <v>3443</v>
      </c>
      <c r="AS1089" t="str">
        <f t="shared" si="224"/>
        <v>14/08/2014</v>
      </c>
      <c r="AT1089" s="63" t="s">
        <v>3443</v>
      </c>
      <c r="AU1089" s="63">
        <f t="shared" si="215"/>
        <v>0</v>
      </c>
      <c r="AV1089" s="63">
        <f t="shared" si="212"/>
        <v>0</v>
      </c>
      <c r="AW1089" s="63">
        <f t="shared" si="225"/>
        <v>0</v>
      </c>
      <c r="AX1089" s="63">
        <v>0</v>
      </c>
      <c r="AY1089" s="63">
        <f t="shared" si="216"/>
        <v>0</v>
      </c>
      <c r="AZ1089" s="63">
        <v>0</v>
      </c>
      <c r="BA1089" s="63">
        <f>_xll.BDP($G1089,BA$1)</f>
        <v>0</v>
      </c>
      <c r="BB1089" s="63">
        <f t="shared" si="213"/>
        <v>1017.7179526207228</v>
      </c>
      <c r="BC1089">
        <v>33.201000000000001</v>
      </c>
      <c r="BD1089">
        <v>36.237000000000002</v>
      </c>
      <c r="BE1089">
        <v>44.002000000000002</v>
      </c>
      <c r="BF1089">
        <v>36.85</v>
      </c>
      <c r="BG1089">
        <v>29.338000000000001</v>
      </c>
      <c r="BH1089">
        <v>42.804000000000002</v>
      </c>
      <c r="BI1089" s="47">
        <f t="shared" si="217"/>
        <v>3.2622987453944575E-2</v>
      </c>
      <c r="BJ1089" s="47">
        <f t="shared" si="218"/>
        <v>3.5606132236034746E-2</v>
      </c>
      <c r="BK1089" s="47">
        <f t="shared" si="219"/>
        <v>4.3235947530148769E-2</v>
      </c>
      <c r="BL1089" s="47">
        <f t="shared" si="220"/>
        <v>3.6208460217398805E-2</v>
      </c>
      <c r="BM1089" s="47">
        <f t="shared" si="221"/>
        <v>2.8827240321792295E-2</v>
      </c>
      <c r="BN1089" s="47">
        <f t="shared" si="222"/>
        <v>4.2058804101642831E-2</v>
      </c>
      <c r="BO1089" s="30">
        <f t="shared" si="223"/>
        <v>4.3235947530148769E-2</v>
      </c>
    </row>
    <row r="1090" spans="1:67" x14ac:dyDescent="0.3">
      <c r="A1090">
        <v>15</v>
      </c>
      <c r="B1090" t="s">
        <v>3422</v>
      </c>
      <c r="C1090">
        <v>66</v>
      </c>
      <c r="D1090">
        <v>16</v>
      </c>
      <c r="E1090" s="33" t="s">
        <v>2480</v>
      </c>
      <c r="F1090" t="s">
        <v>3345</v>
      </c>
      <c r="G1090" s="44" t="s">
        <v>2883</v>
      </c>
      <c r="H1090" s="44" t="s">
        <v>2884</v>
      </c>
      <c r="I1090" s="2">
        <v>0.7050969326321439</v>
      </c>
      <c r="J1090" s="2">
        <v>0.57307735898953516</v>
      </c>
      <c r="K1090" s="2">
        <v>0.34236774407394777</v>
      </c>
      <c r="L1090" s="2">
        <v>0.23096853762644079</v>
      </c>
      <c r="M1090" s="3">
        <v>22.023803491133656</v>
      </c>
      <c r="N1090" s="3">
        <v>17.889596864103581</v>
      </c>
      <c r="O1090" s="3">
        <v>37.171982832794399</v>
      </c>
      <c r="P1090" s="7">
        <v>30.920018345375716</v>
      </c>
      <c r="Q1090" s="7">
        <v>31.364331599877648</v>
      </c>
      <c r="R1090" s="2">
        <v>0.19553134309241837</v>
      </c>
      <c r="S1090" s="8">
        <v>0.53280982038090086</v>
      </c>
      <c r="T1090" s="2">
        <v>0.33110635674656419</v>
      </c>
      <c r="U1090" s="4" t="e">
        <v>#N/A</v>
      </c>
      <c r="V1090" s="8">
        <v>19.327032038172426</v>
      </c>
      <c r="W1090" s="8" t="e">
        <v>#N/A</v>
      </c>
      <c r="X1090" s="8">
        <v>158818000</v>
      </c>
      <c r="Y1090" s="8">
        <v>394058000</v>
      </c>
      <c r="Z1090" s="8" t="e">
        <v>#N/A</v>
      </c>
      <c r="AA1090" s="5">
        <v>127220000</v>
      </c>
      <c r="AB1090" s="2">
        <v>0</v>
      </c>
      <c r="AC1090" s="42">
        <v>3626.3903129999999</v>
      </c>
      <c r="AD1090" s="42">
        <v>3714.935313</v>
      </c>
      <c r="AE1090" s="60">
        <v>22.314249616391372</v>
      </c>
      <c r="AF1090" s="60">
        <v>37.921765170573074</v>
      </c>
      <c r="AG1090" s="60">
        <v>3.5146221100050044</v>
      </c>
      <c r="AH1090" s="60">
        <v>49.908424908424898</v>
      </c>
      <c r="AI1090" s="60">
        <v>15.857103435360292</v>
      </c>
      <c r="AJ1090" s="1" t="s">
        <v>506</v>
      </c>
      <c r="AK1090" s="1" t="s">
        <v>507</v>
      </c>
      <c r="AL1090" s="1" t="s">
        <v>610</v>
      </c>
      <c r="AM1090" s="1" t="s">
        <v>2739</v>
      </c>
      <c r="AN1090" s="46" t="e">
        <v>#VALUE!</v>
      </c>
      <c r="AO1090" s="46" t="e">
        <v>#VALUE!</v>
      </c>
      <c r="AP1090" s="46" t="e">
        <v>#VALUE!</v>
      </c>
      <c r="AQ1090" t="s">
        <v>4091</v>
      </c>
      <c r="AR1090" t="s">
        <v>4091</v>
      </c>
      <c r="AS1090" t="str">
        <f t="shared" si="224"/>
        <v>06/12/2018</v>
      </c>
      <c r="AT1090" s="63">
        <v>1.0256410081744631</v>
      </c>
      <c r="AU1090" s="63">
        <f t="shared" si="215"/>
        <v>1.0256410081744631</v>
      </c>
      <c r="AV1090" s="63">
        <f t="shared" si="212"/>
        <v>0</v>
      </c>
      <c r="AW1090" s="63">
        <f t="shared" si="225"/>
        <v>1.0256410081744631</v>
      </c>
      <c r="AX1090" s="63">
        <v>54.841856384547327</v>
      </c>
      <c r="AY1090" s="63">
        <f t="shared" si="216"/>
        <v>0</v>
      </c>
      <c r="AZ1090" s="63">
        <v>54.841856384547327</v>
      </c>
      <c r="BA1090" s="63">
        <f>_xll.BDP($G1090,BA$1)</f>
        <v>37.193747000000002</v>
      </c>
      <c r="BB1090" s="63">
        <f t="shared" si="213"/>
        <v>3626.3903129999999</v>
      </c>
      <c r="BC1090">
        <v>95.75</v>
      </c>
      <c r="BD1090">
        <v>108</v>
      </c>
      <c r="BE1090">
        <v>121.5</v>
      </c>
      <c r="BF1090">
        <v>122.5</v>
      </c>
      <c r="BG1090">
        <v>146</v>
      </c>
      <c r="BH1090">
        <v>169.5</v>
      </c>
      <c r="BI1090" s="47">
        <f t="shared" si="217"/>
        <v>2.6403666383277149E-2</v>
      </c>
      <c r="BJ1090" s="47">
        <f t="shared" si="218"/>
        <v>2.9781681142495377E-2</v>
      </c>
      <c r="BK1090" s="47">
        <f t="shared" si="219"/>
        <v>3.35043912853073E-2</v>
      </c>
      <c r="BL1090" s="47">
        <f t="shared" si="220"/>
        <v>3.3780147592182258E-2</v>
      </c>
      <c r="BM1090" s="47">
        <f t="shared" si="221"/>
        <v>4.026042080374375E-2</v>
      </c>
      <c r="BN1090" s="47">
        <f t="shared" si="222"/>
        <v>4.6740694015305242E-2</v>
      </c>
      <c r="BO1090" s="30">
        <f t="shared" si="223"/>
        <v>4.6740694015305242E-2</v>
      </c>
    </row>
    <row r="1091" spans="1:67" x14ac:dyDescent="0.3">
      <c r="A1091">
        <v>15</v>
      </c>
      <c r="B1091" t="s">
        <v>3422</v>
      </c>
      <c r="C1091">
        <v>67</v>
      </c>
      <c r="D1091">
        <v>17</v>
      </c>
      <c r="E1091" s="33">
        <v>0.2</v>
      </c>
      <c r="F1091" t="s">
        <v>3350</v>
      </c>
      <c r="G1091" s="1" t="s">
        <v>2279</v>
      </c>
      <c r="H1091" s="6" t="s">
        <v>2280</v>
      </c>
      <c r="I1091" s="2">
        <v>-7.4257060125651693</v>
      </c>
      <c r="J1091" s="2">
        <v>-3.7267308701813939</v>
      </c>
      <c r="K1091" s="2">
        <v>272.44237646694091</v>
      </c>
      <c r="L1091" s="2">
        <v>0.48853309405902873</v>
      </c>
      <c r="M1091" s="3">
        <v>29.104863002421695</v>
      </c>
      <c r="N1091" s="3">
        <v>21.997352752939179</v>
      </c>
      <c r="O1091" s="3">
        <v>26.237098911824791</v>
      </c>
      <c r="P1091" s="7">
        <v>49.029043749584787</v>
      </c>
      <c r="Q1091" s="7">
        <v>52.328905951115921</v>
      </c>
      <c r="R1091" s="2">
        <v>-0.12889934538796602</v>
      </c>
      <c r="S1091" s="8">
        <v>-0.17311583926292778</v>
      </c>
      <c r="T1091" s="2">
        <v>0.59554009782441375</v>
      </c>
      <c r="U1091" s="4" t="e">
        <v>#N/A</v>
      </c>
      <c r="V1091" s="8">
        <v>31.759681458289037</v>
      </c>
      <c r="W1091" s="8">
        <v>-36.681504456054824</v>
      </c>
      <c r="X1091" s="8">
        <v>-3552765</v>
      </c>
      <c r="Y1091" s="8">
        <v>27101949</v>
      </c>
      <c r="Z1091" s="8">
        <v>0</v>
      </c>
      <c r="AA1091" s="5">
        <v>11188701</v>
      </c>
      <c r="AB1091" s="2">
        <v>0</v>
      </c>
      <c r="AC1091" s="42">
        <v>203.80003725</v>
      </c>
      <c r="AD1091" s="42">
        <v>201.50404325</v>
      </c>
      <c r="AE1091" s="60">
        <v>12.164969664431606</v>
      </c>
      <c r="AF1091" s="60">
        <v>15.200269572987533</v>
      </c>
      <c r="AG1091" s="60">
        <v>5.4141794111533166</v>
      </c>
      <c r="AH1091" s="60">
        <v>25.499999523162842</v>
      </c>
      <c r="AI1091" s="60">
        <v>6.9198309621861593</v>
      </c>
      <c r="AJ1091" s="1" t="s">
        <v>506</v>
      </c>
      <c r="AK1091" s="1" t="s">
        <v>507</v>
      </c>
      <c r="AL1091" s="1" t="s">
        <v>610</v>
      </c>
      <c r="AM1091" s="1" t="s">
        <v>2229</v>
      </c>
      <c r="AN1091" s="46" t="e">
        <v>#VALUE!</v>
      </c>
      <c r="AO1091" s="46" t="e">
        <v>#VALUE!</v>
      </c>
      <c r="AP1091" s="46">
        <v>0.2458794</v>
      </c>
      <c r="AQ1091" t="s">
        <v>3993</v>
      </c>
      <c r="AR1091" t="s">
        <v>3993</v>
      </c>
      <c r="AS1091" t="str">
        <f t="shared" ref="AS1091:AS1134" si="226">IF(AQ1091=$AQ$1,AR1091,AQ1091)</f>
        <v>09/02/2018</v>
      </c>
      <c r="AT1091" s="63">
        <v>3.1862743929320696</v>
      </c>
      <c r="AU1091" s="63">
        <f t="shared" si="215"/>
        <v>3.1862743929320696</v>
      </c>
      <c r="AV1091" s="63">
        <f t="shared" ref="AV1091:AV1134" si="227">IFERROR(IFERROR((AY1091/AX1091)*AT1091,(BA1091/AC1091)*(AY1091/AZ1091)*100),0)</f>
        <v>0</v>
      </c>
      <c r="AW1091" s="63">
        <f t="shared" si="225"/>
        <v>3.1862743929320696</v>
      </c>
      <c r="AX1091" s="63">
        <v>62.336160095898222</v>
      </c>
      <c r="AY1091" s="63">
        <f t="shared" si="216"/>
        <v>0</v>
      </c>
      <c r="AZ1091" s="63">
        <v>62.336160095898222</v>
      </c>
      <c r="BA1091" s="63">
        <f>_xll.BDP($G1091,BA$1)</f>
        <v>6.4856809999999996</v>
      </c>
      <c r="BB1091" s="63">
        <f t="shared" ref="BB1091:BB1134" si="228">IF(AD1091&lt;AC1091,AD1091,AC1091)</f>
        <v>201.50404325</v>
      </c>
      <c r="BC1091">
        <v>7.8500000000000005</v>
      </c>
      <c r="BD1091">
        <v>8.7000000000000011</v>
      </c>
      <c r="BE1091">
        <v>10.175000000000001</v>
      </c>
      <c r="BF1091">
        <v>10.25</v>
      </c>
      <c r="BG1091">
        <v>11.225</v>
      </c>
      <c r="BH1091">
        <v>12.1</v>
      </c>
      <c r="BI1091" s="47">
        <f t="shared" si="217"/>
        <v>3.895703467478686E-2</v>
      </c>
      <c r="BJ1091" s="47">
        <f t="shared" si="218"/>
        <v>4.3175312314731935E-2</v>
      </c>
      <c r="BK1091" s="47">
        <f t="shared" si="219"/>
        <v>5.0495264689930736E-2</v>
      </c>
      <c r="BL1091" s="47">
        <f t="shared" si="220"/>
        <v>5.0867465658161179E-2</v>
      </c>
      <c r="BM1091" s="47">
        <f t="shared" si="221"/>
        <v>5.5706078245156998E-2</v>
      </c>
      <c r="BN1091" s="47">
        <f t="shared" si="222"/>
        <v>6.0048422874512224E-2</v>
      </c>
      <c r="BO1091" s="30">
        <f t="shared" si="223"/>
        <v>6.0048422874512224E-2</v>
      </c>
    </row>
    <row r="1092" spans="1:67" x14ac:dyDescent="0.3">
      <c r="A1092">
        <v>15</v>
      </c>
      <c r="B1092" t="s">
        <v>3422</v>
      </c>
      <c r="C1092">
        <v>68</v>
      </c>
      <c r="D1092">
        <v>23</v>
      </c>
      <c r="E1092" s="33">
        <v>0.09</v>
      </c>
      <c r="F1092" t="s">
        <v>2688</v>
      </c>
      <c r="G1092" s="6" t="s">
        <v>66</v>
      </c>
      <c r="H1092" s="6" t="s">
        <v>697</v>
      </c>
      <c r="I1092" s="2">
        <v>1.0613701030398712</v>
      </c>
      <c r="J1092" s="2">
        <v>0.71947041283675672</v>
      </c>
      <c r="K1092" s="2">
        <v>0.27379049514821213</v>
      </c>
      <c r="L1092" s="2">
        <v>0.28252088998637026</v>
      </c>
      <c r="M1092" s="3">
        <v>12.58696872709695</v>
      </c>
      <c r="N1092" s="3">
        <v>9.1237402822394085</v>
      </c>
      <c r="O1092" s="3">
        <v>20.300526262419318</v>
      </c>
      <c r="P1092" s="7">
        <v>18.072024674726006</v>
      </c>
      <c r="Q1092" s="7">
        <v>17.037157673068563</v>
      </c>
      <c r="R1092" s="2">
        <v>2.3729138232406653E-2</v>
      </c>
      <c r="S1092" s="8">
        <v>0.16337848910342948</v>
      </c>
      <c r="T1092" s="2">
        <v>0.25388177064622997</v>
      </c>
      <c r="U1092" s="4">
        <v>2.3200714245856815E-2</v>
      </c>
      <c r="V1092" s="8">
        <v>8.4157284140844588</v>
      </c>
      <c r="W1092" s="8">
        <v>10.83337865897529</v>
      </c>
      <c r="X1092" s="8">
        <v>535587000</v>
      </c>
      <c r="Y1092" s="8">
        <v>1363931000</v>
      </c>
      <c r="Z1092" s="8">
        <v>48597000</v>
      </c>
      <c r="AA1092" s="5">
        <v>646847000</v>
      </c>
      <c r="AB1092" s="2">
        <v>7.5129049064152728E-2</v>
      </c>
      <c r="AC1092" s="42">
        <v>5684.2490904000006</v>
      </c>
      <c r="AD1092" s="42">
        <v>5782.9490904000004</v>
      </c>
      <c r="AE1092" s="60">
        <v>9.3539052048660754</v>
      </c>
      <c r="AF1092" s="60">
        <v>14.267360357697628</v>
      </c>
      <c r="AG1092" s="60">
        <v>11.27376548097952</v>
      </c>
      <c r="AH1092" s="60">
        <v>25.282656767081015</v>
      </c>
      <c r="AI1092" s="60">
        <v>4.3811420877827514</v>
      </c>
      <c r="AJ1092" s="1" t="s">
        <v>493</v>
      </c>
      <c r="AK1092" s="1" t="s">
        <v>525</v>
      </c>
      <c r="AL1092" s="1" t="s">
        <v>526</v>
      </c>
      <c r="AM1092" s="1" t="s">
        <v>583</v>
      </c>
      <c r="AN1092" s="46">
        <v>0.11662260000000001</v>
      </c>
      <c r="AO1092" s="46">
        <v>0.13822400000000001</v>
      </c>
      <c r="AP1092" s="46">
        <v>5.8532830000000001E-2</v>
      </c>
      <c r="AQ1092" t="s">
        <v>4364</v>
      </c>
      <c r="AR1092" t="s">
        <v>4092</v>
      </c>
      <c r="AS1092" t="str">
        <f t="shared" si="226"/>
        <v>07/03/1997</v>
      </c>
      <c r="AT1092" s="63" t="s">
        <v>3443</v>
      </c>
      <c r="AU1092" s="63">
        <f t="shared" ref="AU1092:AU1134" si="229">IF(AT1092=$AV$1,0,AT1092)</f>
        <v>0</v>
      </c>
      <c r="AV1092" s="63">
        <f t="shared" si="227"/>
        <v>2.9181300328682021</v>
      </c>
      <c r="AW1092" s="63">
        <f t="shared" si="225"/>
        <v>2.9181300328682021</v>
      </c>
      <c r="AX1092" s="63">
        <v>0</v>
      </c>
      <c r="AY1092" s="63">
        <f t="shared" ref="AY1092:AY1134" si="230">IFERROR(AZ1092-AX1092,0)</f>
        <v>75.50218934062832</v>
      </c>
      <c r="AZ1092" s="63">
        <v>75.50218934062832</v>
      </c>
      <c r="BA1092" s="63">
        <f>_xll.BDP($G1092,BA$1)</f>
        <v>165.87377985000001</v>
      </c>
      <c r="BB1092" s="63">
        <f t="shared" si="228"/>
        <v>5684.2490904000006</v>
      </c>
      <c r="BC1092">
        <v>383.154</v>
      </c>
      <c r="BD1092">
        <v>448.76900000000001</v>
      </c>
      <c r="BE1092">
        <v>498</v>
      </c>
      <c r="BF1092">
        <v>303.60399999999998</v>
      </c>
      <c r="BG1092">
        <v>206.29</v>
      </c>
      <c r="BH1092">
        <v>-488.73200000000003</v>
      </c>
      <c r="BI1092" s="47">
        <f t="shared" ref="BI1092:BI1134" si="231">IFERROR(BC1092/$BB1092,0)</f>
        <v>6.7406264909660646E-2</v>
      </c>
      <c r="BJ1092" s="47">
        <f t="shared" ref="BJ1092:BJ1134" si="232">IFERROR(BD1092/$BB1092,0)</f>
        <v>7.8949566224660317E-2</v>
      </c>
      <c r="BK1092" s="47">
        <f t="shared" ref="BK1092:BK1134" si="233">IFERROR(BE1092/$BB1092,0)</f>
        <v>8.7610516724374532E-2</v>
      </c>
      <c r="BL1092" s="47">
        <f t="shared" ref="BL1092:BL1134" si="234">IFERROR(BF1092/$BB1092,0)</f>
        <v>5.3411452448969894E-2</v>
      </c>
      <c r="BM1092" s="47">
        <f t="shared" ref="BM1092:BM1134" si="235">IFERROR(BG1092/$BB1092,0)</f>
        <v>3.6291513042311693E-2</v>
      </c>
      <c r="BN1092" s="47">
        <f t="shared" ref="BN1092:BN1134" si="236">IFERROR(BH1092/$BB1092,0)</f>
        <v>-8.5980046304692803E-2</v>
      </c>
      <c r="BO1092" s="30">
        <f t="shared" si="223"/>
        <v>8.7610516724374532E-2</v>
      </c>
    </row>
    <row r="1093" spans="1:67" x14ac:dyDescent="0.3">
      <c r="A1093">
        <v>15</v>
      </c>
      <c r="B1093" t="s">
        <v>3422</v>
      </c>
      <c r="C1093">
        <v>68</v>
      </c>
      <c r="D1093">
        <v>18</v>
      </c>
      <c r="E1093" t="s">
        <v>2480</v>
      </c>
      <c r="F1093" t="s">
        <v>3340</v>
      </c>
      <c r="G1093" s="6" t="s">
        <v>52</v>
      </c>
      <c r="H1093" s="6" t="s">
        <v>673</v>
      </c>
      <c r="I1093" s="2">
        <v>1.3335918599079806</v>
      </c>
      <c r="J1093" s="2">
        <v>1.4903288201160541</v>
      </c>
      <c r="K1093" s="2">
        <v>0.24722488889143102</v>
      </c>
      <c r="L1093" s="2">
        <v>0.30263157894736842</v>
      </c>
      <c r="M1093" s="3">
        <v>19.95512101298285</v>
      </c>
      <c r="N1093" s="3">
        <v>14.70494142565409</v>
      </c>
      <c r="O1093" s="3">
        <v>26.769589280512673</v>
      </c>
      <c r="P1093" s="7">
        <v>20.756031515762324</v>
      </c>
      <c r="Q1093" s="7">
        <v>25.64779270633397</v>
      </c>
      <c r="R1093" s="2">
        <v>0.52996777658431793</v>
      </c>
      <c r="S1093" s="8">
        <v>1.3313545601726928</v>
      </c>
      <c r="T1093" s="2">
        <v>0.3818432227705727</v>
      </c>
      <c r="U1093" s="4">
        <v>4.4283121597096187E-2</v>
      </c>
      <c r="V1093" s="8">
        <v>-3.4180200706753601</v>
      </c>
      <c r="W1093" s="8">
        <v>63.489011719144827</v>
      </c>
      <c r="X1093" s="8">
        <v>103400000</v>
      </c>
      <c r="Y1093" s="8">
        <v>509200000</v>
      </c>
      <c r="Z1093" s="8">
        <v>20000000</v>
      </c>
      <c r="AA1093" s="5">
        <v>96000000</v>
      </c>
      <c r="AB1093" s="2">
        <v>0.20833333333333334</v>
      </c>
      <c r="AC1093" s="42">
        <v>1362.24128406</v>
      </c>
      <c r="AD1093" s="42">
        <v>1608.94128406</v>
      </c>
      <c r="AE1093" s="60">
        <v>7.6166499250535296</v>
      </c>
      <c r="AF1093" s="60">
        <v>10.698860036685623</v>
      </c>
      <c r="AG1093" s="60">
        <v>6.8553597382950153</v>
      </c>
      <c r="AH1093" s="60">
        <v>13.948348182149854</v>
      </c>
      <c r="AI1093" s="60">
        <v>4.1000302059355898</v>
      </c>
      <c r="AJ1093" s="1" t="s">
        <v>506</v>
      </c>
      <c r="AK1093" s="1" t="s">
        <v>507</v>
      </c>
      <c r="AL1093" s="1" t="s">
        <v>610</v>
      </c>
      <c r="AM1093" s="1" t="s">
        <v>583</v>
      </c>
      <c r="AN1093" s="46" t="e">
        <v>#VALUE!</v>
      </c>
      <c r="AO1093" s="46" t="e">
        <v>#VALUE!</v>
      </c>
      <c r="AP1093" s="46">
        <v>0.23608989999999999</v>
      </c>
      <c r="AQ1093" t="s">
        <v>3497</v>
      </c>
      <c r="AR1093" t="s">
        <v>3443</v>
      </c>
      <c r="AS1093" t="str">
        <f t="shared" si="226"/>
        <v>21/09/2016</v>
      </c>
      <c r="AT1093" s="63" t="s">
        <v>3443</v>
      </c>
      <c r="AU1093" s="63">
        <f t="shared" si="229"/>
        <v>0</v>
      </c>
      <c r="AV1093" s="63">
        <f t="shared" si="227"/>
        <v>14.382057941019704</v>
      </c>
      <c r="AW1093" s="63">
        <f t="shared" si="225"/>
        <v>14.382057941019704</v>
      </c>
      <c r="AX1093" s="63">
        <v>0</v>
      </c>
      <c r="AY1093" s="63">
        <f t="shared" si="230"/>
        <v>180.56989011059912</v>
      </c>
      <c r="AZ1093" s="63">
        <v>180.56989011059912</v>
      </c>
      <c r="BA1093" s="63">
        <f>_xll.BDP($G1093,BA$1)</f>
        <v>195.91833077000001</v>
      </c>
      <c r="BB1093" s="63">
        <f t="shared" si="228"/>
        <v>1362.24128406</v>
      </c>
      <c r="BC1093">
        <v>90.45</v>
      </c>
      <c r="BD1093">
        <v>100.4</v>
      </c>
      <c r="BE1093" t="s">
        <v>3443</v>
      </c>
      <c r="BF1093">
        <v>117.7</v>
      </c>
      <c r="BG1093">
        <v>107.5</v>
      </c>
      <c r="BH1093" t="s">
        <v>3443</v>
      </c>
      <c r="BI1093" s="47">
        <f t="shared" si="231"/>
        <v>6.6397928956039576E-2</v>
      </c>
      <c r="BJ1093" s="47">
        <f t="shared" si="232"/>
        <v>7.3702068183376157E-2</v>
      </c>
      <c r="BK1093" s="47">
        <f t="shared" si="233"/>
        <v>0</v>
      </c>
      <c r="BL1093" s="47">
        <f t="shared" si="234"/>
        <v>8.6401727342463874E-2</v>
      </c>
      <c r="BM1093" s="47">
        <f t="shared" si="235"/>
        <v>7.891406702901331E-2</v>
      </c>
      <c r="BN1093" s="47">
        <f t="shared" si="236"/>
        <v>0</v>
      </c>
      <c r="BO1093" s="30">
        <f t="shared" si="223"/>
        <v>7.891406702901331E-2</v>
      </c>
    </row>
    <row r="1094" spans="1:67" x14ac:dyDescent="0.3">
      <c r="A1094">
        <v>15</v>
      </c>
      <c r="B1094" t="s">
        <v>3422</v>
      </c>
      <c r="C1094">
        <v>69</v>
      </c>
      <c r="D1094">
        <v>10</v>
      </c>
      <c r="E1094" s="33" t="s">
        <v>2489</v>
      </c>
      <c r="G1094" s="1" t="s">
        <v>1785</v>
      </c>
      <c r="H1094" s="6" t="s">
        <v>1786</v>
      </c>
      <c r="I1094" s="2">
        <v>0.4661176984690677</v>
      </c>
      <c r="J1094" s="2">
        <v>0.6093229508595327</v>
      </c>
      <c r="K1094" s="2">
        <v>0.46357432737915677</v>
      </c>
      <c r="L1094" s="2">
        <v>0.60648606132111149</v>
      </c>
      <c r="M1094" s="3">
        <v>37.698764036410793</v>
      </c>
      <c r="N1094" s="3">
        <v>31.625200364705115</v>
      </c>
      <c r="O1094" s="3">
        <v>40.159004373775836</v>
      </c>
      <c r="P1094" s="7">
        <v>11.103541818707749</v>
      </c>
      <c r="Q1094" s="7">
        <v>13.11715345575789</v>
      </c>
      <c r="R1094" s="2">
        <v>-2.7284930142865239E-2</v>
      </c>
      <c r="S1094" s="8">
        <v>-8.4341433196582383E-2</v>
      </c>
      <c r="T1094" s="2">
        <v>0.4430538503341116</v>
      </c>
      <c r="U1094" s="4">
        <v>2.5648262801369365E-2</v>
      </c>
      <c r="V1094" s="8">
        <v>9.1335617837897605</v>
      </c>
      <c r="W1094" s="8">
        <v>10.503762657432736</v>
      </c>
      <c r="X1094" s="8">
        <v>329016000</v>
      </c>
      <c r="Y1094" s="8">
        <v>330555000</v>
      </c>
      <c r="Z1094" s="8">
        <v>10455000</v>
      </c>
      <c r="AA1094" s="5">
        <v>162681000</v>
      </c>
      <c r="AB1094" s="2">
        <v>6.4266878123444046E-2</v>
      </c>
      <c r="AC1094" s="42">
        <v>1444.6081305039997</v>
      </c>
      <c r="AD1094" s="42">
        <v>1422.9601305039998</v>
      </c>
      <c r="AE1094" s="60">
        <v>5.4530310686140444</v>
      </c>
      <c r="AF1094" s="60">
        <v>7.1011505960883294</v>
      </c>
      <c r="AG1094" s="60">
        <v>11.630319756481331</v>
      </c>
      <c r="AH1094" s="60">
        <v>10.065339751981799</v>
      </c>
      <c r="AI1094" s="60">
        <v>4.1035009012910271</v>
      </c>
      <c r="AJ1094" s="1" t="s">
        <v>493</v>
      </c>
      <c r="AK1094" s="1" t="s">
        <v>525</v>
      </c>
      <c r="AL1094" s="1" t="s">
        <v>699</v>
      </c>
      <c r="AM1094" s="1" t="s">
        <v>1706</v>
      </c>
      <c r="AN1094" s="46">
        <v>0.1151862</v>
      </c>
      <c r="AO1094" s="46">
        <v>5.9983800000000004E-2</v>
      </c>
      <c r="AP1094" s="46">
        <v>1.2929550000000001E-2</v>
      </c>
      <c r="AQ1094" t="s">
        <v>3855</v>
      </c>
      <c r="AR1094" t="s">
        <v>3855</v>
      </c>
      <c r="AS1094" t="str">
        <f t="shared" si="226"/>
        <v>28/03/2001</v>
      </c>
      <c r="AT1094" s="63">
        <v>2.4465666732337055</v>
      </c>
      <c r="AU1094" s="63">
        <f t="shared" si="229"/>
        <v>2.4465666732337055</v>
      </c>
      <c r="AV1094" s="63">
        <f t="shared" si="227"/>
        <v>0</v>
      </c>
      <c r="AW1094" s="63">
        <f t="shared" si="225"/>
        <v>2.4465666732337055</v>
      </c>
      <c r="AX1094" s="63">
        <v>94.486821545357586</v>
      </c>
      <c r="AY1094" s="63">
        <f t="shared" si="230"/>
        <v>0</v>
      </c>
      <c r="AZ1094" s="63" t="s">
        <v>3443</v>
      </c>
      <c r="BA1094" s="63" t="str">
        <f>_xll.BDP($G1094,BA$1)</f>
        <v>#N/A N/A</v>
      </c>
      <c r="BB1094" s="63">
        <f t="shared" si="228"/>
        <v>1422.9601305039998</v>
      </c>
      <c r="BC1094">
        <v>95.9</v>
      </c>
      <c r="BD1094">
        <v>120.21000000000001</v>
      </c>
      <c r="BE1094">
        <v>148</v>
      </c>
      <c r="BF1094">
        <v>123.5</v>
      </c>
      <c r="BG1094">
        <v>117.2</v>
      </c>
      <c r="BH1094">
        <v>130.85</v>
      </c>
      <c r="BI1094" s="47">
        <f t="shared" si="231"/>
        <v>6.7394720304660316E-2</v>
      </c>
      <c r="BJ1094" s="47">
        <f t="shared" si="232"/>
        <v>8.4478825107645636E-2</v>
      </c>
      <c r="BK1094" s="47">
        <f t="shared" si="233"/>
        <v>0.10400853602804719</v>
      </c>
      <c r="BL1094" s="47">
        <f t="shared" si="234"/>
        <v>8.6790906753133973E-2</v>
      </c>
      <c r="BM1094" s="47">
        <f t="shared" si="235"/>
        <v>8.2363516368156295E-2</v>
      </c>
      <c r="BN1094" s="47">
        <f t="shared" si="236"/>
        <v>9.1956195535607937E-2</v>
      </c>
      <c r="BO1094" s="30">
        <f t="shared" si="223"/>
        <v>0.10400853602804719</v>
      </c>
    </row>
    <row r="1095" spans="1:67" x14ac:dyDescent="0.3">
      <c r="A1095">
        <v>15</v>
      </c>
      <c r="B1095" t="s">
        <v>3422</v>
      </c>
      <c r="C1095">
        <v>69</v>
      </c>
      <c r="D1095">
        <v>1</v>
      </c>
      <c r="E1095" t="s">
        <v>2480</v>
      </c>
      <c r="F1095" t="s">
        <v>3324</v>
      </c>
      <c r="G1095" s="1" t="s">
        <v>2232</v>
      </c>
      <c r="H1095" s="6" t="s">
        <v>2233</v>
      </c>
      <c r="I1095" s="2" t="e">
        <v>#N/A</v>
      </c>
      <c r="J1095" s="2">
        <v>4.2191751006638363</v>
      </c>
      <c r="K1095" s="2" t="e">
        <v>#N/A</v>
      </c>
      <c r="L1095" s="2">
        <v>4.2191751006638363</v>
      </c>
      <c r="M1095" s="3">
        <v>192.62401383335134</v>
      </c>
      <c r="N1095" s="3">
        <v>149.54525046342962</v>
      </c>
      <c r="O1095" s="3">
        <v>195.64925188355559</v>
      </c>
      <c r="P1095" s="7" t="e">
        <v>#N/A</v>
      </c>
      <c r="Q1095" s="7">
        <v>36.702487006494501</v>
      </c>
      <c r="R1095" s="2">
        <v>-0.28617645828394528</v>
      </c>
      <c r="S1095" s="8">
        <v>-0.4881212414323497</v>
      </c>
      <c r="T1095" s="2">
        <v>0.26454797729776464</v>
      </c>
      <c r="U1095" s="4" t="e">
        <v>#N/A</v>
      </c>
      <c r="V1095" s="8" t="e">
        <v>#N/A</v>
      </c>
      <c r="W1095" s="8" t="e">
        <v>#N/A</v>
      </c>
      <c r="X1095" s="8">
        <v>9189000.0000000019</v>
      </c>
      <c r="Y1095" s="8">
        <v>9189000.0000000019</v>
      </c>
      <c r="Z1095" s="8" t="e">
        <v>#N/A</v>
      </c>
      <c r="AA1095" s="5">
        <v>30178000</v>
      </c>
      <c r="AB1095" s="2">
        <v>0</v>
      </c>
      <c r="AC1095" s="42">
        <v>420.08896182499996</v>
      </c>
      <c r="AD1095" s="42">
        <v>399.56696182499991</v>
      </c>
      <c r="AE1095" s="60" t="s">
        <v>3443</v>
      </c>
      <c r="AF1095" s="60">
        <v>10.107947323707521</v>
      </c>
      <c r="AG1095" s="60">
        <v>7.1008238999949098</v>
      </c>
      <c r="AH1095" s="60">
        <v>15.187500417232513</v>
      </c>
      <c r="AI1095" s="60">
        <v>22.373928765520631</v>
      </c>
      <c r="AJ1095" s="1" t="s">
        <v>506</v>
      </c>
      <c r="AK1095" s="1" t="s">
        <v>507</v>
      </c>
      <c r="AL1095" s="1" t="s">
        <v>1193</v>
      </c>
      <c r="AM1095" s="1" t="s">
        <v>2229</v>
      </c>
      <c r="AN1095" s="46" t="e">
        <v>#VALUE!</v>
      </c>
      <c r="AO1095" s="46" t="e">
        <v>#VALUE!</v>
      </c>
      <c r="AP1095" s="46" t="e">
        <v>#VALUE!</v>
      </c>
      <c r="AQ1095" t="s">
        <v>4365</v>
      </c>
      <c r="AR1095" t="s">
        <v>3443</v>
      </c>
      <c r="AS1095" t="str">
        <f t="shared" si="226"/>
        <v>01/07/2022</v>
      </c>
      <c r="AT1095" s="63">
        <v>2.8865979504339476</v>
      </c>
      <c r="AU1095" s="63">
        <f t="shared" si="229"/>
        <v>2.8865979504339476</v>
      </c>
      <c r="AV1095" s="63">
        <f t="shared" si="227"/>
        <v>-5.0622823792757727E-16</v>
      </c>
      <c r="AW1095" s="63">
        <f t="shared" si="225"/>
        <v>2.8865979504339472</v>
      </c>
      <c r="AX1095" s="63">
        <v>40.516333366497534</v>
      </c>
      <c r="AY1095" s="63">
        <f t="shared" si="230"/>
        <v>-7.1054273576010019E-15</v>
      </c>
      <c r="AZ1095" s="63">
        <v>40.516333366497527</v>
      </c>
      <c r="BA1095" s="63">
        <f>_xll.BDP($G1095,BA$1)</f>
        <v>12.216889999999999</v>
      </c>
      <c r="BB1095" s="63">
        <f t="shared" si="228"/>
        <v>399.56696182499991</v>
      </c>
      <c r="BC1095">
        <v>31.580000000000002</v>
      </c>
      <c r="BD1095">
        <v>40.033000000000001</v>
      </c>
      <c r="BE1095">
        <v>43.867000000000004</v>
      </c>
      <c r="BF1095">
        <v>-77.8</v>
      </c>
      <c r="BG1095">
        <v>46.15</v>
      </c>
      <c r="BH1095">
        <v>43.524999999999999</v>
      </c>
      <c r="BI1095" s="47">
        <f t="shared" si="231"/>
        <v>7.9035563540489198E-2</v>
      </c>
      <c r="BJ1095" s="47">
        <f t="shared" si="232"/>
        <v>0.10019096628297669</v>
      </c>
      <c r="BK1095" s="47">
        <f t="shared" si="233"/>
        <v>0.10978635420616339</v>
      </c>
      <c r="BL1095" s="47">
        <f t="shared" si="234"/>
        <v>-0.19471079301615132</v>
      </c>
      <c r="BM1095" s="47">
        <f t="shared" si="235"/>
        <v>0.11550003981613605</v>
      </c>
      <c r="BN1095" s="47">
        <f t="shared" si="236"/>
        <v>0.10893042758390728</v>
      </c>
      <c r="BO1095" s="30">
        <f t="shared" si="223"/>
        <v>0.10978635420616339</v>
      </c>
    </row>
    <row r="1096" spans="1:67" x14ac:dyDescent="0.3">
      <c r="A1096">
        <v>15</v>
      </c>
      <c r="B1096" t="s">
        <v>3422</v>
      </c>
      <c r="C1096">
        <v>70</v>
      </c>
      <c r="D1096">
        <v>1</v>
      </c>
      <c r="E1096" s="33">
        <v>7.0000000000000007E-2</v>
      </c>
      <c r="F1096" t="s">
        <v>2732</v>
      </c>
      <c r="G1096" s="1" t="s">
        <v>1791</v>
      </c>
      <c r="H1096" s="6" t="s">
        <v>1792</v>
      </c>
      <c r="I1096" s="2">
        <v>0.53855670526574728</v>
      </c>
      <c r="J1096" s="2">
        <v>0.45443395275378878</v>
      </c>
      <c r="K1096" s="2">
        <v>0.24450596937101707</v>
      </c>
      <c r="L1096" s="2">
        <v>0.22576606205290439</v>
      </c>
      <c r="M1096" s="3">
        <v>16.380591727394151</v>
      </c>
      <c r="N1096" s="3">
        <v>13.822181848669727</v>
      </c>
      <c r="O1096" s="3">
        <v>14.561507829252033</v>
      </c>
      <c r="P1096" s="7">
        <v>21.326735660566396</v>
      </c>
      <c r="Q1096" s="7">
        <v>19.667227816070042</v>
      </c>
      <c r="R1096" s="2">
        <v>-0.19214743471559528</v>
      </c>
      <c r="S1096" s="8">
        <v>-0.69910649601545527</v>
      </c>
      <c r="T1096" s="2">
        <v>0.74461155185264594</v>
      </c>
      <c r="U1096" s="4">
        <v>1.5935247249272796E-2</v>
      </c>
      <c r="V1096" s="8">
        <v>8.502269044230923</v>
      </c>
      <c r="W1096" s="8">
        <v>7.1463226435033889</v>
      </c>
      <c r="X1096" s="8">
        <v>59518000</v>
      </c>
      <c r="Y1096" s="8">
        <v>119801000</v>
      </c>
      <c r="Z1096" s="8">
        <v>0</v>
      </c>
      <c r="AA1096" s="5">
        <v>18701000</v>
      </c>
      <c r="AB1096" s="2">
        <v>0</v>
      </c>
      <c r="AC1096" s="42">
        <v>349.40934449999997</v>
      </c>
      <c r="AD1096" s="42">
        <v>323.35434449999997</v>
      </c>
      <c r="AE1096" s="60">
        <v>8.7037857527388223</v>
      </c>
      <c r="AF1096" s="60">
        <v>11.955275797685509</v>
      </c>
      <c r="AG1096" s="60">
        <v>5.3515203641167481</v>
      </c>
      <c r="AH1096" s="60">
        <v>17.296533592599268</v>
      </c>
      <c r="AI1096" s="60">
        <v>2.3957728478773581</v>
      </c>
      <c r="AJ1096" s="1" t="s">
        <v>493</v>
      </c>
      <c r="AK1096" s="1" t="s">
        <v>525</v>
      </c>
      <c r="AL1096" s="1" t="s">
        <v>1793</v>
      </c>
      <c r="AM1096" s="1" t="s">
        <v>1706</v>
      </c>
      <c r="AN1096" s="46">
        <v>7.331615000000001E-2</v>
      </c>
      <c r="AO1096" s="46">
        <v>9.015136E-2</v>
      </c>
      <c r="AP1096" s="46">
        <v>0.10120860000000001</v>
      </c>
      <c r="AQ1096" t="s">
        <v>4124</v>
      </c>
      <c r="AR1096" t="s">
        <v>3443</v>
      </c>
      <c r="AS1096" t="str">
        <f t="shared" si="226"/>
        <v>#N/A N/A</v>
      </c>
      <c r="AT1096" s="63">
        <v>2.9473684210526314</v>
      </c>
      <c r="AU1096" s="63">
        <f t="shared" si="229"/>
        <v>2.9473684210526314</v>
      </c>
      <c r="AV1096" s="63">
        <f t="shared" si="227"/>
        <v>0</v>
      </c>
      <c r="AW1096" s="63">
        <f t="shared" si="225"/>
        <v>2.9473684210526314</v>
      </c>
      <c r="AX1096" s="63">
        <v>51.220995433526525</v>
      </c>
      <c r="AY1096" s="63">
        <f t="shared" si="230"/>
        <v>0</v>
      </c>
      <c r="AZ1096" s="63">
        <v>51.220995433526525</v>
      </c>
      <c r="BA1096" s="63">
        <f>_xll.BDP($G1096,BA$1)</f>
        <v>10.299220679999999</v>
      </c>
      <c r="BB1096" s="63">
        <f t="shared" si="228"/>
        <v>323.35434449999997</v>
      </c>
      <c r="BC1096" t="s">
        <v>3443</v>
      </c>
      <c r="BD1096" t="s">
        <v>3443</v>
      </c>
      <c r="BE1096" t="s">
        <v>3443</v>
      </c>
      <c r="BF1096" t="s">
        <v>3443</v>
      </c>
      <c r="BG1096" t="s">
        <v>3443</v>
      </c>
      <c r="BH1096" t="s">
        <v>3443</v>
      </c>
      <c r="BI1096" s="47">
        <f t="shared" si="231"/>
        <v>0</v>
      </c>
      <c r="BJ1096" s="47">
        <f t="shared" si="232"/>
        <v>0</v>
      </c>
      <c r="BK1096" s="47">
        <f t="shared" si="233"/>
        <v>0</v>
      </c>
      <c r="BL1096" s="47">
        <f t="shared" si="234"/>
        <v>0</v>
      </c>
      <c r="BM1096" s="47">
        <f t="shared" si="235"/>
        <v>0</v>
      </c>
      <c r="BN1096" s="47">
        <f t="shared" si="236"/>
        <v>0</v>
      </c>
      <c r="BO1096" s="30">
        <f t="shared" si="223"/>
        <v>0</v>
      </c>
    </row>
    <row r="1097" spans="1:67" x14ac:dyDescent="0.3">
      <c r="A1097">
        <v>15</v>
      </c>
      <c r="B1097" t="s">
        <v>3422</v>
      </c>
      <c r="C1097">
        <v>70</v>
      </c>
      <c r="D1097">
        <v>2</v>
      </c>
      <c r="E1097" t="s">
        <v>2489</v>
      </c>
      <c r="F1097" t="s">
        <v>3325</v>
      </c>
      <c r="G1097" s="6" t="s">
        <v>441</v>
      </c>
      <c r="H1097" s="6" t="s">
        <v>1192</v>
      </c>
      <c r="I1097" s="2">
        <v>-1.6114806804261055</v>
      </c>
      <c r="J1097" s="2">
        <v>-3.62</v>
      </c>
      <c r="K1097" s="2">
        <v>0.28235744846821625</v>
      </c>
      <c r="L1097" s="2">
        <v>0.2413869748833074</v>
      </c>
      <c r="M1097" s="3">
        <v>10.16465364590216</v>
      </c>
      <c r="N1097" s="3">
        <v>7.4721447107709587</v>
      </c>
      <c r="O1097" s="3" t="e">
        <v>#N/A</v>
      </c>
      <c r="P1097" s="7">
        <v>27.944644217319809</v>
      </c>
      <c r="Q1097" s="7">
        <v>27.00374531835206</v>
      </c>
      <c r="R1097" s="2">
        <v>0.22482837528604119</v>
      </c>
      <c r="S1097" s="8">
        <v>1.4081815467303673</v>
      </c>
      <c r="T1097" s="2">
        <v>6.1064957153136652E-2</v>
      </c>
      <c r="U1097" s="4">
        <v>2.7876420454545456E-2</v>
      </c>
      <c r="V1097" s="8">
        <v>10.904356697981143</v>
      </c>
      <c r="W1097" s="8">
        <v>-1.5129849178977084</v>
      </c>
      <c r="X1097" s="8">
        <v>-600000000</v>
      </c>
      <c r="Y1097" s="8">
        <v>8998000000</v>
      </c>
      <c r="Z1097" s="8">
        <v>1297000000</v>
      </c>
      <c r="AA1097" s="5">
        <v>4596000000</v>
      </c>
      <c r="AB1097" s="2">
        <v>0.28220191470844214</v>
      </c>
      <c r="AC1097" s="42">
        <v>56854.533170000002</v>
      </c>
      <c r="AD1097" s="42">
        <v>61570.533170000002</v>
      </c>
      <c r="AE1097" s="60">
        <v>16.851349272030649</v>
      </c>
      <c r="AF1097" s="60">
        <v>27.21205696980812</v>
      </c>
      <c r="AG1097" s="60">
        <v>8.1542829829378345</v>
      </c>
      <c r="AH1097" s="60">
        <v>43.256845128674968</v>
      </c>
      <c r="AI1097" s="60">
        <v>30.45465098407502</v>
      </c>
      <c r="AJ1097" s="1" t="s">
        <v>506</v>
      </c>
      <c r="AK1097" s="1" t="s">
        <v>507</v>
      </c>
      <c r="AL1097" s="1" t="s">
        <v>1193</v>
      </c>
      <c r="AM1097" s="1" t="s">
        <v>583</v>
      </c>
      <c r="AN1097" s="46" t="e">
        <v>#VALUE!</v>
      </c>
      <c r="AO1097" s="46">
        <v>0.10665089999999999</v>
      </c>
      <c r="AP1097" s="46">
        <v>7.350255E-2</v>
      </c>
      <c r="AQ1097" t="s">
        <v>4093</v>
      </c>
      <c r="AR1097" t="s">
        <v>4093</v>
      </c>
      <c r="AS1097" t="str">
        <f t="shared" si="226"/>
        <v>14/08/2007</v>
      </c>
      <c r="AT1097" s="63" t="s">
        <v>3443</v>
      </c>
      <c r="AU1097" s="63">
        <f t="shared" si="229"/>
        <v>0</v>
      </c>
      <c r="AV1097" s="63">
        <f t="shared" si="227"/>
        <v>-0.28317882677639089</v>
      </c>
      <c r="AW1097" s="63">
        <f t="shared" si="225"/>
        <v>-0.28317882677639089</v>
      </c>
      <c r="AX1097" s="63">
        <v>0</v>
      </c>
      <c r="AY1097" s="63">
        <f t="shared" si="230"/>
        <v>-13.125927375303691</v>
      </c>
      <c r="AZ1097" s="63">
        <v>-13.125927375303691</v>
      </c>
      <c r="BA1097" s="63">
        <f>_xll.BDP($G1097,BA$1)</f>
        <v>-161</v>
      </c>
      <c r="BB1097" s="63">
        <f t="shared" si="228"/>
        <v>56854.533170000002</v>
      </c>
      <c r="BC1097">
        <v>2989.6669999999999</v>
      </c>
      <c r="BD1097">
        <v>3466.8330000000001</v>
      </c>
      <c r="BE1097">
        <v>3843</v>
      </c>
      <c r="BF1097">
        <v>4324.4040000000005</v>
      </c>
      <c r="BG1097">
        <v>4465.0119999999997</v>
      </c>
      <c r="BH1097" t="s">
        <v>3443</v>
      </c>
      <c r="BI1097" s="47">
        <f t="shared" si="231"/>
        <v>5.2584496491434297E-2</v>
      </c>
      <c r="BJ1097" s="47">
        <f t="shared" si="232"/>
        <v>6.0977248544700345E-2</v>
      </c>
      <c r="BK1097" s="47">
        <f t="shared" si="233"/>
        <v>6.7593554739234174E-2</v>
      </c>
      <c r="BL1097" s="47">
        <f t="shared" si="234"/>
        <v>7.6060847902306328E-2</v>
      </c>
      <c r="BM1097" s="47">
        <f t="shared" si="235"/>
        <v>7.8533966441149475E-2</v>
      </c>
      <c r="BN1097" s="47">
        <f t="shared" si="236"/>
        <v>0</v>
      </c>
      <c r="BO1097" s="30">
        <f t="shared" si="223"/>
        <v>6.7593554739234174E-2</v>
      </c>
    </row>
    <row r="1098" spans="1:67" x14ac:dyDescent="0.3">
      <c r="A1098">
        <v>15</v>
      </c>
      <c r="B1098" t="s">
        <v>3422</v>
      </c>
      <c r="C1098">
        <v>71</v>
      </c>
      <c r="D1098">
        <v>5</v>
      </c>
      <c r="E1098" t="s">
        <v>2549</v>
      </c>
      <c r="F1098" t="s">
        <v>2685</v>
      </c>
      <c r="G1098" s="1" t="s">
        <v>1951</v>
      </c>
      <c r="H1098" s="6" t="s">
        <v>1952</v>
      </c>
      <c r="I1098" s="2">
        <v>0.14446893627243915</v>
      </c>
      <c r="J1098" s="2">
        <v>0.22081743869209811</v>
      </c>
      <c r="K1098" s="2">
        <v>6.0801530942945679E-2</v>
      </c>
      <c r="L1098" s="2">
        <v>0.11914843566219713</v>
      </c>
      <c r="M1098" s="3">
        <v>8.4414239725898454</v>
      </c>
      <c r="N1098" s="3">
        <v>6.2124577283481175</v>
      </c>
      <c r="O1098" s="3">
        <v>28.975195177389068</v>
      </c>
      <c r="P1098" s="7">
        <v>11.894605027245692</v>
      </c>
      <c r="Q1098" s="7">
        <v>13.11375493685699</v>
      </c>
      <c r="R1098" s="2">
        <v>0.27506480041472259</v>
      </c>
      <c r="S1098" s="8">
        <v>1.9165613147914029</v>
      </c>
      <c r="T1098" s="2">
        <v>0.14274633168860831</v>
      </c>
      <c r="U1098" s="4">
        <v>3.5878313855668226E-2</v>
      </c>
      <c r="V1098" s="8">
        <v>-3.0096377210374912</v>
      </c>
      <c r="W1098" s="8">
        <v>-14.850505117240475</v>
      </c>
      <c r="X1098" s="8">
        <v>917500000</v>
      </c>
      <c r="Y1098" s="8">
        <v>1700400000</v>
      </c>
      <c r="Z1098" s="8">
        <v>7500000</v>
      </c>
      <c r="AA1098" s="5">
        <v>-47899999.999999993</v>
      </c>
      <c r="AB1098" s="2">
        <v>-0.15657620041753656</v>
      </c>
      <c r="AC1098" s="42">
        <v>1595.6628601319999</v>
      </c>
      <c r="AD1098" s="42">
        <v>2678.0628601319995</v>
      </c>
      <c r="AE1098" s="60">
        <v>5.42088439830097</v>
      </c>
      <c r="AF1098" s="60">
        <v>16.252791064402665</v>
      </c>
      <c r="AG1098" s="60">
        <v>-3.000553634064564</v>
      </c>
      <c r="AH1098" s="60">
        <v>10.907798040048188</v>
      </c>
      <c r="AI1098" s="60">
        <v>2.4913226984562602</v>
      </c>
      <c r="AJ1098" s="1" t="s">
        <v>493</v>
      </c>
      <c r="AK1098" s="1" t="s">
        <v>525</v>
      </c>
      <c r="AL1098" s="1" t="s">
        <v>738</v>
      </c>
      <c r="AM1098" s="1" t="s">
        <v>1706</v>
      </c>
      <c r="AN1098" s="46">
        <v>8.6342540000000009E-2</v>
      </c>
      <c r="AO1098" s="46">
        <v>-9.2126540000000007E-2</v>
      </c>
      <c r="AP1098" s="46">
        <v>-0.1630366</v>
      </c>
      <c r="AQ1098" t="s">
        <v>4124</v>
      </c>
      <c r="AR1098" t="s">
        <v>3443</v>
      </c>
      <c r="AS1098" t="str">
        <f t="shared" si="226"/>
        <v>#N/A N/A</v>
      </c>
      <c r="AT1098" s="63" t="s">
        <v>3443</v>
      </c>
      <c r="AU1098" s="63">
        <f t="shared" si="229"/>
        <v>0</v>
      </c>
      <c r="AV1098" s="63">
        <f t="shared" si="227"/>
        <v>0</v>
      </c>
      <c r="AW1098" s="63">
        <f t="shared" si="225"/>
        <v>0</v>
      </c>
      <c r="AX1098" s="63">
        <v>0</v>
      </c>
      <c r="AY1098" s="63">
        <f t="shared" si="230"/>
        <v>0</v>
      </c>
      <c r="AZ1098" s="63">
        <v>0</v>
      </c>
      <c r="BA1098" s="63">
        <f>_xll.BDP($G1098,BA$1)</f>
        <v>0</v>
      </c>
      <c r="BB1098" s="63">
        <f t="shared" si="228"/>
        <v>1595.6628601319999</v>
      </c>
      <c r="BC1098">
        <v>153.11099999999999</v>
      </c>
      <c r="BD1098">
        <v>193.667</v>
      </c>
      <c r="BE1098">
        <v>214.88900000000001</v>
      </c>
      <c r="BF1098">
        <v>11.615</v>
      </c>
      <c r="BG1098">
        <v>58.93</v>
      </c>
      <c r="BH1098">
        <v>105.21000000000001</v>
      </c>
      <c r="BI1098" s="47">
        <f t="shared" si="231"/>
        <v>9.595448000045198E-2</v>
      </c>
      <c r="BJ1098" s="47">
        <f t="shared" si="232"/>
        <v>0.12137087654216572</v>
      </c>
      <c r="BK1098" s="47">
        <f t="shared" si="233"/>
        <v>0.13467067848043007</v>
      </c>
      <c r="BL1098" s="47">
        <f t="shared" si="234"/>
        <v>7.2791065645528398E-3</v>
      </c>
      <c r="BM1098" s="47">
        <f t="shared" si="235"/>
        <v>3.6931360296952119E-2</v>
      </c>
      <c r="BN1098" s="47">
        <f t="shared" si="236"/>
        <v>6.5934980771123919E-2</v>
      </c>
      <c r="BO1098" s="30">
        <f t="shared" si="223"/>
        <v>0.13467067848043007</v>
      </c>
    </row>
    <row r="1099" spans="1:67" x14ac:dyDescent="0.3">
      <c r="A1099">
        <v>15</v>
      </c>
      <c r="B1099" t="s">
        <v>3422</v>
      </c>
      <c r="C1099">
        <v>71</v>
      </c>
      <c r="D1099">
        <v>9</v>
      </c>
      <c r="E1099" t="s">
        <v>2549</v>
      </c>
      <c r="G1099" s="6" t="s">
        <v>387</v>
      </c>
      <c r="H1099" s="6" t="s">
        <v>1123</v>
      </c>
      <c r="I1099" s="2">
        <v>0.18479090836904494</v>
      </c>
      <c r="J1099" s="2">
        <v>0.1959453580440268</v>
      </c>
      <c r="K1099" s="2">
        <v>4.5014665842823577E-2</v>
      </c>
      <c r="L1099" s="2">
        <v>4.9203609429963512E-2</v>
      </c>
      <c r="M1099" s="3">
        <v>-26.261244933601347</v>
      </c>
      <c r="N1099" s="3">
        <v>-27.000345997956966</v>
      </c>
      <c r="O1099" s="3">
        <v>-45.057539495163446</v>
      </c>
      <c r="P1099" s="7">
        <v>42.46868783306109</v>
      </c>
      <c r="Q1099" s="7">
        <v>43.281938325991192</v>
      </c>
      <c r="R1099" s="2">
        <v>0.68061079012530956</v>
      </c>
      <c r="S1099" s="8">
        <v>-1.4856277127180411</v>
      </c>
      <c r="T1099" s="2">
        <v>0.44376043747339466</v>
      </c>
      <c r="U1099" s="4">
        <v>1.8438936638017191E-2</v>
      </c>
      <c r="V1099" s="8">
        <v>11.038920139073259</v>
      </c>
      <c r="W1099" s="8" t="e">
        <v>#N/A</v>
      </c>
      <c r="X1099" s="8">
        <v>11493000000</v>
      </c>
      <c r="Y1099" s="8">
        <v>45769000000</v>
      </c>
      <c r="Z1099" s="8">
        <v>178000000</v>
      </c>
      <c r="AA1099" s="5">
        <v>3467000000</v>
      </c>
      <c r="AB1099" s="2">
        <v>5.1341217190654743E-2</v>
      </c>
      <c r="AC1099" s="42">
        <v>32619.554681080001</v>
      </c>
      <c r="AD1099" s="42">
        <v>50767.554681080001</v>
      </c>
      <c r="AE1099" s="60">
        <v>7.9799074791370801</v>
      </c>
      <c r="AF1099" s="60">
        <v>19.632510331555032</v>
      </c>
      <c r="AG1099" s="60">
        <v>10.71035618755135</v>
      </c>
      <c r="AH1099" s="60">
        <v>19.112990536893037</v>
      </c>
      <c r="AI1099" s="60">
        <v>1.1791062007844504</v>
      </c>
      <c r="AJ1099" s="1" t="s">
        <v>506</v>
      </c>
      <c r="AK1099" s="1" t="s">
        <v>507</v>
      </c>
      <c r="AL1099" s="1" t="s">
        <v>508</v>
      </c>
      <c r="AM1099" s="1" t="s">
        <v>583</v>
      </c>
      <c r="AN1099" s="46">
        <v>8.2719909999999994E-2</v>
      </c>
      <c r="AO1099" s="46">
        <v>3.5252060000000002E-2</v>
      </c>
      <c r="AP1099" s="46">
        <v>-0.10487120000000001</v>
      </c>
      <c r="AQ1099" t="s">
        <v>4366</v>
      </c>
      <c r="AR1099" t="s">
        <v>3443</v>
      </c>
      <c r="AS1099" t="str">
        <f t="shared" si="226"/>
        <v>20/06/2001</v>
      </c>
      <c r="AT1099" s="63">
        <v>3.859714091122759</v>
      </c>
      <c r="AU1099" s="63">
        <f t="shared" si="229"/>
        <v>3.859714091122759</v>
      </c>
      <c r="AV1099" s="63">
        <f t="shared" si="227"/>
        <v>5.8499840528930163</v>
      </c>
      <c r="AW1099" s="63">
        <f t="shared" si="225"/>
        <v>9.7096981440157748</v>
      </c>
      <c r="AX1099" s="63">
        <v>75.144220077751967</v>
      </c>
      <c r="AY1099" s="63">
        <f t="shared" si="230"/>
        <v>113.89250051784494</v>
      </c>
      <c r="AZ1099" s="63">
        <v>189.0367205955969</v>
      </c>
      <c r="BA1099" s="63">
        <f>_xll.BDP($G1099,BA$1)</f>
        <v>2893</v>
      </c>
      <c r="BB1099" s="63">
        <f t="shared" si="228"/>
        <v>32619.554681080001</v>
      </c>
      <c r="BC1099">
        <v>3526.3670000000002</v>
      </c>
      <c r="BD1099">
        <v>3783.2000000000003</v>
      </c>
      <c r="BE1099">
        <v>4056.8</v>
      </c>
      <c r="BF1099">
        <v>3292.54</v>
      </c>
      <c r="BG1099">
        <v>3667.9740000000002</v>
      </c>
      <c r="BH1099">
        <v>4075.6210000000001</v>
      </c>
      <c r="BI1099" s="47">
        <f t="shared" si="231"/>
        <v>0.10810592095683526</v>
      </c>
      <c r="BJ1099" s="47">
        <f t="shared" si="232"/>
        <v>0.11597951097089418</v>
      </c>
      <c r="BK1099" s="47">
        <f t="shared" si="233"/>
        <v>0.1243671178120965</v>
      </c>
      <c r="BL1099" s="47">
        <f t="shared" si="234"/>
        <v>0.10093761340984031</v>
      </c>
      <c r="BM1099" s="47">
        <f t="shared" si="235"/>
        <v>0.11244708996985477</v>
      </c>
      <c r="BN1099" s="47">
        <f t="shared" si="236"/>
        <v>0.12494410300346444</v>
      </c>
      <c r="BO1099" s="30">
        <f t="shared" si="223"/>
        <v>0.12494410300346444</v>
      </c>
    </row>
    <row r="1100" spans="1:67" x14ac:dyDescent="0.3">
      <c r="A1100">
        <v>15</v>
      </c>
      <c r="B1100" t="s">
        <v>3422</v>
      </c>
      <c r="C1100">
        <v>72</v>
      </c>
      <c r="D1100">
        <v>21</v>
      </c>
      <c r="E1100" t="s">
        <v>2480</v>
      </c>
      <c r="F1100" t="s">
        <v>2703</v>
      </c>
      <c r="G1100" s="6" t="s">
        <v>468</v>
      </c>
      <c r="H1100" s="6" t="s">
        <v>524</v>
      </c>
      <c r="I1100" s="2">
        <v>0.12848925365095326</v>
      </c>
      <c r="J1100" s="2">
        <v>0.17739937336228795</v>
      </c>
      <c r="K1100" s="2">
        <v>4.5936649367791807E-2</v>
      </c>
      <c r="L1100" s="2">
        <v>6.3668281414827693E-2</v>
      </c>
      <c r="M1100" s="3">
        <v>2.253267237494367</v>
      </c>
      <c r="N1100" s="3">
        <v>1.5821798751046161</v>
      </c>
      <c r="O1100" s="3">
        <v>2.281332506639461</v>
      </c>
      <c r="P1100" s="7">
        <v>30.183548427434875</v>
      </c>
      <c r="Q1100" s="7">
        <v>25.16034781453844</v>
      </c>
      <c r="R1100" s="2">
        <v>0.46743319554764551</v>
      </c>
      <c r="S1100" s="8">
        <v>7.0373475206490124</v>
      </c>
      <c r="T1100" s="2">
        <v>0.43352946799171355</v>
      </c>
      <c r="U1100" s="4">
        <v>2.5543699343643249E-2</v>
      </c>
      <c r="V1100" s="8">
        <v>48.527634450447792</v>
      </c>
      <c r="W1100" s="8" t="e">
        <v>#N/A</v>
      </c>
      <c r="X1100" s="8">
        <v>623965000</v>
      </c>
      <c r="Y1100" s="8">
        <v>1738558000</v>
      </c>
      <c r="Z1100" s="8">
        <v>137489000</v>
      </c>
      <c r="AA1100" s="5">
        <v>240808000</v>
      </c>
      <c r="AB1100" s="2">
        <v>0.57094863958008035</v>
      </c>
      <c r="AC1100" s="42">
        <v>5704.3686858299998</v>
      </c>
      <c r="AD1100" s="42">
        <v>5483.3918901854031</v>
      </c>
      <c r="AE1100" s="60">
        <v>24.980387431002736</v>
      </c>
      <c r="AF1100" s="60">
        <v>47.221388610848742</v>
      </c>
      <c r="AG1100" s="60">
        <v>5.5973231573227515</v>
      </c>
      <c r="AH1100" s="60">
        <v>50.443719561320641</v>
      </c>
      <c r="AI1100" s="60">
        <v>0.99332752951601133</v>
      </c>
      <c r="AJ1100" s="1" t="s">
        <v>493</v>
      </c>
      <c r="AK1100" s="1" t="s">
        <v>525</v>
      </c>
      <c r="AL1100" s="1" t="s">
        <v>526</v>
      </c>
      <c r="AM1100" s="1" t="s">
        <v>496</v>
      </c>
      <c r="AN1100" s="46" t="e">
        <v>#VALUE!</v>
      </c>
      <c r="AO1100" s="46" t="e">
        <v>#VALUE!</v>
      </c>
      <c r="AP1100" s="46" t="e">
        <v>#VALUE!</v>
      </c>
      <c r="AQ1100" t="s">
        <v>4367</v>
      </c>
      <c r="AR1100" t="s">
        <v>4094</v>
      </c>
      <c r="AS1100" t="str">
        <f t="shared" si="226"/>
        <v>17/09/2020</v>
      </c>
      <c r="AT1100" s="63" t="s">
        <v>3443</v>
      </c>
      <c r="AU1100" s="63">
        <f t="shared" si="229"/>
        <v>0</v>
      </c>
      <c r="AV1100" s="63">
        <f t="shared" si="227"/>
        <v>-3.6323037905087986E-2</v>
      </c>
      <c r="AW1100" s="63">
        <f t="shared" si="225"/>
        <v>-3.6323037905087986E-2</v>
      </c>
      <c r="AX1100" s="63">
        <v>0</v>
      </c>
      <c r="AY1100" s="63">
        <f t="shared" si="230"/>
        <v>-2.4470136539841754</v>
      </c>
      <c r="AZ1100" s="63">
        <v>-2.4470136539841754</v>
      </c>
      <c r="BA1100" s="63">
        <f>_xll.BDP($G1100,BA$1)</f>
        <v>-2.0720000000000001</v>
      </c>
      <c r="BB1100" s="63">
        <f t="shared" si="228"/>
        <v>5483.3918901854031</v>
      </c>
      <c r="BC1100">
        <v>294.38499999999999</v>
      </c>
      <c r="BD1100">
        <v>362.64300000000003</v>
      </c>
      <c r="BE1100">
        <v>455.42900000000003</v>
      </c>
      <c r="BF1100">
        <v>372.05700000000002</v>
      </c>
      <c r="BG1100">
        <v>479.55900000000003</v>
      </c>
      <c r="BH1100">
        <v>626.08699999999999</v>
      </c>
      <c r="BI1100" s="47">
        <f t="shared" si="231"/>
        <v>5.3686660719419473E-2</v>
      </c>
      <c r="BJ1100" s="47">
        <f t="shared" si="232"/>
        <v>6.6134795262232926E-2</v>
      </c>
      <c r="BK1100" s="47">
        <f t="shared" si="233"/>
        <v>8.3056073525432664E-2</v>
      </c>
      <c r="BL1100" s="47">
        <f t="shared" si="234"/>
        <v>6.7851615833976101E-2</v>
      </c>
      <c r="BM1100" s="47">
        <f t="shared" si="235"/>
        <v>8.7456634434309108E-2</v>
      </c>
      <c r="BN1100" s="47">
        <f t="shared" si="236"/>
        <v>0.11417878067781709</v>
      </c>
      <c r="BO1100" s="30">
        <f t="shared" si="223"/>
        <v>0.11417878067781709</v>
      </c>
    </row>
    <row r="1101" spans="1:67" x14ac:dyDescent="0.3">
      <c r="A1101">
        <v>15</v>
      </c>
      <c r="B1101" t="s">
        <v>3422</v>
      </c>
      <c r="C1101">
        <v>73</v>
      </c>
      <c r="D1101">
        <v>15</v>
      </c>
      <c r="E1101" t="s">
        <v>2489</v>
      </c>
      <c r="G1101" s="1" t="s">
        <v>1374</v>
      </c>
      <c r="H1101" s="6" t="s">
        <v>1375</v>
      </c>
      <c r="I1101" s="2">
        <v>0.1450804646571644</v>
      </c>
      <c r="J1101" s="2">
        <v>0.17128824997391057</v>
      </c>
      <c r="K1101" s="2">
        <v>7.7822706664210969E-2</v>
      </c>
      <c r="L1101" s="2">
        <v>8.8517316636994442E-2</v>
      </c>
      <c r="M1101" s="3">
        <v>6.9300732164593386</v>
      </c>
      <c r="N1101" s="3">
        <v>4.6911707807951144</v>
      </c>
      <c r="O1101" s="3">
        <v>7.9387248055747488</v>
      </c>
      <c r="P1101" s="7">
        <v>14.98432557918137</v>
      </c>
      <c r="Q1101" s="7">
        <v>15.457307837339865</v>
      </c>
      <c r="R1101" s="2">
        <v>0.5032877025336665</v>
      </c>
      <c r="S1101" s="8">
        <v>2.7789894924816898</v>
      </c>
      <c r="T1101" s="2">
        <v>0.26430401331248327</v>
      </c>
      <c r="U1101" s="4">
        <v>6.6320327180280757E-3</v>
      </c>
      <c r="V1101" s="8">
        <v>5.8007023131207607</v>
      </c>
      <c r="W1101" s="8">
        <v>6.1593493021428358</v>
      </c>
      <c r="X1101" s="8">
        <v>776177000</v>
      </c>
      <c r="Y1101" s="8">
        <v>1501966000</v>
      </c>
      <c r="Z1101" s="8">
        <v>0</v>
      </c>
      <c r="AA1101" s="5">
        <v>164930000</v>
      </c>
      <c r="AB1101" s="2">
        <v>0</v>
      </c>
      <c r="AC1101" s="42">
        <v>1214.6555215200001</v>
      </c>
      <c r="AD1101" s="42">
        <v>2109.8745215199997</v>
      </c>
      <c r="AE1101" s="60">
        <v>6.6457066907778062</v>
      </c>
      <c r="AF1101" s="60">
        <v>15.839025921624673</v>
      </c>
      <c r="AG1101" s="60">
        <v>13.300109595969985</v>
      </c>
      <c r="AH1101" s="60">
        <v>24.749999576144749</v>
      </c>
      <c r="AI1101" s="60">
        <v>1.9951964748870017</v>
      </c>
      <c r="AJ1101" s="1" t="s">
        <v>493</v>
      </c>
      <c r="AK1101" s="1" t="s">
        <v>525</v>
      </c>
      <c r="AL1101" s="1" t="s">
        <v>525</v>
      </c>
      <c r="AM1101" s="1" t="s">
        <v>1354</v>
      </c>
      <c r="AN1101" s="46" t="e">
        <v>#VALUE!</v>
      </c>
      <c r="AO1101" s="46" t="e">
        <v>#VALUE!</v>
      </c>
      <c r="AP1101" s="46">
        <v>-3.3268019999999995E-2</v>
      </c>
      <c r="AQ1101" t="s">
        <v>4095</v>
      </c>
      <c r="AR1101" t="s">
        <v>4095</v>
      </c>
      <c r="AS1101" t="str">
        <f t="shared" si="226"/>
        <v>09/05/2014</v>
      </c>
      <c r="AT1101" s="63">
        <v>1.7937219330013601</v>
      </c>
      <c r="AU1101" s="63">
        <f t="shared" si="229"/>
        <v>1.7937219330013601</v>
      </c>
      <c r="AV1101" s="63">
        <f t="shared" si="227"/>
        <v>0</v>
      </c>
      <c r="AW1101" s="63">
        <f t="shared" si="225"/>
        <v>1.7937219330013601</v>
      </c>
      <c r="AX1101" s="63">
        <v>36.447428218862051</v>
      </c>
      <c r="AY1101" s="63">
        <f t="shared" si="230"/>
        <v>0</v>
      </c>
      <c r="AZ1101" s="63">
        <v>36.447428218862051</v>
      </c>
      <c r="BA1101" s="63">
        <f>_xll.BDP($G1101,BA$1)</f>
        <v>20.380126199999999</v>
      </c>
      <c r="BB1101" s="63">
        <f t="shared" si="228"/>
        <v>1214.6555215200001</v>
      </c>
      <c r="BC1101">
        <v>115.23100000000001</v>
      </c>
      <c r="BD1101">
        <v>119.98</v>
      </c>
      <c r="BE1101">
        <v>131.95500000000001</v>
      </c>
      <c r="BF1101">
        <v>170.11199999999999</v>
      </c>
      <c r="BG1101">
        <v>179.97300000000001</v>
      </c>
      <c r="BH1101">
        <v>190.16300000000001</v>
      </c>
      <c r="BI1101" s="47">
        <f t="shared" si="231"/>
        <v>9.4867226105226785E-2</v>
      </c>
      <c r="BJ1101" s="47">
        <f t="shared" si="232"/>
        <v>9.8776976578395653E-2</v>
      </c>
      <c r="BK1101" s="47">
        <f t="shared" si="233"/>
        <v>0.1086357388264894</v>
      </c>
      <c r="BL1101" s="47">
        <f t="shared" si="234"/>
        <v>0.14004958359479946</v>
      </c>
      <c r="BM1101" s="47">
        <f t="shared" si="235"/>
        <v>0.14816793470364728</v>
      </c>
      <c r="BN1101" s="47">
        <f t="shared" si="236"/>
        <v>0.15655714449972874</v>
      </c>
      <c r="BO1101" s="30">
        <f t="shared" si="223"/>
        <v>0.15655714449972874</v>
      </c>
    </row>
    <row r="1102" spans="1:67" x14ac:dyDescent="0.3">
      <c r="A1102">
        <v>15</v>
      </c>
      <c r="B1102" t="s">
        <v>3422</v>
      </c>
      <c r="C1102">
        <v>73</v>
      </c>
      <c r="D1102">
        <v>4</v>
      </c>
      <c r="E1102" s="33">
        <v>0.1</v>
      </c>
      <c r="G1102" s="6" t="s">
        <v>243</v>
      </c>
      <c r="H1102" s="6" t="s">
        <v>945</v>
      </c>
      <c r="I1102" s="2">
        <v>0.82225992352622901</v>
      </c>
      <c r="J1102" s="2">
        <v>1.2892622352081811</v>
      </c>
      <c r="K1102" s="2">
        <v>0.49080710658189763</v>
      </c>
      <c r="L1102" s="2">
        <v>0.26152022521855089</v>
      </c>
      <c r="M1102" s="3">
        <v>18.160747153861887</v>
      </c>
      <c r="N1102" s="3">
        <v>10.9841019739044</v>
      </c>
      <c r="O1102" s="3">
        <v>10.752111543102293</v>
      </c>
      <c r="P1102" s="7">
        <v>28.093616371362678</v>
      </c>
      <c r="Q1102" s="7">
        <v>32.844061405871265</v>
      </c>
      <c r="R1102" s="2">
        <v>-6.7335066221066969E-2</v>
      </c>
      <c r="S1102" s="8">
        <v>-0.2711864406779661</v>
      </c>
      <c r="T1102" s="2">
        <v>0.54186789508878819</v>
      </c>
      <c r="U1102" s="4">
        <v>2.6090868196131354E-2</v>
      </c>
      <c r="V1102" s="8">
        <v>8.0110106565994741</v>
      </c>
      <c r="W1102" s="8">
        <v>-2.9201259552440018</v>
      </c>
      <c r="X1102" s="8">
        <v>1369000000</v>
      </c>
      <c r="Y1102" s="8">
        <v>6749000000</v>
      </c>
      <c r="Z1102" s="8">
        <v>548000000</v>
      </c>
      <c r="AA1102" s="5">
        <v>1343000000</v>
      </c>
      <c r="AB1102" s="2">
        <v>0.40804169769173493</v>
      </c>
      <c r="AC1102" s="42">
        <v>34427.182068479997</v>
      </c>
      <c r="AD1102" s="42">
        <v>33883.182068479997</v>
      </c>
      <c r="AE1102" s="60">
        <v>14.018592374022141</v>
      </c>
      <c r="AF1102" s="60">
        <v>19.246639316897877</v>
      </c>
      <c r="AG1102" s="60">
        <v>3.8397226938794522</v>
      </c>
      <c r="AH1102" s="60">
        <v>30.967069377121625</v>
      </c>
      <c r="AI1102" s="60">
        <v>4.7678610653800755</v>
      </c>
      <c r="AJ1102" s="1" t="s">
        <v>506</v>
      </c>
      <c r="AK1102" s="1" t="s">
        <v>507</v>
      </c>
      <c r="AL1102" s="1" t="s">
        <v>608</v>
      </c>
      <c r="AM1102" s="1" t="s">
        <v>583</v>
      </c>
      <c r="AN1102" s="46">
        <v>6.886312E-2</v>
      </c>
      <c r="AO1102" s="46">
        <v>0.1890126</v>
      </c>
      <c r="AP1102" s="46">
        <v>-1.4521319999999999E-3</v>
      </c>
      <c r="AQ1102" t="s">
        <v>4124</v>
      </c>
      <c r="AR1102" t="s">
        <v>4096</v>
      </c>
      <c r="AS1102" t="str">
        <f t="shared" si="226"/>
        <v>03/10/1989</v>
      </c>
      <c r="AT1102" s="63">
        <v>0.59689769523915714</v>
      </c>
      <c r="AU1102" s="63">
        <f t="shared" si="229"/>
        <v>0.59689769523915714</v>
      </c>
      <c r="AV1102" s="63">
        <f t="shared" si="227"/>
        <v>3.4530887771360055</v>
      </c>
      <c r="AW1102" s="63">
        <f t="shared" si="225"/>
        <v>4.0499864723751626</v>
      </c>
      <c r="AX1102" s="63">
        <v>18.355520204183307</v>
      </c>
      <c r="AY1102" s="63">
        <f t="shared" si="230"/>
        <v>106.18777944880992</v>
      </c>
      <c r="AZ1102" s="63">
        <v>124.54329965299323</v>
      </c>
      <c r="BA1102" s="63">
        <f>_xll.BDP($G1102,BA$1)</f>
        <v>1424.8625283399999</v>
      </c>
      <c r="BB1102" s="63">
        <f t="shared" si="228"/>
        <v>33883.182068479997</v>
      </c>
      <c r="BC1102">
        <v>1870.95</v>
      </c>
      <c r="BD1102">
        <v>2038.3040000000001</v>
      </c>
      <c r="BE1102">
        <v>2157.1669999999999</v>
      </c>
      <c r="BF1102">
        <v>1743.7150000000001</v>
      </c>
      <c r="BG1102">
        <v>2052.0410000000002</v>
      </c>
      <c r="BH1102">
        <v>2440.4369999999999</v>
      </c>
      <c r="BI1102" s="47">
        <f t="shared" si="231"/>
        <v>5.5217659197967145E-2</v>
      </c>
      <c r="BJ1102" s="47">
        <f t="shared" si="232"/>
        <v>6.0156805694354866E-2</v>
      </c>
      <c r="BK1102" s="47">
        <f t="shared" si="233"/>
        <v>6.3664829225313982E-2</v>
      </c>
      <c r="BL1102" s="47">
        <f t="shared" si="234"/>
        <v>5.1462551435571921E-2</v>
      </c>
      <c r="BM1102" s="47">
        <f t="shared" si="235"/>
        <v>6.0562228065023496E-2</v>
      </c>
      <c r="BN1102" s="47">
        <f t="shared" si="236"/>
        <v>7.202502395045797E-2</v>
      </c>
      <c r="BO1102" s="30">
        <f t="shared" ref="BO1102:BO1134" si="237">IF(IF(BK1102&gt;BN1102,BK1102,BN1102)=0,IF(BJ1102&gt;BM1102,BJ1102,BM1102),IF(BK1102&gt;BN1102,BK1102,BN1102))</f>
        <v>7.202502395045797E-2</v>
      </c>
    </row>
    <row r="1103" spans="1:67" x14ac:dyDescent="0.3">
      <c r="A1103">
        <v>15</v>
      </c>
      <c r="B1103" t="s">
        <v>3422</v>
      </c>
      <c r="C1103">
        <v>74</v>
      </c>
      <c r="D1103">
        <v>11</v>
      </c>
      <c r="E1103" t="s">
        <v>2489</v>
      </c>
      <c r="G1103" s="1" t="s">
        <v>1808</v>
      </c>
      <c r="H1103" s="6" t="s">
        <v>1809</v>
      </c>
      <c r="I1103" s="2">
        <v>0.43687363600034124</v>
      </c>
      <c r="J1103" s="2">
        <v>0.37782076079948418</v>
      </c>
      <c r="K1103" s="2">
        <v>0.40263442007548045</v>
      </c>
      <c r="L1103" s="2">
        <v>0.35906862745098039</v>
      </c>
      <c r="M1103" s="3">
        <v>19.784596060247832</v>
      </c>
      <c r="N1103" s="3">
        <v>16.598806045923396</v>
      </c>
      <c r="O1103" s="3">
        <v>21.800947867298579</v>
      </c>
      <c r="P1103" s="7">
        <v>5.9266645245349983</v>
      </c>
      <c r="Q1103" s="7">
        <v>7.3026555110949438</v>
      </c>
      <c r="R1103" s="2">
        <v>-4.4420600858369109E-2</v>
      </c>
      <c r="S1103" s="8">
        <v>-0.25907384230287867</v>
      </c>
      <c r="T1103" s="2">
        <v>0.38789284960978698</v>
      </c>
      <c r="U1103" s="4">
        <v>3.4146341463414637E-2</v>
      </c>
      <c r="V1103" s="8">
        <v>-0.34344164517013204</v>
      </c>
      <c r="W1103" s="8">
        <v>6.5413832782707404</v>
      </c>
      <c r="X1103" s="8">
        <v>155100000</v>
      </c>
      <c r="Y1103" s="8">
        <v>163200000</v>
      </c>
      <c r="Z1103" s="8">
        <v>2500000</v>
      </c>
      <c r="AA1103" s="5">
        <v>26200000</v>
      </c>
      <c r="AB1103" s="2">
        <v>9.5419847328244281E-2</v>
      </c>
      <c r="AC1103" s="42">
        <v>343.73543700000005</v>
      </c>
      <c r="AD1103" s="42">
        <v>323.03543700000006</v>
      </c>
      <c r="AE1103" s="60">
        <v>4.0042457671232876</v>
      </c>
      <c r="AF1103" s="60">
        <v>5.4870466740614336</v>
      </c>
      <c r="AG1103" s="60">
        <v>8.4497750219357499</v>
      </c>
      <c r="AH1103" s="60">
        <v>8.1490311905058448</v>
      </c>
      <c r="AI1103" s="60">
        <v>3.7066517792278408</v>
      </c>
      <c r="AJ1103" s="1" t="s">
        <v>493</v>
      </c>
      <c r="AK1103" s="1" t="s">
        <v>525</v>
      </c>
      <c r="AL1103" s="1" t="s">
        <v>699</v>
      </c>
      <c r="AM1103" s="1" t="s">
        <v>1706</v>
      </c>
      <c r="AN1103" s="46">
        <v>0.12363450000000001</v>
      </c>
      <c r="AO1103" s="46">
        <v>8.961406999999999E-2</v>
      </c>
      <c r="AP1103" s="46">
        <v>-5.6127719999999999E-2</v>
      </c>
      <c r="AQ1103" t="s">
        <v>4097</v>
      </c>
      <c r="AR1103" t="s">
        <v>4097</v>
      </c>
      <c r="AS1103" t="str">
        <f t="shared" si="226"/>
        <v>06/07/2000</v>
      </c>
      <c r="AT1103" s="63">
        <v>5.1086956521739131</v>
      </c>
      <c r="AU1103" s="63">
        <f t="shared" si="229"/>
        <v>5.1086956521739131</v>
      </c>
      <c r="AV1103" s="63">
        <f t="shared" si="227"/>
        <v>-4.3819294755501101E-2</v>
      </c>
      <c r="AW1103" s="63">
        <f t="shared" si="225"/>
        <v>5.0648763574184121</v>
      </c>
      <c r="AX1103" s="63">
        <v>88.716666624391237</v>
      </c>
      <c r="AY1103" s="63">
        <f t="shared" si="230"/>
        <v>-0.76095779220777615</v>
      </c>
      <c r="AZ1103" s="63">
        <v>87.955708832183461</v>
      </c>
      <c r="BA1103" s="63">
        <f>_xll.BDP($G1103,BA$1)</f>
        <v>34.675658650000003</v>
      </c>
      <c r="BB1103" s="63">
        <f t="shared" si="228"/>
        <v>323.03543700000006</v>
      </c>
      <c r="BC1103">
        <v>36.28</v>
      </c>
      <c r="BD1103">
        <v>41.84</v>
      </c>
      <c r="BE1103">
        <v>49</v>
      </c>
      <c r="BF1103">
        <v>-9.1</v>
      </c>
      <c r="BG1103">
        <v>47.4</v>
      </c>
      <c r="BH1103">
        <v>52.5</v>
      </c>
      <c r="BI1103" s="47">
        <f t="shared" si="231"/>
        <v>0.11230965969841877</v>
      </c>
      <c r="BJ1103" s="47">
        <f t="shared" si="232"/>
        <v>0.12952139365440576</v>
      </c>
      <c r="BK1103" s="47">
        <f t="shared" si="233"/>
        <v>0.1516861445761444</v>
      </c>
      <c r="BL1103" s="47">
        <f t="shared" si="234"/>
        <v>-2.8170283992712535E-2</v>
      </c>
      <c r="BM1103" s="47">
        <f t="shared" si="235"/>
        <v>0.14673312761039276</v>
      </c>
      <c r="BN1103" s="47">
        <f t="shared" si="236"/>
        <v>0.16252086918872616</v>
      </c>
      <c r="BO1103" s="30">
        <f t="shared" si="237"/>
        <v>0.16252086918872616</v>
      </c>
    </row>
    <row r="1104" spans="1:67" x14ac:dyDescent="0.3">
      <c r="A1104">
        <v>15</v>
      </c>
      <c r="B1104" t="s">
        <v>3422</v>
      </c>
      <c r="C1104">
        <v>74</v>
      </c>
      <c r="D1104">
        <v>1</v>
      </c>
      <c r="G1104" s="6" t="s">
        <v>2439</v>
      </c>
      <c r="H1104" s="6" t="s">
        <v>2440</v>
      </c>
      <c r="I1104" s="2">
        <v>2.6351531217411264</v>
      </c>
      <c r="J1104" s="2">
        <v>1.8069373678309371</v>
      </c>
      <c r="K1104" s="2">
        <v>2.6351531217411264</v>
      </c>
      <c r="L1104" s="2">
        <v>1.8069373678309371</v>
      </c>
      <c r="M1104" s="3">
        <v>108.31119567018992</v>
      </c>
      <c r="N1104" s="3">
        <v>100.71346868178279</v>
      </c>
      <c r="O1104" s="3">
        <v>106.78409826608511</v>
      </c>
      <c r="P1104" s="7">
        <v>66.985796008926172</v>
      </c>
      <c r="Q1104" s="7">
        <v>62.573759072422085</v>
      </c>
      <c r="R1104" s="2">
        <v>-0.49088150890490484</v>
      </c>
      <c r="S1104" s="8">
        <v>-0.51317330701845643</v>
      </c>
      <c r="T1104" s="2">
        <v>0.89349164275230564</v>
      </c>
      <c r="U1104" s="4">
        <v>0.29503755868544601</v>
      </c>
      <c r="V1104" s="8">
        <v>27.112120501449198</v>
      </c>
      <c r="W1104" s="8">
        <v>26.351427592202459</v>
      </c>
      <c r="X1104" s="8">
        <v>70459000</v>
      </c>
      <c r="Y1104" s="8">
        <v>70459000</v>
      </c>
      <c r="Z1104" s="8" t="e">
        <v>#N/A</v>
      </c>
      <c r="AA1104" s="5">
        <v>130131872</v>
      </c>
      <c r="AB1104" s="2">
        <v>0</v>
      </c>
      <c r="AC1104" s="42">
        <v>3378.3999999999996</v>
      </c>
      <c r="AD1104" s="42">
        <v>3288.7669999999998</v>
      </c>
      <c r="AE1104" s="60">
        <v>18.829085687226438</v>
      </c>
      <c r="AF1104" s="60">
        <v>20.4288157549244</v>
      </c>
      <c r="AG1104" s="60">
        <v>3.8518788487719884</v>
      </c>
      <c r="AH1104" s="60">
        <v>22.067535903602909</v>
      </c>
      <c r="AI1104" s="60">
        <v>20.707577913411363</v>
      </c>
      <c r="AJ1104" s="1" t="s">
        <v>506</v>
      </c>
      <c r="AK1104" s="1" t="s">
        <v>507</v>
      </c>
      <c r="AL1104" s="1" t="s">
        <v>1147</v>
      </c>
      <c r="AM1104" s="1" t="s">
        <v>2392</v>
      </c>
      <c r="AN1104" s="46" t="e">
        <v>#VALUE!</v>
      </c>
      <c r="AO1104" s="46" t="e">
        <v>#VALUE!</v>
      </c>
      <c r="AP1104" s="46">
        <v>0.32841030000000004</v>
      </c>
      <c r="AQ1104" t="s">
        <v>3963</v>
      </c>
      <c r="AR1104" t="s">
        <v>3963</v>
      </c>
      <c r="AS1104" t="str">
        <f t="shared" si="226"/>
        <v>11/04/2014</v>
      </c>
      <c r="AT1104" s="63">
        <v>3.3384147213726512</v>
      </c>
      <c r="AU1104" s="63">
        <f t="shared" si="229"/>
        <v>3.3384147213726512</v>
      </c>
      <c r="AV1104" s="63">
        <f t="shared" si="227"/>
        <v>0</v>
      </c>
      <c r="AW1104" s="63">
        <f t="shared" si="225"/>
        <v>3.3384147213726512</v>
      </c>
      <c r="AX1104" s="63">
        <v>79.831209094040645</v>
      </c>
      <c r="AY1104" s="63">
        <f t="shared" si="230"/>
        <v>0</v>
      </c>
      <c r="AZ1104" s="63">
        <v>79.831209094040645</v>
      </c>
      <c r="BA1104" s="63">
        <f>_xll.BDP($G1104,BA$1)</f>
        <v>95.017499999999998</v>
      </c>
      <c r="BB1104" s="63">
        <f t="shared" si="228"/>
        <v>3288.7669999999998</v>
      </c>
      <c r="BC1104">
        <v>167.5</v>
      </c>
      <c r="BD1104">
        <v>191.75</v>
      </c>
      <c r="BE1104">
        <v>217.5</v>
      </c>
      <c r="BF1104" t="s">
        <v>3443</v>
      </c>
      <c r="BG1104" t="s">
        <v>3443</v>
      </c>
      <c r="BH1104" t="s">
        <v>3443</v>
      </c>
      <c r="BI1104" s="47">
        <f t="shared" si="231"/>
        <v>5.0930941596044964E-2</v>
      </c>
      <c r="BJ1104" s="47">
        <f t="shared" si="232"/>
        <v>5.830452567786043E-2</v>
      </c>
      <c r="BK1104" s="47">
        <f t="shared" si="233"/>
        <v>6.6134207744118087E-2</v>
      </c>
      <c r="BL1104" s="47">
        <f t="shared" si="234"/>
        <v>0</v>
      </c>
      <c r="BM1104" s="47">
        <f t="shared" si="235"/>
        <v>0</v>
      </c>
      <c r="BN1104" s="47">
        <f t="shared" si="236"/>
        <v>0</v>
      </c>
      <c r="BO1104" s="30">
        <f t="shared" si="237"/>
        <v>6.6134207744118087E-2</v>
      </c>
    </row>
    <row r="1105" spans="1:67" x14ac:dyDescent="0.3">
      <c r="A1105">
        <v>15</v>
      </c>
      <c r="B1105" t="s">
        <v>3422</v>
      </c>
      <c r="C1105">
        <v>75</v>
      </c>
      <c r="D1105">
        <v>12</v>
      </c>
      <c r="E1105" t="s">
        <v>2489</v>
      </c>
      <c r="G1105" s="1" t="s">
        <v>1810</v>
      </c>
      <c r="H1105" s="6" t="s">
        <v>1811</v>
      </c>
      <c r="I1105" s="2" t="e">
        <v>#N/A</v>
      </c>
      <c r="J1105" s="2" t="e">
        <v>#N/A</v>
      </c>
      <c r="K1105" s="2">
        <v>0.46567703768211571</v>
      </c>
      <c r="L1105" s="2">
        <v>0.49106147900514496</v>
      </c>
      <c r="M1105" s="3">
        <v>34.079204092035646</v>
      </c>
      <c r="N1105" s="3">
        <v>23.98100667562273</v>
      </c>
      <c r="O1105" s="3">
        <v>30.234419668381936</v>
      </c>
      <c r="P1105" s="7">
        <v>5.3013436070421651</v>
      </c>
      <c r="Q1105" s="7">
        <v>6.2062428405693142</v>
      </c>
      <c r="R1105" s="2" t="e">
        <v>#N/A</v>
      </c>
      <c r="S1105" s="8">
        <v>-0.32848819126215595</v>
      </c>
      <c r="T1105" s="2">
        <v>0.42599977891344459</v>
      </c>
      <c r="U1105" s="4">
        <v>1.9545787545787546E-2</v>
      </c>
      <c r="V1105" s="8">
        <v>8.5623222148257874</v>
      </c>
      <c r="W1105" s="8">
        <v>13.91526168296644</v>
      </c>
      <c r="X1105" s="8" t="e">
        <v>#N/A</v>
      </c>
      <c r="Y1105" s="8">
        <v>168708000</v>
      </c>
      <c r="Z1105" s="8">
        <v>4999000</v>
      </c>
      <c r="AA1105" s="5">
        <v>41525000.000000007</v>
      </c>
      <c r="AB1105" s="2">
        <v>0.12038531005418421</v>
      </c>
      <c r="AC1105" s="42">
        <v>517.83039000000008</v>
      </c>
      <c r="AD1105" s="42">
        <v>486.14639000000011</v>
      </c>
      <c r="AE1105" s="60">
        <v>4.7845549494830371</v>
      </c>
      <c r="AF1105" s="60">
        <v>5.8761907273736824</v>
      </c>
      <c r="AG1105" s="60">
        <v>8.1646053227803659</v>
      </c>
      <c r="AH1105" s="60">
        <v>9.4115291842853104</v>
      </c>
      <c r="AI1105" s="60">
        <v>2.5700066048045827</v>
      </c>
      <c r="AJ1105" s="1" t="s">
        <v>493</v>
      </c>
      <c r="AK1105" s="1" t="s">
        <v>525</v>
      </c>
      <c r="AL1105" s="1" t="s">
        <v>699</v>
      </c>
      <c r="AM1105" s="1" t="s">
        <v>1706</v>
      </c>
      <c r="AN1105" s="46" t="e">
        <v>#VALUE!</v>
      </c>
      <c r="AO1105" s="46">
        <v>4.1369340000000004E-2</v>
      </c>
      <c r="AP1105" s="46">
        <v>6.0949260000000005E-2</v>
      </c>
      <c r="AQ1105" t="s">
        <v>4098</v>
      </c>
      <c r="AR1105" t="s">
        <v>4098</v>
      </c>
      <c r="AS1105" t="str">
        <f t="shared" si="226"/>
        <v>11/11/2005</v>
      </c>
      <c r="AT1105" s="63">
        <v>4.1504539559014262</v>
      </c>
      <c r="AU1105" s="63">
        <f t="shared" si="229"/>
        <v>4.1504539559014262</v>
      </c>
      <c r="AV1105" s="63">
        <f t="shared" si="227"/>
        <v>0</v>
      </c>
      <c r="AW1105" s="63">
        <f t="shared" si="225"/>
        <v>4.1504539559014262</v>
      </c>
      <c r="AX1105" s="63">
        <v>36.209521810000794</v>
      </c>
      <c r="AY1105" s="63">
        <f t="shared" si="230"/>
        <v>0</v>
      </c>
      <c r="AZ1105" s="63" t="s">
        <v>3443</v>
      </c>
      <c r="BA1105" s="63" t="str">
        <f>_xll.BDP($G1105,BA$1)</f>
        <v>#N/A N/A</v>
      </c>
      <c r="BB1105" s="63">
        <f t="shared" si="228"/>
        <v>486.14639000000011</v>
      </c>
      <c r="BC1105">
        <v>57.02</v>
      </c>
      <c r="BD1105">
        <v>63.300000000000004</v>
      </c>
      <c r="BE1105">
        <v>71.820000000000007</v>
      </c>
      <c r="BF1105">
        <v>38.167000000000002</v>
      </c>
      <c r="BG1105">
        <v>45.300000000000004</v>
      </c>
      <c r="BH1105">
        <v>56.35</v>
      </c>
      <c r="BI1105" s="47">
        <f t="shared" si="231"/>
        <v>0.11728977355977073</v>
      </c>
      <c r="BJ1105" s="47">
        <f t="shared" si="232"/>
        <v>0.13020769320121864</v>
      </c>
      <c r="BK1105" s="47">
        <f t="shared" si="233"/>
        <v>0.14773327844725945</v>
      </c>
      <c r="BL1105" s="47">
        <f t="shared" si="234"/>
        <v>7.8509273718971748E-2</v>
      </c>
      <c r="BM1105" s="47">
        <f t="shared" si="235"/>
        <v>9.3181808878597241E-2</v>
      </c>
      <c r="BN1105" s="47">
        <f t="shared" si="236"/>
        <v>0.11591158786553982</v>
      </c>
      <c r="BO1105" s="30">
        <f t="shared" si="237"/>
        <v>0.14773327844725945</v>
      </c>
    </row>
    <row r="1106" spans="1:67" x14ac:dyDescent="0.3">
      <c r="A1106">
        <v>15</v>
      </c>
      <c r="B1106" t="s">
        <v>3422</v>
      </c>
      <c r="C1106">
        <v>75</v>
      </c>
      <c r="D1106">
        <v>2</v>
      </c>
      <c r="G1106" s="6" t="s">
        <v>406</v>
      </c>
      <c r="H1106" s="6" t="s">
        <v>1146</v>
      </c>
      <c r="I1106" s="2">
        <v>0.15368190489987008</v>
      </c>
      <c r="J1106" s="2">
        <v>0.36133017790321931</v>
      </c>
      <c r="K1106" s="2">
        <v>7.3863414241418041E-2</v>
      </c>
      <c r="L1106" s="2">
        <v>0.31156265933527849</v>
      </c>
      <c r="M1106" s="3">
        <v>1.0692278986436132</v>
      </c>
      <c r="N1106" s="3">
        <v>3.9490612083555678E-2</v>
      </c>
      <c r="O1106" s="3">
        <v>8.8085353472748623E-2</v>
      </c>
      <c r="P1106" s="7">
        <v>15.175910543297729</v>
      </c>
      <c r="Q1106" s="7">
        <v>8.9334298513985999</v>
      </c>
      <c r="R1106" s="2">
        <v>-0.66875970596867285</v>
      </c>
      <c r="S1106" s="8">
        <v>-29.269919079569995</v>
      </c>
      <c r="T1106" s="2">
        <v>0.76428614103917325</v>
      </c>
      <c r="U1106" s="4" t="e">
        <v>#N/A</v>
      </c>
      <c r="V1106" s="8">
        <v>110.5492083268243</v>
      </c>
      <c r="W1106" s="8" t="e">
        <v>#N/A</v>
      </c>
      <c r="X1106" s="8">
        <v>767777000</v>
      </c>
      <c r="Y1106" s="8">
        <v>890418000</v>
      </c>
      <c r="Z1106" s="8">
        <v>1570540000</v>
      </c>
      <c r="AA1106" s="5">
        <v>1081984000</v>
      </c>
      <c r="AB1106" s="2">
        <v>1.4515371761504792</v>
      </c>
      <c r="AC1106" s="42">
        <v>19786.7170305</v>
      </c>
      <c r="AD1106" s="42">
        <v>14281.455030499999</v>
      </c>
      <c r="AE1106" s="60">
        <v>40.014308170193942</v>
      </c>
      <c r="AF1106" s="60">
        <v>60.450610987991702</v>
      </c>
      <c r="AG1106" s="60">
        <v>5.5250229015293364</v>
      </c>
      <c r="AH1106" s="60">
        <v>148.2415003590958</v>
      </c>
      <c r="AI1106" s="60">
        <v>3.0196460192205801</v>
      </c>
      <c r="AJ1106" s="1" t="s">
        <v>506</v>
      </c>
      <c r="AK1106" s="1" t="s">
        <v>507</v>
      </c>
      <c r="AL1106" s="1" t="s">
        <v>1147</v>
      </c>
      <c r="AM1106" s="1" t="s">
        <v>583</v>
      </c>
      <c r="AN1106" s="46" t="e">
        <v>#VALUE!</v>
      </c>
      <c r="AO1106" s="46" t="e">
        <v>#VALUE!</v>
      </c>
      <c r="AP1106" s="46" t="e">
        <v>#VALUE!</v>
      </c>
      <c r="AQ1106" t="s">
        <v>4060</v>
      </c>
      <c r="AR1106" t="s">
        <v>4060</v>
      </c>
      <c r="AS1106" t="str">
        <f t="shared" si="226"/>
        <v>18/04/2019</v>
      </c>
      <c r="AT1106" s="63" t="s">
        <v>3443</v>
      </c>
      <c r="AU1106" s="63">
        <f t="shared" si="229"/>
        <v>0</v>
      </c>
      <c r="AV1106" s="63">
        <f t="shared" si="227"/>
        <v>-0.31479198850414875</v>
      </c>
      <c r="AW1106" s="63">
        <f t="shared" si="225"/>
        <v>-0.31479198850414875</v>
      </c>
      <c r="AX1106" s="63">
        <v>0</v>
      </c>
      <c r="AY1106" s="63">
        <f t="shared" si="230"/>
        <v>-37.55302454658392</v>
      </c>
      <c r="AZ1106" s="63">
        <v>-37.55302454658392</v>
      </c>
      <c r="BA1106" s="63">
        <f>_xll.BDP($G1106,BA$1)</f>
        <v>-62.286999999999999</v>
      </c>
      <c r="BB1106" s="63">
        <f t="shared" si="228"/>
        <v>14281.455030499999</v>
      </c>
      <c r="BC1106">
        <v>1324.5360000000001</v>
      </c>
      <c r="BD1106">
        <v>1282.9349999999999</v>
      </c>
      <c r="BE1106">
        <v>1434.7860000000001</v>
      </c>
      <c r="BF1106">
        <v>1205.2619999999999</v>
      </c>
      <c r="BG1106">
        <v>1427.17</v>
      </c>
      <c r="BH1106">
        <v>1597.328</v>
      </c>
      <c r="BI1106" s="47">
        <f t="shared" si="231"/>
        <v>9.2745171774953769E-2</v>
      </c>
      <c r="BJ1106" s="47">
        <f t="shared" si="232"/>
        <v>8.9832233288563171E-2</v>
      </c>
      <c r="BK1106" s="47">
        <f t="shared" si="233"/>
        <v>0.10046497341733167</v>
      </c>
      <c r="BL1106" s="47">
        <f t="shared" si="234"/>
        <v>8.439350174236436E-2</v>
      </c>
      <c r="BM1106" s="47">
        <f t="shared" si="235"/>
        <v>9.9931694421337564E-2</v>
      </c>
      <c r="BN1106" s="47">
        <f t="shared" si="236"/>
        <v>0.11184630673756195</v>
      </c>
      <c r="BO1106" s="30">
        <f t="shared" si="237"/>
        <v>0.11184630673756195</v>
      </c>
    </row>
    <row r="1107" spans="1:67" x14ac:dyDescent="0.3">
      <c r="A1107">
        <v>15</v>
      </c>
      <c r="B1107" t="s">
        <v>3422</v>
      </c>
      <c r="C1107">
        <v>76</v>
      </c>
      <c r="D1107">
        <v>25</v>
      </c>
      <c r="E1107" t="s">
        <v>2489</v>
      </c>
      <c r="G1107" s="6" t="s">
        <v>282</v>
      </c>
      <c r="H1107" s="6" t="s">
        <v>996</v>
      </c>
      <c r="I1107" s="2">
        <v>0.31641814837168669</v>
      </c>
      <c r="J1107" s="2">
        <v>0.47322309601411355</v>
      </c>
      <c r="K1107" s="2">
        <v>0.23052444297590052</v>
      </c>
      <c r="L1107" s="2">
        <v>0.36913675273482144</v>
      </c>
      <c r="M1107" s="3">
        <v>37.43551581622723</v>
      </c>
      <c r="N1107" s="3">
        <v>29.178282429244984</v>
      </c>
      <c r="O1107" s="3" t="e">
        <v>#N/A</v>
      </c>
      <c r="P1107" s="7">
        <v>16.59556261608024</v>
      </c>
      <c r="Q1107" s="7">
        <v>20.405889709823537</v>
      </c>
      <c r="R1107" s="2">
        <v>1.0827259039743804</v>
      </c>
      <c r="S1107" s="8">
        <v>2.7408822788001008</v>
      </c>
      <c r="T1107" s="2">
        <v>-0.23719014915763495</v>
      </c>
      <c r="U1107" s="4" t="e">
        <v>#N/A</v>
      </c>
      <c r="V1107" s="8">
        <v>15.681120015277724</v>
      </c>
      <c r="W1107" s="8" t="e">
        <v>#N/A</v>
      </c>
      <c r="X1107" s="8">
        <v>167215000</v>
      </c>
      <c r="Y1107" s="8">
        <v>214365000</v>
      </c>
      <c r="Z1107" s="8">
        <v>3059000</v>
      </c>
      <c r="AA1107" s="5">
        <v>36440000</v>
      </c>
      <c r="AB1107" s="2">
        <v>8.3946212952799124E-2</v>
      </c>
      <c r="AC1107" s="42">
        <v>278.58221460000004</v>
      </c>
      <c r="AD1107" s="42">
        <v>550.40921460000004</v>
      </c>
      <c r="AE1107" s="60">
        <v>5.5412373516511222</v>
      </c>
      <c r="AF1107" s="60">
        <v>6.7225979467136403</v>
      </c>
      <c r="AG1107" s="60">
        <v>13.230666996587054</v>
      </c>
      <c r="AH1107" s="60">
        <v>6.9182218946494096</v>
      </c>
      <c r="AI1107" s="60" t="s">
        <v>3443</v>
      </c>
      <c r="AJ1107" s="1" t="s">
        <v>493</v>
      </c>
      <c r="AK1107" s="1" t="s">
        <v>525</v>
      </c>
      <c r="AL1107" s="1" t="s">
        <v>526</v>
      </c>
      <c r="AM1107" s="1" t="s">
        <v>583</v>
      </c>
      <c r="AN1107" s="46" t="e">
        <v>#VALUE!</v>
      </c>
      <c r="AO1107" s="46" t="e">
        <v>#VALUE!</v>
      </c>
      <c r="AP1107" s="46">
        <v>0.58461260000000004</v>
      </c>
      <c r="AQ1107" t="s">
        <v>4099</v>
      </c>
      <c r="AR1107" t="s">
        <v>4099</v>
      </c>
      <c r="AS1107" t="str">
        <f t="shared" si="226"/>
        <v>09/10/2015</v>
      </c>
      <c r="AT1107" s="63" t="s">
        <v>3443</v>
      </c>
      <c r="AU1107" s="63">
        <f t="shared" si="229"/>
        <v>0</v>
      </c>
      <c r="AV1107" s="63">
        <f t="shared" si="227"/>
        <v>0</v>
      </c>
      <c r="AW1107" s="63">
        <f t="shared" si="225"/>
        <v>0</v>
      </c>
      <c r="AX1107" s="63">
        <v>0</v>
      </c>
      <c r="AY1107" s="63">
        <f t="shared" si="230"/>
        <v>0</v>
      </c>
      <c r="AZ1107" s="63">
        <v>0</v>
      </c>
      <c r="BA1107" s="63">
        <f>_xll.BDP($G1107,BA$1)</f>
        <v>0</v>
      </c>
      <c r="BB1107" s="63">
        <f t="shared" si="228"/>
        <v>278.58221460000004</v>
      </c>
      <c r="BC1107">
        <v>40.800000000000004</v>
      </c>
      <c r="BD1107">
        <v>49.5</v>
      </c>
      <c r="BE1107" t="s">
        <v>3443</v>
      </c>
      <c r="BF1107">
        <v>30.306000000000001</v>
      </c>
      <c r="BG1107">
        <v>39.875999999999998</v>
      </c>
      <c r="BH1107" t="s">
        <v>3443</v>
      </c>
      <c r="BI1107" s="47">
        <f t="shared" si="231"/>
        <v>0.14645586782552628</v>
      </c>
      <c r="BJ1107" s="47">
        <f t="shared" si="232"/>
        <v>0.17768542787655761</v>
      </c>
      <c r="BK1107" s="47">
        <f t="shared" si="233"/>
        <v>0</v>
      </c>
      <c r="BL1107" s="47">
        <f t="shared" si="234"/>
        <v>0.10878655711569606</v>
      </c>
      <c r="BM1107" s="47">
        <f t="shared" si="235"/>
        <v>0.14313907317183053</v>
      </c>
      <c r="BN1107" s="47">
        <f t="shared" si="236"/>
        <v>0</v>
      </c>
      <c r="BO1107" s="30">
        <f t="shared" si="237"/>
        <v>0.17768542787655761</v>
      </c>
    </row>
    <row r="1108" spans="1:67" x14ac:dyDescent="0.3">
      <c r="A1108">
        <v>15</v>
      </c>
      <c r="B1108" t="s">
        <v>3422</v>
      </c>
      <c r="C1108">
        <v>76</v>
      </c>
      <c r="D1108">
        <v>3</v>
      </c>
      <c r="E1108" s="33" t="s">
        <v>2480</v>
      </c>
      <c r="F1108" t="s">
        <v>2847</v>
      </c>
      <c r="G1108" s="44" t="s">
        <v>2848</v>
      </c>
      <c r="H1108" s="44" t="s">
        <v>2849</v>
      </c>
      <c r="I1108" s="2">
        <v>2.5557998961589949</v>
      </c>
      <c r="J1108" s="2">
        <v>4.4636763008310165</v>
      </c>
      <c r="K1108" s="2">
        <v>2.4139511289960991</v>
      </c>
      <c r="L1108" s="2">
        <v>3.7544324650165386</v>
      </c>
      <c r="M1108" s="3">
        <v>37.164146394915626</v>
      </c>
      <c r="N1108" s="3">
        <v>29.149302307566671</v>
      </c>
      <c r="O1108" s="3">
        <v>30.908040505308598</v>
      </c>
      <c r="P1108" s="7">
        <v>10.167161445571345</v>
      </c>
      <c r="Q1108" s="7">
        <v>47.636844402981289</v>
      </c>
      <c r="R1108" s="2">
        <v>-0.70344970150310759</v>
      </c>
      <c r="S1108" s="8">
        <v>-2.1434620319608073</v>
      </c>
      <c r="T1108" s="2">
        <v>0.81866503536450241</v>
      </c>
      <c r="U1108" s="4" t="e">
        <v>#N/A</v>
      </c>
      <c r="V1108" s="8" t="e">
        <v>#N/A</v>
      </c>
      <c r="W1108" s="8" t="e">
        <v>#N/A</v>
      </c>
      <c r="X1108" s="8">
        <v>182787000.00000024</v>
      </c>
      <c r="Y1108" s="8">
        <v>217317000.00000024</v>
      </c>
      <c r="Z1108" s="8" t="e">
        <v>#N/A</v>
      </c>
      <c r="AA1108" s="5">
        <v>550890000</v>
      </c>
      <c r="AB1108" s="2">
        <v>0</v>
      </c>
      <c r="AC1108" s="42">
        <v>11761.0328795</v>
      </c>
      <c r="AD1108" s="42">
        <v>10290.9608795</v>
      </c>
      <c r="AE1108" s="60">
        <v>14.51030922181026</v>
      </c>
      <c r="AF1108" s="60">
        <v>15.22016275978465</v>
      </c>
      <c r="AG1108" s="60">
        <v>4.7116127139487292</v>
      </c>
      <c r="AH1108" s="60">
        <v>22.883211957277172</v>
      </c>
      <c r="AI1108" s="60">
        <v>6.7439235720514876</v>
      </c>
      <c r="AJ1108" s="1" t="s">
        <v>506</v>
      </c>
      <c r="AK1108" s="1" t="s">
        <v>507</v>
      </c>
      <c r="AL1108" s="1" t="s">
        <v>1147</v>
      </c>
      <c r="AM1108" s="1" t="s">
        <v>2739</v>
      </c>
      <c r="AN1108" s="46" t="e">
        <v>#VALUE!</v>
      </c>
      <c r="AO1108" s="46" t="e">
        <v>#VALUE!</v>
      </c>
      <c r="AP1108" s="46" t="e">
        <v>#VALUE!</v>
      </c>
      <c r="AQ1108" t="s">
        <v>4100</v>
      </c>
      <c r="AR1108" t="s">
        <v>4100</v>
      </c>
      <c r="AS1108" t="str">
        <f t="shared" si="226"/>
        <v>08/10/2021</v>
      </c>
      <c r="AT1108" s="63" t="s">
        <v>3443</v>
      </c>
      <c r="AU1108" s="63">
        <f t="shared" si="229"/>
        <v>0</v>
      </c>
      <c r="AV1108" s="63">
        <f t="shared" si="227"/>
        <v>-8.3572931907472601</v>
      </c>
      <c r="AW1108" s="63">
        <f t="shared" si="225"/>
        <v>-8.3572931907472601</v>
      </c>
      <c r="AX1108" s="63">
        <v>0</v>
      </c>
      <c r="AY1108" s="63">
        <f t="shared" si="230"/>
        <v>-273.36007220970629</v>
      </c>
      <c r="AZ1108" s="63">
        <v>-273.36007220970629</v>
      </c>
      <c r="BA1108" s="63">
        <f>_xll.BDP($G1108,BA$1)</f>
        <v>-982.904</v>
      </c>
      <c r="BB1108" s="63">
        <f t="shared" si="228"/>
        <v>10290.9608795</v>
      </c>
      <c r="BC1108">
        <v>597.28600000000006</v>
      </c>
      <c r="BD1108">
        <v>769.75</v>
      </c>
      <c r="BE1108">
        <v>990.625</v>
      </c>
      <c r="BF1108">
        <v>560.875</v>
      </c>
      <c r="BG1108">
        <v>780.04</v>
      </c>
      <c r="BH1108">
        <v>1034.74</v>
      </c>
      <c r="BI1108" s="47">
        <f t="shared" si="231"/>
        <v>5.8039866927277639E-2</v>
      </c>
      <c r="BJ1108" s="47">
        <f t="shared" si="232"/>
        <v>7.4798651847309258E-2</v>
      </c>
      <c r="BK1108" s="47">
        <f t="shared" si="233"/>
        <v>9.6261662210121127E-2</v>
      </c>
      <c r="BL1108" s="47">
        <f t="shared" si="234"/>
        <v>5.4501713354802958E-2</v>
      </c>
      <c r="BM1108" s="47">
        <f t="shared" si="235"/>
        <v>7.5798558476096276E-2</v>
      </c>
      <c r="BN1108" s="47">
        <f t="shared" si="236"/>
        <v>0.10054843392333197</v>
      </c>
      <c r="BO1108" s="30">
        <f t="shared" si="237"/>
        <v>0.10054843392333197</v>
      </c>
    </row>
    <row r="1109" spans="1:67" x14ac:dyDescent="0.3">
      <c r="A1109">
        <v>15</v>
      </c>
      <c r="B1109" t="s">
        <v>3422</v>
      </c>
      <c r="C1109">
        <v>77</v>
      </c>
      <c r="D1109">
        <v>13</v>
      </c>
      <c r="E1109" t="s">
        <v>2489</v>
      </c>
      <c r="G1109" s="1" t="s">
        <v>1820</v>
      </c>
      <c r="H1109" s="6" t="s">
        <v>1821</v>
      </c>
      <c r="I1109" s="2">
        <v>0.47251629994763322</v>
      </c>
      <c r="J1109" s="2">
        <v>0.44697597348798673</v>
      </c>
      <c r="K1109" s="2">
        <v>0.30211920603707015</v>
      </c>
      <c r="L1109" s="2">
        <v>0.31499051233396586</v>
      </c>
      <c r="M1109" s="3">
        <v>21.500313873195228</v>
      </c>
      <c r="N1109" s="3">
        <v>16.344954464916611</v>
      </c>
      <c r="O1109" s="3">
        <v>20.957878100735243</v>
      </c>
      <c r="P1109" s="7">
        <v>3.8013495663186534</v>
      </c>
      <c r="Q1109" s="7">
        <v>4.2480535445977328</v>
      </c>
      <c r="R1109" s="2">
        <v>-1.0110020814748837E-3</v>
      </c>
      <c r="S1109" s="8">
        <v>-6.259204712813023E-3</v>
      </c>
      <c r="T1109" s="2">
        <v>0.35296300222622706</v>
      </c>
      <c r="U1109" s="4">
        <v>4.322614654717976E-2</v>
      </c>
      <c r="V1109" s="8">
        <v>6.8161142794563689</v>
      </c>
      <c r="W1109" s="8">
        <v>-2.4593611946242544</v>
      </c>
      <c r="X1109" s="8">
        <v>482800000</v>
      </c>
      <c r="Y1109" s="8">
        <v>685100000</v>
      </c>
      <c r="Z1109" s="8">
        <v>11300000</v>
      </c>
      <c r="AA1109" s="5">
        <v>163400000</v>
      </c>
      <c r="AB1109" s="2">
        <v>6.9155446756425945E-2</v>
      </c>
      <c r="AC1109" s="42">
        <v>1748.0525293000001</v>
      </c>
      <c r="AD1109" s="42">
        <v>1746.3525293</v>
      </c>
      <c r="AE1109" s="60">
        <v>6.2861126251734101</v>
      </c>
      <c r="AF1109" s="60">
        <v>8.2581678910678686</v>
      </c>
      <c r="AG1109" s="60">
        <v>9.0105004552960146</v>
      </c>
      <c r="AH1109" s="60">
        <v>11.835725151361334</v>
      </c>
      <c r="AI1109" s="60">
        <v>2.6418389180176676</v>
      </c>
      <c r="AJ1109" s="1" t="s">
        <v>493</v>
      </c>
      <c r="AK1109" s="1" t="s">
        <v>525</v>
      </c>
      <c r="AL1109" s="1" t="s">
        <v>699</v>
      </c>
      <c r="AM1109" s="1" t="s">
        <v>1706</v>
      </c>
      <c r="AN1109" s="46">
        <v>6.2952480000000005E-2</v>
      </c>
      <c r="AO1109" s="46">
        <v>5.4037300000000003E-2</v>
      </c>
      <c r="AP1109" s="46">
        <v>-5.1578650000000004E-2</v>
      </c>
      <c r="AQ1109" t="s">
        <v>4124</v>
      </c>
      <c r="AR1109" t="s">
        <v>4101</v>
      </c>
      <c r="AS1109" t="str">
        <f t="shared" si="226"/>
        <v>26/10/1989</v>
      </c>
      <c r="AT1109" s="63">
        <v>2.6027396389338526</v>
      </c>
      <c r="AU1109" s="63">
        <f t="shared" si="229"/>
        <v>2.6027396389338526</v>
      </c>
      <c r="AV1109" s="63">
        <f t="shared" si="227"/>
        <v>3.8494029980669348E-16</v>
      </c>
      <c r="AW1109" s="63">
        <f t="shared" si="225"/>
        <v>2.6027396389338531</v>
      </c>
      <c r="AX1109" s="63">
        <v>96.085431660338614</v>
      </c>
      <c r="AY1109" s="63">
        <f t="shared" si="230"/>
        <v>1.4210854715202004E-14</v>
      </c>
      <c r="AZ1109" s="63">
        <v>96.085431660338628</v>
      </c>
      <c r="BA1109" s="63">
        <f>_xll.BDP($G1109,BA$1)</f>
        <v>152.6</v>
      </c>
      <c r="BB1109" s="63">
        <f t="shared" si="228"/>
        <v>1746.3525293</v>
      </c>
      <c r="BC1109">
        <v>135.4</v>
      </c>
      <c r="BD1109">
        <v>133.30000000000001</v>
      </c>
      <c r="BE1109">
        <v>164.11099999999999</v>
      </c>
      <c r="BF1109">
        <v>83.781000000000006</v>
      </c>
      <c r="BG1109">
        <v>80.778999999999996</v>
      </c>
      <c r="BH1109">
        <v>110.61800000000001</v>
      </c>
      <c r="BI1109" s="47">
        <f t="shared" si="231"/>
        <v>7.7533028256484463E-2</v>
      </c>
      <c r="BJ1109" s="47">
        <f t="shared" si="232"/>
        <v>7.6330521909818164E-2</v>
      </c>
      <c r="BK1109" s="47">
        <f t="shared" si="233"/>
        <v>9.3973580503692172E-2</v>
      </c>
      <c r="BL1109" s="47">
        <f t="shared" si="234"/>
        <v>4.7974849633356902E-2</v>
      </c>
      <c r="BM1109" s="47">
        <f t="shared" si="235"/>
        <v>4.6255838179693927E-2</v>
      </c>
      <c r="BN1109" s="47">
        <f t="shared" si="236"/>
        <v>6.3342308121682414E-2</v>
      </c>
      <c r="BO1109" s="30">
        <f t="shared" si="237"/>
        <v>9.3973580503692172E-2</v>
      </c>
    </row>
    <row r="1110" spans="1:67" x14ac:dyDescent="0.3">
      <c r="A1110">
        <v>15</v>
      </c>
      <c r="B1110" t="s">
        <v>3422</v>
      </c>
      <c r="C1110">
        <v>77</v>
      </c>
      <c r="D1110">
        <v>5</v>
      </c>
      <c r="E1110" t="s">
        <v>2480</v>
      </c>
      <c r="F1110" t="s">
        <v>3326</v>
      </c>
      <c r="G1110" s="6" t="s">
        <v>12</v>
      </c>
      <c r="H1110" s="6" t="s">
        <v>607</v>
      </c>
      <c r="I1110" s="2" t="e">
        <v>#N/A</v>
      </c>
      <c r="J1110" s="2">
        <v>8.8190930846243409E-2</v>
      </c>
      <c r="K1110" s="2" t="e">
        <v>#N/A</v>
      </c>
      <c r="L1110" s="2">
        <v>4.8984960518252477E-2</v>
      </c>
      <c r="M1110" s="3">
        <v>2.6938677189133475</v>
      </c>
      <c r="N1110" s="3">
        <v>1.3226428371370882</v>
      </c>
      <c r="O1110" s="3">
        <v>-4.1937929491482082</v>
      </c>
      <c r="P1110" s="7" t="e">
        <v>#N/A</v>
      </c>
      <c r="Q1110" s="7">
        <v>27.291699354432886</v>
      </c>
      <c r="R1110" s="2">
        <v>0.4968096398434057</v>
      </c>
      <c r="S1110" s="8">
        <v>2.9496891844327506</v>
      </c>
      <c r="T1110" s="2">
        <v>0.32093160058419429</v>
      </c>
      <c r="U1110" s="4">
        <v>6.5476154114003315E-2</v>
      </c>
      <c r="V1110" s="8" t="e">
        <v>#N/A</v>
      </c>
      <c r="W1110" s="8" t="e">
        <v>#N/A</v>
      </c>
      <c r="X1110" s="8">
        <v>2278647000</v>
      </c>
      <c r="Y1110" s="8">
        <v>4102402000</v>
      </c>
      <c r="Z1110" s="8">
        <v>229938000</v>
      </c>
      <c r="AA1110" s="5">
        <v>724631000</v>
      </c>
      <c r="AB1110" s="2">
        <v>0.31731736566611146</v>
      </c>
      <c r="AC1110" s="42">
        <v>7849.0286692749996</v>
      </c>
      <c r="AD1110" s="42">
        <v>9877.0756692750001</v>
      </c>
      <c r="AE1110" s="60">
        <v>14.395535283342195</v>
      </c>
      <c r="AF1110" s="60">
        <v>67.698531839501143</v>
      </c>
      <c r="AG1110" s="60">
        <v>8.9215447180867251</v>
      </c>
      <c r="AH1110" s="60">
        <v>4972.6776303706492</v>
      </c>
      <c r="AI1110" s="60">
        <v>4.2706844923728298</v>
      </c>
      <c r="AJ1110" s="1" t="s">
        <v>506</v>
      </c>
      <c r="AK1110" s="1" t="s">
        <v>507</v>
      </c>
      <c r="AL1110" s="1" t="s">
        <v>608</v>
      </c>
      <c r="AM1110" s="1" t="s">
        <v>583</v>
      </c>
      <c r="AN1110" s="46" t="e">
        <v>#VALUE!</v>
      </c>
      <c r="AO1110" s="46" t="e">
        <v>#VALUE!</v>
      </c>
      <c r="AP1110" s="46" t="e">
        <v>#VALUE!</v>
      </c>
      <c r="AQ1110" t="s">
        <v>4102</v>
      </c>
      <c r="AR1110" t="s">
        <v>4102</v>
      </c>
      <c r="AS1110" t="str">
        <f t="shared" si="226"/>
        <v>15/04/2021</v>
      </c>
      <c r="AT1110" s="63" t="s">
        <v>3443</v>
      </c>
      <c r="AU1110" s="63">
        <f t="shared" si="229"/>
        <v>0</v>
      </c>
      <c r="AV1110" s="63">
        <f t="shared" si="227"/>
        <v>-0.39518265644027872</v>
      </c>
      <c r="AW1110" s="63">
        <f t="shared" si="225"/>
        <v>-0.39518265644027872</v>
      </c>
      <c r="AX1110" s="63">
        <v>0</v>
      </c>
      <c r="AY1110" s="63">
        <f t="shared" si="230"/>
        <v>-29.597664324623537</v>
      </c>
      <c r="AZ1110" s="63">
        <v>-29.597664324623537</v>
      </c>
      <c r="BA1110" s="63">
        <f>_xll.BDP($G1110,BA$1)</f>
        <v>-31.018000000000001</v>
      </c>
      <c r="BB1110" s="63">
        <f t="shared" si="228"/>
        <v>7849.0286692749996</v>
      </c>
      <c r="BC1110">
        <v>107.017</v>
      </c>
      <c r="BD1110">
        <v>322.56700000000001</v>
      </c>
      <c r="BE1110">
        <v>453.154</v>
      </c>
      <c r="BF1110">
        <v>893.92700000000002</v>
      </c>
      <c r="BG1110">
        <v>963.22400000000005</v>
      </c>
      <c r="BH1110">
        <v>1082.9739999999999</v>
      </c>
      <c r="BI1110" s="47">
        <f t="shared" si="231"/>
        <v>1.3634425928257561E-2</v>
      </c>
      <c r="BJ1110" s="47">
        <f t="shared" si="232"/>
        <v>4.1096422702937452E-2</v>
      </c>
      <c r="BK1110" s="47">
        <f t="shared" si="233"/>
        <v>5.7733767972318668E-2</v>
      </c>
      <c r="BL1110" s="47">
        <f t="shared" si="234"/>
        <v>0.11389014331152525</v>
      </c>
      <c r="BM1110" s="47">
        <f t="shared" si="235"/>
        <v>0.12271887905958831</v>
      </c>
      <c r="BN1110" s="47">
        <f t="shared" si="236"/>
        <v>0.13797554393441044</v>
      </c>
      <c r="BO1110" s="30">
        <f t="shared" si="237"/>
        <v>0.13797554393441044</v>
      </c>
    </row>
    <row r="1111" spans="1:67" x14ac:dyDescent="0.3">
      <c r="A1111">
        <v>15</v>
      </c>
      <c r="B1111" t="s">
        <v>3422</v>
      </c>
      <c r="C1111">
        <v>78</v>
      </c>
      <c r="D1111">
        <v>14</v>
      </c>
      <c r="E1111" t="s">
        <v>2489</v>
      </c>
      <c r="G1111" s="1" t="s">
        <v>1623</v>
      </c>
      <c r="H1111" s="6" t="s">
        <v>1624</v>
      </c>
      <c r="I1111" s="2">
        <v>0.38687676955851791</v>
      </c>
      <c r="J1111" s="2">
        <v>0.4877312193280483</v>
      </c>
      <c r="K1111" s="2">
        <v>0.17579650116627504</v>
      </c>
      <c r="L1111" s="2">
        <v>0.2233362143474503</v>
      </c>
      <c r="M1111" s="3">
        <v>14.726354578954551</v>
      </c>
      <c r="N1111" s="3">
        <v>12.269622404200456</v>
      </c>
      <c r="O1111" s="3">
        <v>12.795570663982256</v>
      </c>
      <c r="P1111" s="7">
        <v>5.7320792464407528</v>
      </c>
      <c r="Q1111" s="7">
        <v>5.8074579222286706</v>
      </c>
      <c r="R1111" s="2">
        <v>9.6191091026468695E-2</v>
      </c>
      <c r="S1111" s="8">
        <v>0.53443328550932567</v>
      </c>
      <c r="T1111" s="2">
        <v>0.63661428177557211</v>
      </c>
      <c r="U1111" s="4">
        <v>4.1474654377880185E-2</v>
      </c>
      <c r="V1111" s="8">
        <v>3.8617490771708893</v>
      </c>
      <c r="W1111" s="8">
        <v>6.5260554283323335</v>
      </c>
      <c r="X1111" s="8">
        <v>2649000000</v>
      </c>
      <c r="Y1111" s="8">
        <v>5785000000</v>
      </c>
      <c r="Z1111" s="8">
        <v>54000000</v>
      </c>
      <c r="AA1111" s="5">
        <v>1030000000</v>
      </c>
      <c r="AB1111" s="2">
        <v>5.2427184466019419E-2</v>
      </c>
      <c r="AC1111" s="42">
        <v>9017.6854742399992</v>
      </c>
      <c r="AD1111" s="42">
        <v>9771.2184742399986</v>
      </c>
      <c r="AE1111" s="60">
        <v>6.1400721111898724</v>
      </c>
      <c r="AF1111" s="60">
        <v>7.6690228740553348</v>
      </c>
      <c r="AG1111" s="60">
        <v>11.583349012769197</v>
      </c>
      <c r="AH1111" s="60">
        <v>10.265397545600912</v>
      </c>
      <c r="AI1111" s="60">
        <v>1.9840744384704241</v>
      </c>
      <c r="AJ1111" s="1" t="s">
        <v>493</v>
      </c>
      <c r="AK1111" s="1" t="s">
        <v>525</v>
      </c>
      <c r="AL1111" s="1" t="s">
        <v>699</v>
      </c>
      <c r="AM1111" s="1" t="s">
        <v>1608</v>
      </c>
      <c r="AN1111" s="46">
        <v>0.12255229999999999</v>
      </c>
      <c r="AO1111" s="46">
        <v>8.133718999999999E-2</v>
      </c>
      <c r="AP1111" s="46">
        <v>3.9155969999999998E-2</v>
      </c>
      <c r="AQ1111" t="s">
        <v>4124</v>
      </c>
      <c r="AR1111" t="s">
        <v>4103</v>
      </c>
      <c r="AS1111" t="str">
        <f t="shared" si="226"/>
        <v>14/06/1990</v>
      </c>
      <c r="AT1111" s="63">
        <v>5.8617850774014162</v>
      </c>
      <c r="AU1111" s="63">
        <f t="shared" si="229"/>
        <v>5.8617850774014162</v>
      </c>
      <c r="AV1111" s="63">
        <f t="shared" si="227"/>
        <v>8.3118855512436004E-16</v>
      </c>
      <c r="AW1111" s="63">
        <f t="shared" si="225"/>
        <v>5.8617850774014171</v>
      </c>
      <c r="AX1111" s="63">
        <v>50.109554320215231</v>
      </c>
      <c r="AY1111" s="63">
        <f t="shared" si="230"/>
        <v>7.1054273576010019E-15</v>
      </c>
      <c r="AZ1111" s="63">
        <v>50.109554320215238</v>
      </c>
      <c r="BA1111" s="63">
        <f>_xll.BDP($G1111,BA$1)</f>
        <v>520.59470280000005</v>
      </c>
      <c r="BB1111" s="63">
        <f t="shared" si="228"/>
        <v>9017.6854742399992</v>
      </c>
      <c r="BC1111">
        <v>769.66700000000003</v>
      </c>
      <c r="BD1111">
        <v>811.33299999999997</v>
      </c>
      <c r="BE1111">
        <v>893.875</v>
      </c>
      <c r="BF1111">
        <v>761.04200000000003</v>
      </c>
      <c r="BG1111">
        <v>709.36900000000003</v>
      </c>
      <c r="BH1111">
        <v>913.37800000000004</v>
      </c>
      <c r="BI1111" s="47">
        <f t="shared" si="231"/>
        <v>8.5350836664090546E-2</v>
      </c>
      <c r="BJ1111" s="47">
        <f t="shared" si="232"/>
        <v>8.9971312740687287E-2</v>
      </c>
      <c r="BK1111" s="47">
        <f t="shared" si="233"/>
        <v>9.9124659265778486E-2</v>
      </c>
      <c r="BL1111" s="47">
        <f t="shared" si="234"/>
        <v>8.4394382812973401E-2</v>
      </c>
      <c r="BM1111" s="47">
        <f t="shared" si="235"/>
        <v>7.8664198482680484E-2</v>
      </c>
      <c r="BN1111" s="47">
        <f t="shared" si="236"/>
        <v>0.1012874093479046</v>
      </c>
      <c r="BO1111" s="30">
        <f t="shared" si="237"/>
        <v>0.1012874093479046</v>
      </c>
    </row>
    <row r="1112" spans="1:67" x14ac:dyDescent="0.3">
      <c r="A1112">
        <v>15</v>
      </c>
      <c r="B1112" t="s">
        <v>3422</v>
      </c>
      <c r="C1112">
        <v>78</v>
      </c>
      <c r="D1112">
        <v>6</v>
      </c>
      <c r="E1112" t="s">
        <v>2480</v>
      </c>
      <c r="F1112" t="s">
        <v>3335</v>
      </c>
      <c r="G1112" s="1" t="s">
        <v>1989</v>
      </c>
      <c r="H1112" s="6" t="s">
        <v>1990</v>
      </c>
      <c r="I1112" s="2">
        <v>0.63793334216638065</v>
      </c>
      <c r="J1112" s="2">
        <v>-0.21909674610571106</v>
      </c>
      <c r="K1112" s="2">
        <v>6.2604395022107821E-3</v>
      </c>
      <c r="L1112" s="2">
        <v>4.475492824273488E-2</v>
      </c>
      <c r="M1112" s="3">
        <v>0.34257312231979392</v>
      </c>
      <c r="N1112" s="3">
        <v>1.0427550669581407</v>
      </c>
      <c r="O1112" s="3">
        <v>0.76130056631950993</v>
      </c>
      <c r="P1112" s="7">
        <v>40.272902316159026</v>
      </c>
      <c r="Q1112" s="7">
        <v>27.548935199443729</v>
      </c>
      <c r="R1112" s="2">
        <v>0.16071390634895893</v>
      </c>
      <c r="S1112" s="8">
        <v>0.76281782703367207</v>
      </c>
      <c r="T1112" s="2">
        <v>0.5373475561849117</v>
      </c>
      <c r="U1112" s="4" t="e">
        <v>#N/A</v>
      </c>
      <c r="V1112" s="8" t="e">
        <v>#N/A</v>
      </c>
      <c r="W1112" s="8" t="e">
        <v>#N/A</v>
      </c>
      <c r="X1112" s="8">
        <v>-4621447</v>
      </c>
      <c r="Y1112" s="8">
        <v>22624190</v>
      </c>
      <c r="Z1112" s="8" t="e">
        <v>#N/A</v>
      </c>
      <c r="AA1112" s="5">
        <v>533407</v>
      </c>
      <c r="AB1112" s="2">
        <v>0</v>
      </c>
      <c r="AC1112" s="42">
        <v>276.43300499999998</v>
      </c>
      <c r="AD1112" s="42">
        <v>26.012525995106905</v>
      </c>
      <c r="AE1112" s="60">
        <v>5.9407510655896569</v>
      </c>
      <c r="AF1112" s="60">
        <v>19.567864362516339</v>
      </c>
      <c r="AG1112" s="60" t="s">
        <v>3443</v>
      </c>
      <c r="AH1112" s="60">
        <v>88.02693371446837</v>
      </c>
      <c r="AI1112" s="60">
        <v>1.0169455906460889</v>
      </c>
      <c r="AJ1112" s="1" t="s">
        <v>506</v>
      </c>
      <c r="AK1112" s="1" t="s">
        <v>507</v>
      </c>
      <c r="AL1112" s="1" t="s">
        <v>615</v>
      </c>
      <c r="AM1112" s="1" t="s">
        <v>1706</v>
      </c>
      <c r="AN1112" s="46" t="e">
        <v>#VALUE!</v>
      </c>
      <c r="AO1112" s="46" t="e">
        <v>#VALUE!</v>
      </c>
      <c r="AP1112" s="46" t="e">
        <v>#VALUE!</v>
      </c>
      <c r="AQ1112" t="s">
        <v>4104</v>
      </c>
      <c r="AR1112" t="s">
        <v>4104</v>
      </c>
      <c r="AS1112" t="str">
        <f t="shared" si="226"/>
        <v>18/06/2021</v>
      </c>
      <c r="AT1112" s="63" t="s">
        <v>3443</v>
      </c>
      <c r="AU1112" s="63">
        <f t="shared" si="229"/>
        <v>0</v>
      </c>
      <c r="AV1112" s="63">
        <f t="shared" si="227"/>
        <v>0</v>
      </c>
      <c r="AW1112" s="63">
        <f t="shared" si="225"/>
        <v>0</v>
      </c>
      <c r="AX1112" s="63">
        <v>0</v>
      </c>
      <c r="AY1112" s="63">
        <f t="shared" si="230"/>
        <v>0</v>
      </c>
      <c r="AZ1112" s="63">
        <v>0</v>
      </c>
      <c r="BA1112" s="63">
        <f>_xll.BDP($G1112,BA$1)</f>
        <v>0</v>
      </c>
      <c r="BB1112" s="63">
        <f t="shared" si="228"/>
        <v>26.012525995106905</v>
      </c>
      <c r="BC1112">
        <v>2</v>
      </c>
      <c r="BD1112">
        <v>3</v>
      </c>
      <c r="BE1112">
        <v>5</v>
      </c>
      <c r="BF1112">
        <v>-2</v>
      </c>
      <c r="BG1112">
        <v>-1</v>
      </c>
      <c r="BH1112">
        <v>-2</v>
      </c>
      <c r="BI1112" s="47">
        <f t="shared" si="231"/>
        <v>7.68860356113132E-2</v>
      </c>
      <c r="BJ1112" s="47">
        <f t="shared" si="232"/>
        <v>0.11532905341696981</v>
      </c>
      <c r="BK1112" s="47">
        <f t="shared" si="233"/>
        <v>0.19221508902828302</v>
      </c>
      <c r="BL1112" s="47">
        <f t="shared" si="234"/>
        <v>-7.68860356113132E-2</v>
      </c>
      <c r="BM1112" s="47">
        <f t="shared" si="235"/>
        <v>-3.84430178056566E-2</v>
      </c>
      <c r="BN1112" s="47">
        <f t="shared" si="236"/>
        <v>-7.68860356113132E-2</v>
      </c>
      <c r="BO1112" s="30">
        <f t="shared" si="237"/>
        <v>0.19221508902828302</v>
      </c>
    </row>
    <row r="1113" spans="1:67" x14ac:dyDescent="0.3">
      <c r="A1113">
        <v>15</v>
      </c>
      <c r="B1113" t="s">
        <v>3422</v>
      </c>
      <c r="C1113">
        <v>79</v>
      </c>
      <c r="D1113">
        <v>15</v>
      </c>
      <c r="E1113" t="s">
        <v>2489</v>
      </c>
      <c r="G1113" s="1" t="s">
        <v>1644</v>
      </c>
      <c r="H1113" s="6" t="s">
        <v>1645</v>
      </c>
      <c r="I1113" s="2">
        <v>0.18602165597063822</v>
      </c>
      <c r="J1113" s="2">
        <v>0.25562446984521581</v>
      </c>
      <c r="K1113" s="2">
        <v>0.16604781262411192</v>
      </c>
      <c r="L1113" s="2">
        <v>0.21542106511053469</v>
      </c>
      <c r="M1113" s="3">
        <v>15.678971803143574</v>
      </c>
      <c r="N1113" s="3">
        <v>16.898159646599339</v>
      </c>
      <c r="O1113" s="3">
        <v>9.9137313105588483</v>
      </c>
      <c r="P1113" s="7">
        <v>5.6248500743266829</v>
      </c>
      <c r="Q1113" s="7">
        <v>6.9555111420989926</v>
      </c>
      <c r="R1113" s="2">
        <v>-7.0093913430953447E-2</v>
      </c>
      <c r="S1113" s="8">
        <v>-0.42865137101287082</v>
      </c>
      <c r="T1113" s="2">
        <v>0.58086961289615091</v>
      </c>
      <c r="U1113" s="4">
        <v>2.5709589041095892E-2</v>
      </c>
      <c r="V1113" s="8">
        <v>9.4962852724212503</v>
      </c>
      <c r="W1113" s="8">
        <v>31.059149982403731</v>
      </c>
      <c r="X1113" s="8">
        <v>238138000</v>
      </c>
      <c r="Y1113" s="8">
        <v>282581000</v>
      </c>
      <c r="Z1113" s="8">
        <v>0</v>
      </c>
      <c r="AA1113" s="5">
        <v>23293999.999999996</v>
      </c>
      <c r="AB1113" s="2">
        <v>0</v>
      </c>
      <c r="AC1113" s="42">
        <v>606.895488</v>
      </c>
      <c r="AD1113" s="42">
        <v>584.79748800000004</v>
      </c>
      <c r="AE1113" s="60">
        <v>7.0895502785215445</v>
      </c>
      <c r="AF1113" s="60">
        <v>9.5734707820593083</v>
      </c>
      <c r="AG1113" s="60">
        <v>3.86432674030935</v>
      </c>
      <c r="AH1113" s="60">
        <v>20.647852326676254</v>
      </c>
      <c r="AI1113" s="60">
        <v>1.978461982619889</v>
      </c>
      <c r="AJ1113" s="1" t="s">
        <v>493</v>
      </c>
      <c r="AK1113" s="1" t="s">
        <v>525</v>
      </c>
      <c r="AL1113" s="1" t="s">
        <v>699</v>
      </c>
      <c r="AM1113" s="1" t="s">
        <v>1608</v>
      </c>
      <c r="AN1113" s="46">
        <v>0.14296</v>
      </c>
      <c r="AO1113" s="46">
        <v>-3.7541600000000003E-3</v>
      </c>
      <c r="AP1113" s="46">
        <v>-3.5765820000000004E-2</v>
      </c>
      <c r="AQ1113" t="s">
        <v>4105</v>
      </c>
      <c r="AR1113" t="s">
        <v>4105</v>
      </c>
      <c r="AS1113" t="str">
        <f t="shared" si="226"/>
        <v>19/06/1997</v>
      </c>
      <c r="AT1113" s="63">
        <v>4.5986623070311783</v>
      </c>
      <c r="AU1113" s="63">
        <f t="shared" si="229"/>
        <v>4.5986623070311783</v>
      </c>
      <c r="AV1113" s="63">
        <f t="shared" si="227"/>
        <v>0</v>
      </c>
      <c r="AW1113" s="63">
        <f t="shared" si="225"/>
        <v>4.5986623070311783</v>
      </c>
      <c r="AX1113" s="63">
        <v>94.319882223043905</v>
      </c>
      <c r="AY1113" s="63">
        <f t="shared" si="230"/>
        <v>0</v>
      </c>
      <c r="AZ1113" s="63">
        <v>94.319882223043905</v>
      </c>
      <c r="BA1113" s="63">
        <f>_xll.BDP($G1113,BA$1)</f>
        <v>27.720543399999997</v>
      </c>
      <c r="BB1113" s="63">
        <f t="shared" si="228"/>
        <v>584.79748800000004</v>
      </c>
      <c r="BC1113">
        <v>44.7</v>
      </c>
      <c r="BD1113">
        <v>52.7</v>
      </c>
      <c r="BE1113">
        <v>63.800000000000004</v>
      </c>
      <c r="BF1113">
        <v>43.951000000000001</v>
      </c>
      <c r="BG1113">
        <v>57.541000000000004</v>
      </c>
      <c r="BH1113">
        <v>62.603999999999999</v>
      </c>
      <c r="BI1113" s="47">
        <f t="shared" si="231"/>
        <v>7.6436716841711189E-2</v>
      </c>
      <c r="BJ1113" s="47">
        <f t="shared" si="232"/>
        <v>9.011666616461253E-2</v>
      </c>
      <c r="BK1113" s="47">
        <f t="shared" si="233"/>
        <v>0.10909759585013812</v>
      </c>
      <c r="BL1113" s="47">
        <f t="shared" si="234"/>
        <v>7.5155931586354557E-2</v>
      </c>
      <c r="BM1113" s="47">
        <f t="shared" si="235"/>
        <v>9.8394745498633196E-2</v>
      </c>
      <c r="BN1113" s="47">
        <f t="shared" si="236"/>
        <v>0.10705244342636437</v>
      </c>
      <c r="BO1113" s="30">
        <f t="shared" si="237"/>
        <v>0.10909759585013812</v>
      </c>
    </row>
    <row r="1114" spans="1:67" x14ac:dyDescent="0.3">
      <c r="A1114">
        <v>15</v>
      </c>
      <c r="B1114" t="s">
        <v>3422</v>
      </c>
      <c r="C1114">
        <v>79</v>
      </c>
      <c r="D1114">
        <v>1</v>
      </c>
      <c r="E1114" t="s">
        <v>2480</v>
      </c>
      <c r="G1114" s="6" t="s">
        <v>18</v>
      </c>
      <c r="H1114" s="6" t="s">
        <v>619</v>
      </c>
      <c r="I1114" s="2" t="e">
        <v>#N/A</v>
      </c>
      <c r="J1114" s="2">
        <v>-4.8747300854852543E-2</v>
      </c>
      <c r="K1114" s="2" t="e">
        <v>#N/A</v>
      </c>
      <c r="L1114" s="2">
        <v>-1.0271291739587851E-2</v>
      </c>
      <c r="M1114" s="3">
        <v>-1.0423832110941624</v>
      </c>
      <c r="N1114" s="3">
        <v>-0.95009214952880461</v>
      </c>
      <c r="O1114" s="3">
        <v>-3.1738540914613749</v>
      </c>
      <c r="P1114" s="7">
        <v>0.21315070865563507</v>
      </c>
      <c r="Q1114" s="7">
        <v>27.483722437572865</v>
      </c>
      <c r="R1114" s="2">
        <v>0.50862073278730369</v>
      </c>
      <c r="S1114" s="8">
        <v>2.9711308719192751</v>
      </c>
      <c r="T1114" s="2">
        <v>0.61764728661532431</v>
      </c>
      <c r="U1114" s="4">
        <v>5.7739389578086137E-2</v>
      </c>
      <c r="V1114" s="8" t="e">
        <v>#N/A</v>
      </c>
      <c r="W1114" s="8" t="e">
        <v>#N/A</v>
      </c>
      <c r="X1114" s="8">
        <v>338070000</v>
      </c>
      <c r="Y1114" s="8">
        <v>1604472000</v>
      </c>
      <c r="Z1114" s="8">
        <v>41761000</v>
      </c>
      <c r="AA1114" s="5">
        <v>117189000.00000003</v>
      </c>
      <c r="AB1114" s="2">
        <v>0.35635597197689195</v>
      </c>
      <c r="AC1114" s="42">
        <v>3663.0067687799997</v>
      </c>
      <c r="AD1114" s="42">
        <v>4069.6327687799999</v>
      </c>
      <c r="AE1114" s="60">
        <v>25.025098230756502</v>
      </c>
      <c r="AF1114" s="60">
        <v>2533.4364586469064</v>
      </c>
      <c r="AG1114" s="60">
        <v>3.3719206050338943</v>
      </c>
      <c r="AH1114" s="60" t="s">
        <v>3443</v>
      </c>
      <c r="AI1114" s="60">
        <v>2.7628032955195065</v>
      </c>
      <c r="AJ1114" s="1" t="s">
        <v>506</v>
      </c>
      <c r="AK1114" s="1" t="s">
        <v>507</v>
      </c>
      <c r="AL1114" s="1" t="s">
        <v>612</v>
      </c>
      <c r="AM1114" s="1" t="s">
        <v>583</v>
      </c>
      <c r="AN1114" s="46" t="e">
        <v>#VALUE!</v>
      </c>
      <c r="AO1114" s="46" t="e">
        <v>#VALUE!</v>
      </c>
      <c r="AP1114" s="46" t="e">
        <v>#VALUE!</v>
      </c>
      <c r="AQ1114" t="s">
        <v>4106</v>
      </c>
      <c r="AR1114" t="s">
        <v>4106</v>
      </c>
      <c r="AS1114" t="str">
        <f t="shared" si="226"/>
        <v>22/07/2021</v>
      </c>
      <c r="AT1114" s="63" t="s">
        <v>3443</v>
      </c>
      <c r="AU1114" s="63">
        <f t="shared" si="229"/>
        <v>0</v>
      </c>
      <c r="AV1114" s="63">
        <f t="shared" si="227"/>
        <v>0</v>
      </c>
      <c r="AW1114" s="63">
        <f t="shared" si="225"/>
        <v>0</v>
      </c>
      <c r="AX1114" s="63" t="s">
        <v>3443</v>
      </c>
      <c r="AY1114" s="63">
        <f t="shared" si="230"/>
        <v>0</v>
      </c>
      <c r="AZ1114" s="63" t="s">
        <v>3443</v>
      </c>
      <c r="BA1114" s="63" t="str">
        <f>_xll.BDP($G1114,BA$1)</f>
        <v>#N/A N/A</v>
      </c>
      <c r="BB1114" s="63">
        <f t="shared" si="228"/>
        <v>3663.0067687799997</v>
      </c>
      <c r="BC1114">
        <v>98.111000000000004</v>
      </c>
      <c r="BD1114">
        <v>131.66</v>
      </c>
      <c r="BE1114">
        <v>191.667</v>
      </c>
      <c r="BF1114">
        <v>156.69900000000001</v>
      </c>
      <c r="BG1114">
        <v>190.72200000000001</v>
      </c>
      <c r="BH1114" t="s">
        <v>3443</v>
      </c>
      <c r="BI1114" s="47">
        <f t="shared" si="231"/>
        <v>2.6784280290226392E-2</v>
      </c>
      <c r="BJ1114" s="47">
        <f t="shared" si="232"/>
        <v>3.5943149524632366E-2</v>
      </c>
      <c r="BK1114" s="47">
        <f t="shared" si="233"/>
        <v>5.2325046634799581E-2</v>
      </c>
      <c r="BL1114" s="47">
        <f t="shared" si="234"/>
        <v>4.2778790728849825E-2</v>
      </c>
      <c r="BM1114" s="47">
        <f t="shared" si="235"/>
        <v>5.2067061853538925E-2</v>
      </c>
      <c r="BN1114" s="47">
        <f t="shared" si="236"/>
        <v>0</v>
      </c>
      <c r="BO1114" s="30">
        <f t="shared" si="237"/>
        <v>5.2325046634799581E-2</v>
      </c>
    </row>
    <row r="1115" spans="1:67" x14ac:dyDescent="0.3">
      <c r="A1115">
        <v>15</v>
      </c>
      <c r="B1115" t="s">
        <v>3422</v>
      </c>
      <c r="C1115">
        <v>80</v>
      </c>
      <c r="D1115">
        <v>12</v>
      </c>
      <c r="E1115" t="s">
        <v>2489</v>
      </c>
      <c r="F1115" t="s">
        <v>2725</v>
      </c>
      <c r="G1115" s="1" t="s">
        <v>1970</v>
      </c>
      <c r="H1115" s="6" t="s">
        <v>1971</v>
      </c>
      <c r="I1115" s="2" t="e">
        <v>#N/A</v>
      </c>
      <c r="J1115" s="2" t="e">
        <v>#N/A</v>
      </c>
      <c r="K1115" s="2" t="e">
        <v>#N/A</v>
      </c>
      <c r="L1115" s="2" t="e">
        <v>#N/A</v>
      </c>
      <c r="M1115" s="3" t="e">
        <v>#N/A</v>
      </c>
      <c r="N1115" s="3" t="e">
        <v>#N/A</v>
      </c>
      <c r="O1115" s="3">
        <v>15.351727566492668</v>
      </c>
      <c r="P1115" s="7">
        <v>16.281709435414037</v>
      </c>
      <c r="Q1115" s="7">
        <v>16.935534889605872</v>
      </c>
      <c r="R1115" s="2">
        <v>0.12767322069228126</v>
      </c>
      <c r="S1115" s="8">
        <v>0.8631436314363129</v>
      </c>
      <c r="T1115" s="2">
        <v>0.46730370155880507</v>
      </c>
      <c r="U1115" s="4" t="e">
        <v>#N/A</v>
      </c>
      <c r="V1115" s="8">
        <v>13.856592866738371</v>
      </c>
      <c r="W1115" s="8">
        <v>1.7484776476811792</v>
      </c>
      <c r="X1115" s="8" t="e">
        <v>#N/A</v>
      </c>
      <c r="Y1115" s="8" t="e">
        <v>#N/A</v>
      </c>
      <c r="Z1115" s="8">
        <v>6100000</v>
      </c>
      <c r="AA1115" s="5">
        <v>110800000</v>
      </c>
      <c r="AB1115" s="2">
        <v>5.5054151624548735E-2</v>
      </c>
      <c r="AC1115" s="42">
        <v>2142.558861942</v>
      </c>
      <c r="AD1115" s="42">
        <v>1868.1588619419999</v>
      </c>
      <c r="AE1115" s="60">
        <v>7.8980970768956738</v>
      </c>
      <c r="AF1115" s="60">
        <v>9.6445949804867936</v>
      </c>
      <c r="AG1115" s="60">
        <v>5.2095955756470724</v>
      </c>
      <c r="AH1115" s="60">
        <v>13.783011364153394</v>
      </c>
      <c r="AI1115" s="60">
        <v>2.2068880209173778</v>
      </c>
      <c r="AJ1115" s="1" t="s">
        <v>493</v>
      </c>
      <c r="AK1115" s="1" t="s">
        <v>525</v>
      </c>
      <c r="AL1115" s="1" t="s">
        <v>708</v>
      </c>
      <c r="AM1115" s="1" t="s">
        <v>1706</v>
      </c>
      <c r="AN1115" s="46" t="e">
        <v>#VALUE!</v>
      </c>
      <c r="AO1115" s="46">
        <v>9.3234090000000006E-2</v>
      </c>
      <c r="AP1115" s="46">
        <v>8.6796289999999998E-2</v>
      </c>
      <c r="AQ1115" t="s">
        <v>4107</v>
      </c>
      <c r="AR1115" t="s">
        <v>4107</v>
      </c>
      <c r="AS1115" t="str">
        <f t="shared" si="226"/>
        <v>10/02/2006</v>
      </c>
      <c r="AT1115" s="63">
        <v>2.085590414210492</v>
      </c>
      <c r="AU1115" s="63">
        <f t="shared" si="229"/>
        <v>2.085590414210492</v>
      </c>
      <c r="AV1115" s="63">
        <f t="shared" si="227"/>
        <v>3.7578205661450557E-2</v>
      </c>
      <c r="AW1115" s="63">
        <f t="shared" si="225"/>
        <v>2.1231686198719424</v>
      </c>
      <c r="AX1115" s="63">
        <v>27.907327559114503</v>
      </c>
      <c r="AY1115" s="63">
        <f t="shared" si="230"/>
        <v>0.5028347307948593</v>
      </c>
      <c r="AZ1115" s="63">
        <v>28.410162289909362</v>
      </c>
      <c r="BA1115" s="63">
        <f>_xll.BDP($G1115,BA$1)</f>
        <v>45.199999999999996</v>
      </c>
      <c r="BB1115" s="63">
        <f t="shared" si="228"/>
        <v>1868.1588619419999</v>
      </c>
      <c r="BC1115">
        <v>159</v>
      </c>
      <c r="BD1115">
        <v>171.875</v>
      </c>
      <c r="BE1115">
        <v>193.4</v>
      </c>
      <c r="BF1115">
        <v>100.435</v>
      </c>
      <c r="BG1115">
        <v>149.16</v>
      </c>
      <c r="BH1115">
        <v>204.364</v>
      </c>
      <c r="BI1115" s="47">
        <f t="shared" si="231"/>
        <v>8.5110534890333336E-2</v>
      </c>
      <c r="BJ1115" s="47">
        <f t="shared" si="232"/>
        <v>9.2002347070918505E-2</v>
      </c>
      <c r="BK1115" s="47">
        <f t="shared" si="233"/>
        <v>0.10352438646409098</v>
      </c>
      <c r="BL1115" s="47">
        <f t="shared" si="234"/>
        <v>5.376148787239389E-2</v>
      </c>
      <c r="BM1115" s="47">
        <f t="shared" si="235"/>
        <v>7.9843316882025908E-2</v>
      </c>
      <c r="BN1115" s="47">
        <f t="shared" si="236"/>
        <v>0.10939326636684328</v>
      </c>
      <c r="BO1115" s="30">
        <f t="shared" si="237"/>
        <v>0.10939326636684328</v>
      </c>
    </row>
    <row r="1116" spans="1:67" x14ac:dyDescent="0.3">
      <c r="A1116">
        <v>15</v>
      </c>
      <c r="B1116" t="s">
        <v>3422</v>
      </c>
      <c r="C1116">
        <v>80</v>
      </c>
      <c r="D1116">
        <v>2</v>
      </c>
      <c r="E1116" t="s">
        <v>2480</v>
      </c>
      <c r="G1116" s="6" t="s">
        <v>14</v>
      </c>
      <c r="H1116" s="6" t="s">
        <v>611</v>
      </c>
      <c r="I1116" s="2" t="e">
        <v>#N/A</v>
      </c>
      <c r="J1116" s="2">
        <v>-0.15777029905427281</v>
      </c>
      <c r="K1116" s="2" t="e">
        <v>#N/A</v>
      </c>
      <c r="L1116" s="2">
        <v>9.4712089483978742E-3</v>
      </c>
      <c r="M1116" s="3">
        <v>0.23818730744861816</v>
      </c>
      <c r="N1116" s="3">
        <v>0.36157349665946736</v>
      </c>
      <c r="O1116" s="3">
        <v>-1.6740677744973447</v>
      </c>
      <c r="P1116" s="7" t="e">
        <v>#N/A</v>
      </c>
      <c r="Q1116" s="7">
        <v>25.027470218794544</v>
      </c>
      <c r="R1116" s="2">
        <v>0.55839629766104704</v>
      </c>
      <c r="S1116" s="8">
        <v>4.3258106227080342</v>
      </c>
      <c r="T1116" s="2">
        <v>0.48388302154800128</v>
      </c>
      <c r="U1116" s="4" t="e">
        <v>#N/A</v>
      </c>
      <c r="V1116" s="8" t="e">
        <v>#N/A</v>
      </c>
      <c r="W1116" s="8" t="e">
        <v>#N/A</v>
      </c>
      <c r="X1116" s="8">
        <v>-140844000</v>
      </c>
      <c r="Y1116" s="8">
        <v>2346163000</v>
      </c>
      <c r="Z1116" s="8">
        <v>50267000</v>
      </c>
      <c r="AA1116" s="5">
        <v>103898000</v>
      </c>
      <c r="AB1116" s="2">
        <v>0.48381104544842057</v>
      </c>
      <c r="AC1116" s="42">
        <v>4424.8182260399999</v>
      </c>
      <c r="AD1116" s="42">
        <v>5562.6722260400002</v>
      </c>
      <c r="AE1116" s="60">
        <v>36.010414424650193</v>
      </c>
      <c r="AF1116" s="60">
        <v>369.14011731268198</v>
      </c>
      <c r="AG1116" s="60">
        <v>3.5149199288815272</v>
      </c>
      <c r="AH1116" s="60" t="s">
        <v>3443</v>
      </c>
      <c r="AI1116" s="60">
        <v>2.9768871641057215</v>
      </c>
      <c r="AJ1116" s="1" t="s">
        <v>506</v>
      </c>
      <c r="AK1116" s="1" t="s">
        <v>507</v>
      </c>
      <c r="AL1116" s="1" t="s">
        <v>612</v>
      </c>
      <c r="AM1116" s="1" t="s">
        <v>583</v>
      </c>
      <c r="AN1116" s="46" t="e">
        <v>#VALUE!</v>
      </c>
      <c r="AO1116" s="46" t="e">
        <v>#VALUE!</v>
      </c>
      <c r="AP1116" s="46" t="e">
        <v>#VALUE!</v>
      </c>
      <c r="AQ1116" t="s">
        <v>4108</v>
      </c>
      <c r="AR1116" t="s">
        <v>4108</v>
      </c>
      <c r="AS1116" t="str">
        <f t="shared" si="226"/>
        <v>28/07/2021</v>
      </c>
      <c r="AT1116" s="63" t="s">
        <v>3443</v>
      </c>
      <c r="AU1116" s="63">
        <f t="shared" si="229"/>
        <v>0</v>
      </c>
      <c r="AV1116" s="63">
        <f t="shared" si="227"/>
        <v>0</v>
      </c>
      <c r="AW1116" s="63">
        <f t="shared" si="225"/>
        <v>0</v>
      </c>
      <c r="AX1116" s="63" t="s">
        <v>3443</v>
      </c>
      <c r="AY1116" s="63">
        <f t="shared" si="230"/>
        <v>0</v>
      </c>
      <c r="AZ1116" s="63" t="s">
        <v>3443</v>
      </c>
      <c r="BA1116" s="63">
        <f>_xll.BDP($G1116,BA$1)</f>
        <v>0</v>
      </c>
      <c r="BB1116" s="63">
        <f t="shared" si="228"/>
        <v>4424.8182260399999</v>
      </c>
      <c r="BC1116">
        <v>174</v>
      </c>
      <c r="BD1116">
        <v>204</v>
      </c>
      <c r="BE1116">
        <v>227.8</v>
      </c>
      <c r="BF1116">
        <v>119.149</v>
      </c>
      <c r="BG1116">
        <v>172.827</v>
      </c>
      <c r="BH1116">
        <v>211.57300000000001</v>
      </c>
      <c r="BI1116" s="47">
        <f t="shared" si="231"/>
        <v>3.9323649269028087E-2</v>
      </c>
      <c r="BJ1116" s="47">
        <f t="shared" si="232"/>
        <v>4.6103588798170864E-2</v>
      </c>
      <c r="BK1116" s="47">
        <f t="shared" si="233"/>
        <v>5.1482340824624127E-2</v>
      </c>
      <c r="BL1116" s="47">
        <f t="shared" si="234"/>
        <v>2.6927433831927746E-2</v>
      </c>
      <c r="BM1116" s="47">
        <f t="shared" si="235"/>
        <v>3.9058553633438603E-2</v>
      </c>
      <c r="BN1116" s="47">
        <f t="shared" si="236"/>
        <v>4.7815071533310806E-2</v>
      </c>
      <c r="BO1116" s="30">
        <f t="shared" si="237"/>
        <v>5.1482340824624127E-2</v>
      </c>
    </row>
    <row r="1117" spans="1:67" x14ac:dyDescent="0.3">
      <c r="A1117">
        <v>15</v>
      </c>
      <c r="B1117" t="s">
        <v>3422</v>
      </c>
      <c r="C1117">
        <v>81</v>
      </c>
      <c r="D1117">
        <v>1</v>
      </c>
      <c r="E1117" s="33">
        <v>0.15</v>
      </c>
      <c r="F1117" t="s">
        <v>2734</v>
      </c>
      <c r="G1117" s="6" t="s">
        <v>1346</v>
      </c>
      <c r="H1117" s="6" t="s">
        <v>1347</v>
      </c>
      <c r="I1117" s="2">
        <v>7.8365627173765662E-2</v>
      </c>
      <c r="J1117" s="2">
        <v>6.0634406075957367E-2</v>
      </c>
      <c r="K1117" s="2">
        <v>7.7639174571430075E-2</v>
      </c>
      <c r="L1117" s="2">
        <v>6.019658764614224E-2</v>
      </c>
      <c r="M1117" s="3">
        <v>6.9013040174265781</v>
      </c>
      <c r="N1117" s="3">
        <v>5.1001801010575054</v>
      </c>
      <c r="O1117" s="3">
        <v>6.7194206161719157</v>
      </c>
      <c r="P1117" s="7">
        <v>53.410868694120893</v>
      </c>
      <c r="Q1117" s="7">
        <v>50.686406173392157</v>
      </c>
      <c r="R1117" s="2">
        <v>0.17963818413139523</v>
      </c>
      <c r="S1117" s="8">
        <v>2.4737006298775897</v>
      </c>
      <c r="T1117" s="2">
        <v>0.74659144737829197</v>
      </c>
      <c r="U1117" s="4">
        <v>2.8912318284420122E-2</v>
      </c>
      <c r="V1117" s="8">
        <v>8.2900027748678191</v>
      </c>
      <c r="W1117" s="8">
        <v>5.905625914649737</v>
      </c>
      <c r="X1117" s="8">
        <v>2532605000</v>
      </c>
      <c r="Y1117" s="8">
        <v>2551025000</v>
      </c>
      <c r="Z1117" s="8" t="e">
        <v>#N/A</v>
      </c>
      <c r="AA1117" s="5">
        <v>110923000</v>
      </c>
      <c r="AB1117" s="2">
        <v>0</v>
      </c>
      <c r="AC1117" s="42">
        <v>4157.0233801200002</v>
      </c>
      <c r="AD1117" s="42">
        <v>4656.5723801200002</v>
      </c>
      <c r="AE1117" s="60">
        <v>23.221093791115635</v>
      </c>
      <c r="AF1117" s="60">
        <v>28.526276848037835</v>
      </c>
      <c r="AG1117" s="60">
        <v>2.7104899843726935</v>
      </c>
      <c r="AH1117" s="60">
        <v>34.816204256092291</v>
      </c>
      <c r="AI1117" s="60">
        <v>1.9890825825669782</v>
      </c>
      <c r="AJ1117" s="1" t="s">
        <v>493</v>
      </c>
      <c r="AK1117" s="1" t="s">
        <v>525</v>
      </c>
      <c r="AL1117" s="1" t="s">
        <v>1348</v>
      </c>
      <c r="AM1117" s="1" t="s">
        <v>2466</v>
      </c>
      <c r="AN1117" s="46">
        <v>0.1619207</v>
      </c>
      <c r="AO1117" s="46">
        <v>0.1276407</v>
      </c>
      <c r="AP1117" s="46">
        <v>7.8254589999999999E-2</v>
      </c>
      <c r="AQ1117" t="s">
        <v>4368</v>
      </c>
      <c r="AR1117" t="s">
        <v>3443</v>
      </c>
      <c r="AS1117" t="str">
        <f t="shared" si="226"/>
        <v>05/05/1992</v>
      </c>
      <c r="AT1117" s="63">
        <v>3.4097124823962024</v>
      </c>
      <c r="AU1117" s="63">
        <f t="shared" si="229"/>
        <v>3.4097124823962024</v>
      </c>
      <c r="AV1117" s="63">
        <f t="shared" si="227"/>
        <v>6.0432552749158119E-16</v>
      </c>
      <c r="AW1117" s="63">
        <f t="shared" si="225"/>
        <v>3.4097124823962028</v>
      </c>
      <c r="AX1117" s="63">
        <v>40.090089284386735</v>
      </c>
      <c r="AY1117" s="63">
        <f t="shared" si="230"/>
        <v>7.1054273576010019E-15</v>
      </c>
      <c r="AZ1117" s="63">
        <v>40.090089284386742</v>
      </c>
      <c r="BA1117" s="63">
        <f>_xll.BDP($G1117,BA$1)</f>
        <v>44.219512805000001</v>
      </c>
      <c r="BB1117" s="63">
        <f t="shared" si="228"/>
        <v>4157.0233801200002</v>
      </c>
      <c r="BC1117">
        <v>121.60000000000001</v>
      </c>
      <c r="BD1117">
        <v>130.6</v>
      </c>
      <c r="BE1117">
        <v>143</v>
      </c>
      <c r="BF1117">
        <v>100</v>
      </c>
      <c r="BG1117">
        <v>71</v>
      </c>
      <c r="BH1117">
        <v>107</v>
      </c>
      <c r="BI1117" s="47">
        <f t="shared" si="231"/>
        <v>2.9251699805568521E-2</v>
      </c>
      <c r="BJ1117" s="47">
        <f t="shared" si="232"/>
        <v>3.1416710481967501E-2</v>
      </c>
      <c r="BK1117" s="47">
        <f t="shared" si="233"/>
        <v>3.4399614080561663E-2</v>
      </c>
      <c r="BL1117" s="47">
        <f t="shared" si="234"/>
        <v>2.4055674182210954E-2</v>
      </c>
      <c r="BM1117" s="47">
        <f t="shared" si="235"/>
        <v>1.7079528669369778E-2</v>
      </c>
      <c r="BN1117" s="47">
        <f t="shared" si="236"/>
        <v>2.5739571374965721E-2</v>
      </c>
      <c r="BO1117" s="30">
        <f t="shared" si="237"/>
        <v>3.4399614080561663E-2</v>
      </c>
    </row>
    <row r="1118" spans="1:67" x14ac:dyDescent="0.3">
      <c r="A1118">
        <v>15</v>
      </c>
      <c r="B1118" t="s">
        <v>3422</v>
      </c>
      <c r="C1118">
        <v>81</v>
      </c>
      <c r="D1118">
        <v>14</v>
      </c>
      <c r="E1118" t="s">
        <v>2480</v>
      </c>
      <c r="F1118" t="s">
        <v>2743</v>
      </c>
      <c r="G1118" s="44" t="s">
        <v>2744</v>
      </c>
      <c r="H1118" s="44" t="s">
        <v>2745</v>
      </c>
      <c r="I1118" s="2">
        <v>10.506869272774946</v>
      </c>
      <c r="J1118" s="2">
        <v>12.739176346356917</v>
      </c>
      <c r="K1118" s="2">
        <v>10.506869272774946</v>
      </c>
      <c r="L1118" s="2">
        <v>12.739176346356917</v>
      </c>
      <c r="M1118" s="3">
        <v>55.158074733303543</v>
      </c>
      <c r="N1118" s="3">
        <v>43.079119786725002</v>
      </c>
      <c r="O1118" s="3">
        <v>43.147816855721786</v>
      </c>
      <c r="P1118" s="7">
        <v>18.343586415435084</v>
      </c>
      <c r="Q1118" s="7">
        <v>18.575331593326926</v>
      </c>
      <c r="R1118" s="2">
        <v>-0.67493465621166049</v>
      </c>
      <c r="S1118" s="8">
        <v>-1.7695266065310118</v>
      </c>
      <c r="T1118" s="2">
        <v>0.73265055742252094</v>
      </c>
      <c r="U1118" s="4" t="e">
        <v>#N/A</v>
      </c>
      <c r="V1118" s="8" t="e">
        <v>#N/A</v>
      </c>
      <c r="W1118" s="8" t="e">
        <v>#N/A</v>
      </c>
      <c r="X1118" s="8">
        <v>947000</v>
      </c>
      <c r="Y1118" s="8">
        <v>947000</v>
      </c>
      <c r="Z1118" s="8" t="e">
        <v>#N/A</v>
      </c>
      <c r="AA1118" s="5" t="e">
        <v>#N/A</v>
      </c>
      <c r="AB1118" s="2">
        <v>0</v>
      </c>
      <c r="AC1118" s="42">
        <v>456</v>
      </c>
      <c r="AD1118" s="42">
        <v>430.69400000000002</v>
      </c>
      <c r="AE1118" s="60">
        <v>30.745682120131463</v>
      </c>
      <c r="AF1118" s="60">
        <v>30.979637849644192</v>
      </c>
      <c r="AG1118" s="60" t="s">
        <v>3443</v>
      </c>
      <c r="AH1118" s="60">
        <v>42.582417582417584</v>
      </c>
      <c r="AI1118" s="60">
        <v>16.927557335274845</v>
      </c>
      <c r="AJ1118" s="1" t="s">
        <v>506</v>
      </c>
      <c r="AK1118" s="1" t="s">
        <v>507</v>
      </c>
      <c r="AL1118" s="1" t="s">
        <v>629</v>
      </c>
      <c r="AM1118" s="1" t="s">
        <v>2739</v>
      </c>
      <c r="AN1118" s="46" t="e">
        <v>#VALUE!</v>
      </c>
      <c r="AO1118" s="46" t="e">
        <v>#VALUE!</v>
      </c>
      <c r="AP1118" s="46" t="e">
        <v>#VALUE!</v>
      </c>
      <c r="AQ1118" t="s">
        <v>4109</v>
      </c>
      <c r="AR1118" t="s">
        <v>4109</v>
      </c>
      <c r="AS1118" t="str">
        <f t="shared" si="226"/>
        <v>23/11/2021</v>
      </c>
      <c r="AT1118" s="63">
        <v>2.0519481076822652</v>
      </c>
      <c r="AU1118" s="63">
        <f t="shared" si="229"/>
        <v>2.0519481076822652</v>
      </c>
      <c r="AV1118" s="63">
        <f t="shared" si="227"/>
        <v>-2.9178392097381922E-16</v>
      </c>
      <c r="AW1118" s="63">
        <f t="shared" si="225"/>
        <v>2.0519481076822648</v>
      </c>
      <c r="AX1118" s="63">
        <v>99.93674889310563</v>
      </c>
      <c r="AY1118" s="63">
        <f t="shared" si="230"/>
        <v>-1.4210854715202004E-14</v>
      </c>
      <c r="AZ1118" s="63">
        <v>99.936748893105616</v>
      </c>
      <c r="BA1118" s="63">
        <f>_xll.BDP($G1118,BA$1)</f>
        <v>9.48</v>
      </c>
      <c r="BB1118" s="63">
        <f t="shared" si="228"/>
        <v>430.69400000000002</v>
      </c>
      <c r="BC1118" t="s">
        <v>3443</v>
      </c>
      <c r="BD1118" t="s">
        <v>3443</v>
      </c>
      <c r="BE1118" t="s">
        <v>3443</v>
      </c>
      <c r="BF1118" t="s">
        <v>3443</v>
      </c>
      <c r="BG1118" t="s">
        <v>3443</v>
      </c>
      <c r="BH1118" t="s">
        <v>3443</v>
      </c>
      <c r="BI1118" s="47">
        <f t="shared" si="231"/>
        <v>0</v>
      </c>
      <c r="BJ1118" s="47">
        <f t="shared" si="232"/>
        <v>0</v>
      </c>
      <c r="BK1118" s="47">
        <f t="shared" si="233"/>
        <v>0</v>
      </c>
      <c r="BL1118" s="47">
        <f t="shared" si="234"/>
        <v>0</v>
      </c>
      <c r="BM1118" s="47">
        <f t="shared" si="235"/>
        <v>0</v>
      </c>
      <c r="BN1118" s="47">
        <f t="shared" si="236"/>
        <v>0</v>
      </c>
      <c r="BO1118" s="30">
        <f t="shared" si="237"/>
        <v>0</v>
      </c>
    </row>
    <row r="1119" spans="1:67" x14ac:dyDescent="0.3">
      <c r="A1119">
        <v>15</v>
      </c>
      <c r="B1119" t="s">
        <v>3422</v>
      </c>
      <c r="C1119">
        <v>82</v>
      </c>
      <c r="D1119">
        <v>15</v>
      </c>
      <c r="E1119" t="s">
        <v>2480</v>
      </c>
      <c r="F1119" t="s">
        <v>3293</v>
      </c>
      <c r="G1119" s="6" t="s">
        <v>269</v>
      </c>
      <c r="H1119" s="6" t="s">
        <v>979</v>
      </c>
      <c r="I1119" s="2">
        <v>0.33274444414377358</v>
      </c>
      <c r="J1119" s="2">
        <v>0.2989346947206894</v>
      </c>
      <c r="K1119" s="2">
        <v>0.29713728999398115</v>
      </c>
      <c r="L1119" s="2">
        <v>0.24538985616956854</v>
      </c>
      <c r="M1119" s="3">
        <v>8.0448296996760362</v>
      </c>
      <c r="N1119" s="3">
        <v>6.5905621955465676</v>
      </c>
      <c r="O1119" s="3">
        <v>6.2902613306576631</v>
      </c>
      <c r="P1119" s="7">
        <v>27.352501736593126</v>
      </c>
      <c r="Q1119" s="7">
        <v>31.845307746314074</v>
      </c>
      <c r="R1119" s="2">
        <v>-0.26957783496687293</v>
      </c>
      <c r="S1119" s="8">
        <v>-2.1300999437545971</v>
      </c>
      <c r="T1119" s="2">
        <v>0.53051689533774227</v>
      </c>
      <c r="U1119" s="4" t="e">
        <v>#N/A</v>
      </c>
      <c r="V1119" s="8" t="e">
        <v>#N/A</v>
      </c>
      <c r="W1119" s="8" t="e">
        <v>#N/A</v>
      </c>
      <c r="X1119" s="8">
        <v>135547999.99999997</v>
      </c>
      <c r="Y1119" s="8">
        <v>165124999.99999997</v>
      </c>
      <c r="Z1119" s="8">
        <v>37751000</v>
      </c>
      <c r="AA1119" s="5">
        <v>43514000</v>
      </c>
      <c r="AB1119" s="2">
        <v>0.86755986579032041</v>
      </c>
      <c r="AC1119" s="42">
        <v>946.30276225999989</v>
      </c>
      <c r="AD1119" s="42">
        <v>798.60376225999994</v>
      </c>
      <c r="AE1119" s="60">
        <v>11.388068426704542</v>
      </c>
      <c r="AF1119" s="60">
        <v>30.451231283804308</v>
      </c>
      <c r="AG1119" s="60">
        <v>3.350758117756278</v>
      </c>
      <c r="AH1119" s="60">
        <v>34.487248748979837</v>
      </c>
      <c r="AI1119" s="60">
        <v>3.1220555042081797</v>
      </c>
      <c r="AJ1119" s="1" t="s">
        <v>506</v>
      </c>
      <c r="AK1119" s="1" t="s">
        <v>507</v>
      </c>
      <c r="AL1119" s="1" t="s">
        <v>629</v>
      </c>
      <c r="AM1119" s="1" t="s">
        <v>583</v>
      </c>
      <c r="AN1119" s="46" t="e">
        <v>#VALUE!</v>
      </c>
      <c r="AO1119" s="46" t="e">
        <v>#VALUE!</v>
      </c>
      <c r="AP1119" s="46" t="e">
        <v>#VALUE!</v>
      </c>
      <c r="AQ1119" t="s">
        <v>4110</v>
      </c>
      <c r="AR1119" t="s">
        <v>4110</v>
      </c>
      <c r="AS1119" t="str">
        <f t="shared" si="226"/>
        <v>09/12/2020</v>
      </c>
      <c r="AT1119" s="63" t="s">
        <v>3443</v>
      </c>
      <c r="AU1119" s="63">
        <f t="shared" si="229"/>
        <v>0</v>
      </c>
      <c r="AV1119" s="63">
        <f t="shared" si="227"/>
        <v>-0.43907723465551929</v>
      </c>
      <c r="AW1119" s="63">
        <f t="shared" si="225"/>
        <v>-0.43907723465551929</v>
      </c>
      <c r="AX1119" s="63">
        <v>0</v>
      </c>
      <c r="AY1119" s="63">
        <f t="shared" si="230"/>
        <v>-11.90861748259565</v>
      </c>
      <c r="AZ1119" s="63">
        <v>-11.90861748259565</v>
      </c>
      <c r="BA1119" s="63">
        <f>_xll.BDP($G1119,BA$1)</f>
        <v>-4.1550000000000002</v>
      </c>
      <c r="BB1119" s="63">
        <f t="shared" si="228"/>
        <v>798.60376225999994</v>
      </c>
      <c r="BC1119">
        <v>6.1989999999999998</v>
      </c>
      <c r="BD1119">
        <v>17.122</v>
      </c>
      <c r="BE1119">
        <v>37.200000000000003</v>
      </c>
      <c r="BF1119">
        <v>37.877000000000002</v>
      </c>
      <c r="BG1119">
        <v>55.533000000000001</v>
      </c>
      <c r="BH1119">
        <v>53.404000000000003</v>
      </c>
      <c r="BI1119" s="47">
        <f t="shared" si="231"/>
        <v>7.7622975159260558E-3</v>
      </c>
      <c r="BJ1119" s="47">
        <f t="shared" si="232"/>
        <v>2.1439919030115492E-2</v>
      </c>
      <c r="BK1119" s="47">
        <f t="shared" si="233"/>
        <v>4.6581298208170557E-2</v>
      </c>
      <c r="BL1119" s="47">
        <f t="shared" si="234"/>
        <v>4.7429027748141832E-2</v>
      </c>
      <c r="BM1119" s="47">
        <f t="shared" si="235"/>
        <v>6.9537613800922993E-2</v>
      </c>
      <c r="BN1119" s="47">
        <f t="shared" si="236"/>
        <v>6.6871711008310228E-2</v>
      </c>
      <c r="BO1119" s="30">
        <f t="shared" si="237"/>
        <v>6.6871711008310228E-2</v>
      </c>
    </row>
    <row r="1120" spans="1:67" x14ac:dyDescent="0.3">
      <c r="A1120">
        <v>15</v>
      </c>
      <c r="B1120" t="s">
        <v>3422</v>
      </c>
      <c r="C1120">
        <v>82</v>
      </c>
      <c r="D1120">
        <v>13</v>
      </c>
      <c r="E1120" s="33" t="s">
        <v>2489</v>
      </c>
      <c r="F1120" s="33" t="s">
        <v>2728</v>
      </c>
      <c r="G1120" s="1" t="s">
        <v>2018</v>
      </c>
      <c r="H1120" s="6" t="s">
        <v>2019</v>
      </c>
      <c r="I1120" s="2">
        <v>-4.2223838662970179</v>
      </c>
      <c r="J1120" s="2">
        <v>-3.0380107697180869</v>
      </c>
      <c r="K1120" s="2">
        <v>0.22719228963431476</v>
      </c>
      <c r="L1120" s="2">
        <v>0.3499470938081512</v>
      </c>
      <c r="M1120" s="3">
        <v>27.253009502383364</v>
      </c>
      <c r="N1120" s="3">
        <v>22.999664250515639</v>
      </c>
      <c r="O1120" s="3">
        <v>28.384238604810779</v>
      </c>
      <c r="P1120" s="7">
        <v>20.604732105310283</v>
      </c>
      <c r="Q1120" s="7">
        <v>22.873219420299435</v>
      </c>
      <c r="R1120" s="2">
        <v>-0.17999296479692617</v>
      </c>
      <c r="S1120" s="8">
        <v>-0.44309741881765197</v>
      </c>
      <c r="T1120" s="2">
        <v>0.52851995175766364</v>
      </c>
      <c r="U1120" s="4" t="e">
        <v>#N/A</v>
      </c>
      <c r="V1120" s="8">
        <v>-0.48154842460557756</v>
      </c>
      <c r="W1120" s="8">
        <v>11.604838668493645</v>
      </c>
      <c r="X1120" s="8">
        <v>-6314000</v>
      </c>
      <c r="Y1120" s="8">
        <v>54814000</v>
      </c>
      <c r="Z1120" s="8" t="e">
        <v>#N/A</v>
      </c>
      <c r="AA1120" s="5">
        <v>19310000</v>
      </c>
      <c r="AB1120" s="2">
        <v>0</v>
      </c>
      <c r="AC1120" s="42">
        <v>244.21316922999998</v>
      </c>
      <c r="AD1120" s="42">
        <v>230.90916922999997</v>
      </c>
      <c r="AE1120" s="60">
        <v>8.7734780664158958</v>
      </c>
      <c r="AF1120" s="60">
        <v>12.673390188254665</v>
      </c>
      <c r="AG1120" s="60">
        <v>7.9380881435152943</v>
      </c>
      <c r="AH1120" s="60">
        <v>13.368080691086337</v>
      </c>
      <c r="AI1120" s="60">
        <v>3.4136234023519525</v>
      </c>
      <c r="AJ1120" s="1" t="s">
        <v>493</v>
      </c>
      <c r="AK1120" s="1" t="s">
        <v>525</v>
      </c>
      <c r="AL1120" s="1" t="s">
        <v>708</v>
      </c>
      <c r="AM1120" s="1" t="s">
        <v>1706</v>
      </c>
      <c r="AN1120" s="46">
        <v>9.0856820000000005E-2</v>
      </c>
      <c r="AO1120" s="46">
        <v>8.6087170000000005E-2</v>
      </c>
      <c r="AP1120" s="46">
        <v>4.2470340000000002E-2</v>
      </c>
      <c r="AQ1120" t="s">
        <v>4124</v>
      </c>
      <c r="AR1120" t="s">
        <v>4111</v>
      </c>
      <c r="AS1120" t="str">
        <f t="shared" si="226"/>
        <v>06/12/1995</v>
      </c>
      <c r="AT1120" s="63">
        <v>3.0685920577617329</v>
      </c>
      <c r="AU1120" s="63">
        <f t="shared" si="229"/>
        <v>3.0685920577617329</v>
      </c>
      <c r="AV1120" s="63">
        <f t="shared" si="227"/>
        <v>-0.18897949826862631</v>
      </c>
      <c r="AW1120" s="63">
        <f t="shared" si="225"/>
        <v>2.8796125594931068</v>
      </c>
      <c r="AX1120" s="63">
        <v>30.251330450481817</v>
      </c>
      <c r="AY1120" s="63">
        <f t="shared" si="230"/>
        <v>-1.8630307133951298</v>
      </c>
      <c r="AZ1120" s="63">
        <v>28.388299737086687</v>
      </c>
      <c r="BA1120" s="63">
        <f>_xll.BDP($G1120,BA$1)</f>
        <v>5.1808173860000002</v>
      </c>
      <c r="BB1120" s="63">
        <f t="shared" si="228"/>
        <v>230.90916922999997</v>
      </c>
      <c r="BC1120">
        <v>17.850000000000001</v>
      </c>
      <c r="BD1120">
        <v>19.150000000000002</v>
      </c>
      <c r="BE1120">
        <v>20.45</v>
      </c>
      <c r="BF1120">
        <v>20.45</v>
      </c>
      <c r="BG1120">
        <v>22.150000000000002</v>
      </c>
      <c r="BH1120">
        <v>24.3</v>
      </c>
      <c r="BI1120" s="47">
        <f t="shared" si="231"/>
        <v>7.730312338623628E-2</v>
      </c>
      <c r="BJ1120" s="47">
        <f t="shared" si="232"/>
        <v>8.2933042736494392E-2</v>
      </c>
      <c r="BK1120" s="47">
        <f t="shared" si="233"/>
        <v>8.8562962086752475E-2</v>
      </c>
      <c r="BL1120" s="47">
        <f t="shared" si="234"/>
        <v>8.8562962086752475E-2</v>
      </c>
      <c r="BM1120" s="47">
        <f t="shared" si="235"/>
        <v>9.5925164314013087E-2</v>
      </c>
      <c r="BN1120" s="47">
        <f t="shared" si="236"/>
        <v>0.10523618477790148</v>
      </c>
      <c r="BO1120" s="30">
        <f t="shared" si="237"/>
        <v>0.10523618477790148</v>
      </c>
    </row>
    <row r="1121" spans="1:67" x14ac:dyDescent="0.3">
      <c r="A1121">
        <v>15</v>
      </c>
      <c r="B1121" t="s">
        <v>3422</v>
      </c>
      <c r="C1121">
        <v>83</v>
      </c>
      <c r="D1121">
        <v>16</v>
      </c>
      <c r="E1121" s="33">
        <v>0.1</v>
      </c>
      <c r="F1121" t="s">
        <v>3294</v>
      </c>
      <c r="G1121" s="1" t="s">
        <v>1566</v>
      </c>
      <c r="H1121" s="6" t="s">
        <v>1567</v>
      </c>
      <c r="I1121" s="2">
        <v>0.83906108288240078</v>
      </c>
      <c r="J1121" s="2">
        <v>0.37504449494811204</v>
      </c>
      <c r="K1121" s="2">
        <v>0.33730120912208178</v>
      </c>
      <c r="L1121" s="2">
        <v>0.14410886495199177</v>
      </c>
      <c r="M1121" s="3">
        <v>10.813121152202257</v>
      </c>
      <c r="N1121" s="3">
        <v>7.212433334354829</v>
      </c>
      <c r="O1121" s="3">
        <v>10.332919748359393</v>
      </c>
      <c r="P1121" s="7">
        <v>17.509872238385238</v>
      </c>
      <c r="Q1121" s="7">
        <v>16.794652197404272</v>
      </c>
      <c r="R1121" s="2">
        <v>4.6917101668885783E-2</v>
      </c>
      <c r="S1121" s="8">
        <v>0.289446625939069</v>
      </c>
      <c r="T1121" s="2">
        <v>0.49852188187462121</v>
      </c>
      <c r="U1121" s="4" t="e">
        <v>#N/A</v>
      </c>
      <c r="V1121" s="8">
        <v>16.997317878786301</v>
      </c>
      <c r="W1121" s="8">
        <v>5.1171114566577414</v>
      </c>
      <c r="X1121" s="8">
        <v>182605000</v>
      </c>
      <c r="Y1121" s="8">
        <v>475231000</v>
      </c>
      <c r="Z1121" s="8" t="e">
        <v>#N/A</v>
      </c>
      <c r="AA1121" s="5">
        <v>58101000</v>
      </c>
      <c r="AB1121" s="2">
        <v>0</v>
      </c>
      <c r="AC1121" s="42">
        <v>1075.9252864</v>
      </c>
      <c r="AD1121" s="42">
        <v>1108.0112864</v>
      </c>
      <c r="AE1121" s="60" t="s">
        <v>3443</v>
      </c>
      <c r="AF1121" s="60">
        <v>17.58571535940024</v>
      </c>
      <c r="AG1121" s="60">
        <v>5.3436300461359254</v>
      </c>
      <c r="AH1121" s="60">
        <v>25.544324048438913</v>
      </c>
      <c r="AI1121" s="60">
        <v>2.6480218831713764</v>
      </c>
      <c r="AJ1121" s="1" t="s">
        <v>506</v>
      </c>
      <c r="AK1121" s="1" t="s">
        <v>507</v>
      </c>
      <c r="AL1121" s="1" t="s">
        <v>629</v>
      </c>
      <c r="AM1121" s="1" t="s">
        <v>1480</v>
      </c>
      <c r="AN1121" s="46">
        <v>0.1107373</v>
      </c>
      <c r="AO1121" s="46">
        <v>0.1973944</v>
      </c>
      <c r="AP1121" s="46">
        <v>6.0678270000000006E-2</v>
      </c>
      <c r="AQ1121" t="s">
        <v>4124</v>
      </c>
      <c r="AR1121" t="s">
        <v>3443</v>
      </c>
      <c r="AS1121" t="str">
        <f t="shared" si="226"/>
        <v>#N/A N/A</v>
      </c>
      <c r="AT1121" s="63">
        <v>1.672473830213115</v>
      </c>
      <c r="AU1121" s="63">
        <f t="shared" si="229"/>
        <v>1.672473830213115</v>
      </c>
      <c r="AV1121" s="63">
        <f t="shared" si="227"/>
        <v>0</v>
      </c>
      <c r="AW1121" s="63">
        <f t="shared" si="225"/>
        <v>1.672473830213115</v>
      </c>
      <c r="AX1121" s="63">
        <v>38.26406109189098</v>
      </c>
      <c r="AY1121" s="63">
        <f t="shared" si="230"/>
        <v>0</v>
      </c>
      <c r="AZ1121" s="63" t="s">
        <v>3443</v>
      </c>
      <c r="BA1121" s="63" t="str">
        <f>_xll.BDP($G1121,BA$1)</f>
        <v>#N/A N/A</v>
      </c>
      <c r="BB1121" s="63">
        <f t="shared" si="228"/>
        <v>1075.9252864</v>
      </c>
      <c r="BC1121">
        <v>44.2</v>
      </c>
      <c r="BD1121">
        <v>54.84</v>
      </c>
      <c r="BE1121">
        <v>65.62</v>
      </c>
      <c r="BF1121">
        <v>60.225000000000001</v>
      </c>
      <c r="BG1121">
        <v>72</v>
      </c>
      <c r="BH1121">
        <v>81.8</v>
      </c>
      <c r="BI1121" s="47">
        <f t="shared" si="231"/>
        <v>4.1080919426934662E-2</v>
      </c>
      <c r="BJ1121" s="47">
        <f t="shared" si="232"/>
        <v>5.097008193151803E-2</v>
      </c>
      <c r="BK1121" s="47">
        <f t="shared" si="233"/>
        <v>6.0989364995372233E-2</v>
      </c>
      <c r="BL1121" s="47">
        <f t="shared" si="234"/>
        <v>5.5975076300614025E-2</v>
      </c>
      <c r="BM1121" s="47">
        <f t="shared" si="235"/>
        <v>6.6919144767857361E-2</v>
      </c>
      <c r="BN1121" s="47">
        <f t="shared" si="236"/>
        <v>7.602758391681573E-2</v>
      </c>
      <c r="BO1121" s="30">
        <f t="shared" si="237"/>
        <v>7.602758391681573E-2</v>
      </c>
    </row>
    <row r="1122" spans="1:67" x14ac:dyDescent="0.3">
      <c r="A1122">
        <v>15</v>
      </c>
      <c r="B1122" t="s">
        <v>3422</v>
      </c>
      <c r="C1122">
        <v>84</v>
      </c>
      <c r="D1122">
        <v>17</v>
      </c>
      <c r="E1122" s="33">
        <v>0.1</v>
      </c>
      <c r="G1122" s="1" t="s">
        <v>1997</v>
      </c>
      <c r="H1122" s="6" t="s">
        <v>1998</v>
      </c>
      <c r="I1122" s="2">
        <v>-4.1763451458286225</v>
      </c>
      <c r="J1122" s="2">
        <v>-1.1643356643356644</v>
      </c>
      <c r="K1122" s="2">
        <v>0.21097740226242703</v>
      </c>
      <c r="L1122" s="2">
        <v>0.1563380281690141</v>
      </c>
      <c r="M1122" s="3">
        <v>12.794882047181128</v>
      </c>
      <c r="N1122" s="3">
        <v>9.2729458739152424</v>
      </c>
      <c r="O1122" s="3">
        <v>16.573705179282868</v>
      </c>
      <c r="P1122" s="7">
        <v>25.168878279088791</v>
      </c>
      <c r="Q1122" s="7">
        <v>22.085259373394965</v>
      </c>
      <c r="R1122" s="2">
        <v>0.44380218368657676</v>
      </c>
      <c r="S1122" s="8">
        <v>1.6531100478468899</v>
      </c>
      <c r="T1122" s="2">
        <v>0.34413702239789196</v>
      </c>
      <c r="U1122" s="4" t="e">
        <v>#N/A</v>
      </c>
      <c r="V1122" s="8">
        <v>3.6328787787843475</v>
      </c>
      <c r="W1122" s="8">
        <v>-5.4779849028327217</v>
      </c>
      <c r="X1122" s="8">
        <v>-286000000</v>
      </c>
      <c r="Y1122" s="8">
        <v>2130000000</v>
      </c>
      <c r="Z1122" s="8">
        <v>40000000</v>
      </c>
      <c r="AA1122" s="5">
        <v>312000000</v>
      </c>
      <c r="AB1122" s="2">
        <v>0.12820512820512819</v>
      </c>
      <c r="AC1122" s="42">
        <v>8804.167598</v>
      </c>
      <c r="AD1122" s="42">
        <v>9495.167598</v>
      </c>
      <c r="AE1122" s="60">
        <v>20.293199705982907</v>
      </c>
      <c r="AF1122" s="60">
        <v>25.668155303783784</v>
      </c>
      <c r="AG1122" s="60">
        <v>3.5581003582929713</v>
      </c>
      <c r="AH1122" s="60">
        <v>42.118679977795111</v>
      </c>
      <c r="AI1122" s="60">
        <v>7.241946215171283</v>
      </c>
      <c r="AJ1122" s="1" t="s">
        <v>506</v>
      </c>
      <c r="AK1122" s="1" t="s">
        <v>507</v>
      </c>
      <c r="AL1122" s="1" t="s">
        <v>629</v>
      </c>
      <c r="AM1122" s="1" t="s">
        <v>1706</v>
      </c>
      <c r="AN1122" s="46">
        <v>0.1151484</v>
      </c>
      <c r="AO1122" s="46">
        <v>0.11700480000000001</v>
      </c>
      <c r="AP1122" s="46">
        <v>8.1054670000000009E-2</v>
      </c>
      <c r="AQ1122" t="s">
        <v>4124</v>
      </c>
      <c r="AR1122" t="s">
        <v>3443</v>
      </c>
      <c r="AS1122" t="str">
        <f t="shared" si="226"/>
        <v>#N/A N/A</v>
      </c>
      <c r="AT1122" s="63">
        <v>2.1696137294707158</v>
      </c>
      <c r="AU1122" s="63">
        <f t="shared" si="229"/>
        <v>2.1696137294707158</v>
      </c>
      <c r="AV1122" s="63">
        <f t="shared" si="227"/>
        <v>-7.8371676375930593E-2</v>
      </c>
      <c r="AW1122" s="63">
        <f t="shared" si="225"/>
        <v>2.0912420530947853</v>
      </c>
      <c r="AX1122" s="63">
        <v>77.929834018833674</v>
      </c>
      <c r="AY1122" s="63">
        <f t="shared" si="230"/>
        <v>-2.8150134048257343</v>
      </c>
      <c r="AZ1122" s="63">
        <v>75.11482061400794</v>
      </c>
      <c r="BA1122" s="63">
        <f>_xll.BDP($G1122,BA$1)</f>
        <v>186.7855205935</v>
      </c>
      <c r="BB1122" s="63">
        <f t="shared" si="228"/>
        <v>8804.167598</v>
      </c>
      <c r="BC1122">
        <v>299.61099999999999</v>
      </c>
      <c r="BD1122">
        <v>341.83300000000003</v>
      </c>
      <c r="BE1122">
        <v>384.76499999999999</v>
      </c>
      <c r="BF1122">
        <v>373.233</v>
      </c>
      <c r="BG1122">
        <v>416.149</v>
      </c>
      <c r="BH1122">
        <v>466.69100000000003</v>
      </c>
      <c r="BI1122" s="47">
        <f t="shared" si="231"/>
        <v>3.4030587976092271E-2</v>
      </c>
      <c r="BJ1122" s="47">
        <f t="shared" si="232"/>
        <v>3.8826271330597177E-2</v>
      </c>
      <c r="BK1122" s="47">
        <f t="shared" si="233"/>
        <v>4.3702598311214022E-2</v>
      </c>
      <c r="BL1122" s="47">
        <f t="shared" si="234"/>
        <v>4.2392764091040876E-2</v>
      </c>
      <c r="BM1122" s="47">
        <f t="shared" si="235"/>
        <v>4.7267273750505899E-2</v>
      </c>
      <c r="BN1122" s="47">
        <f t="shared" si="236"/>
        <v>5.3007964103956397E-2</v>
      </c>
      <c r="BO1122" s="30">
        <f t="shared" si="237"/>
        <v>5.3007964103956397E-2</v>
      </c>
    </row>
    <row r="1123" spans="1:67" x14ac:dyDescent="0.3">
      <c r="A1123">
        <v>15</v>
      </c>
      <c r="B1123" t="s">
        <v>3422</v>
      </c>
      <c r="C1123">
        <v>85</v>
      </c>
      <c r="D1123">
        <v>19</v>
      </c>
      <c r="E1123" t="s">
        <v>2480</v>
      </c>
      <c r="F1123" t="s">
        <v>3338</v>
      </c>
      <c r="G1123" s="1" t="s">
        <v>1733</v>
      </c>
      <c r="H1123" s="6" t="s">
        <v>1734</v>
      </c>
      <c r="I1123" s="2">
        <v>2.9649553918535134</v>
      </c>
      <c r="J1123" s="2">
        <v>3.7468354430379747</v>
      </c>
      <c r="K1123" s="2">
        <v>0.65482060509433082</v>
      </c>
      <c r="L1123" s="2">
        <v>0.90797546012269936</v>
      </c>
      <c r="M1123" s="3">
        <v>53.720508166969147</v>
      </c>
      <c r="N1123" s="3">
        <v>45.54160726957592</v>
      </c>
      <c r="O1123" s="3">
        <v>57.377049180327866</v>
      </c>
      <c r="P1123" s="7">
        <v>32.170801298102383</v>
      </c>
      <c r="Q1123" s="7">
        <v>34.941050375133976</v>
      </c>
      <c r="R1123" s="2">
        <v>-0.18146718146718144</v>
      </c>
      <c r="S1123" s="8">
        <v>-0.28834355828220853</v>
      </c>
      <c r="T1123" s="2">
        <v>0.5490196078431373</v>
      </c>
      <c r="U1123" s="4">
        <v>6.4516129032258063E-2</v>
      </c>
      <c r="V1123" s="8">
        <v>2.3289745758014733</v>
      </c>
      <c r="W1123" s="8">
        <v>-1.2152252112768824</v>
      </c>
      <c r="X1123" s="8">
        <v>7900000</v>
      </c>
      <c r="Y1123" s="8">
        <v>32600000</v>
      </c>
      <c r="Z1123" s="8">
        <v>1800000</v>
      </c>
      <c r="AA1123" s="5">
        <v>26500000</v>
      </c>
      <c r="AB1123" s="2">
        <v>6.7924528301886791E-2</v>
      </c>
      <c r="AC1123" s="42">
        <v>514.11671423999996</v>
      </c>
      <c r="AD1123" s="42">
        <v>504.71671423999999</v>
      </c>
      <c r="AE1123" s="60">
        <v>15.482107798773004</v>
      </c>
      <c r="AF1123" s="60">
        <v>17.051240345945946</v>
      </c>
      <c r="AG1123" s="60">
        <v>5.1402842840499519</v>
      </c>
      <c r="AH1123" s="60">
        <v>20.973963355834137</v>
      </c>
      <c r="AI1123" s="60">
        <v>12.428571428571431</v>
      </c>
      <c r="AJ1123" s="1" t="s">
        <v>506</v>
      </c>
      <c r="AK1123" s="1" t="s">
        <v>507</v>
      </c>
      <c r="AL1123" s="1" t="s">
        <v>610</v>
      </c>
      <c r="AM1123" s="1" t="s">
        <v>1706</v>
      </c>
      <c r="AN1123" s="46" t="e">
        <v>#VALUE!</v>
      </c>
      <c r="AO1123" s="46" t="e">
        <v>#VALUE!</v>
      </c>
      <c r="AP1123" s="46">
        <v>-8.2064020000000001E-2</v>
      </c>
      <c r="AQ1123" t="s">
        <v>4112</v>
      </c>
      <c r="AR1123" t="s">
        <v>4112</v>
      </c>
      <c r="AS1123" t="str">
        <f t="shared" si="226"/>
        <v>26/05/2017</v>
      </c>
      <c r="AT1123" s="63">
        <v>0.68965519981822743</v>
      </c>
      <c r="AU1123" s="63">
        <f t="shared" si="229"/>
        <v>0.68965519981822743</v>
      </c>
      <c r="AV1123" s="63">
        <f t="shared" si="227"/>
        <v>-8.3373073361427321E-17</v>
      </c>
      <c r="AW1123" s="63">
        <f t="shared" si="225"/>
        <v>0.68965519981822732</v>
      </c>
      <c r="AX1123" s="63">
        <v>14.69387755102041</v>
      </c>
      <c r="AY1123" s="63">
        <f t="shared" si="230"/>
        <v>-1.7763568394002505E-15</v>
      </c>
      <c r="AZ1123" s="63">
        <v>14.693877551020408</v>
      </c>
      <c r="BA1123" s="63">
        <f>_xll.BDP($G1123,BA$1)</f>
        <v>3.6</v>
      </c>
      <c r="BB1123" s="63">
        <f t="shared" si="228"/>
        <v>504.71671423999999</v>
      </c>
      <c r="BC1123">
        <v>21.95</v>
      </c>
      <c r="BD1123">
        <v>22.625</v>
      </c>
      <c r="BE1123">
        <v>23.85</v>
      </c>
      <c r="BF1123">
        <v>21.72</v>
      </c>
      <c r="BG1123">
        <v>22.276</v>
      </c>
      <c r="BH1123">
        <v>23.416</v>
      </c>
      <c r="BI1123" s="47">
        <f t="shared" si="231"/>
        <v>4.348974262334903E-2</v>
      </c>
      <c r="BJ1123" s="47">
        <f t="shared" si="232"/>
        <v>4.482712650812172E-2</v>
      </c>
      <c r="BK1123" s="47">
        <f t="shared" si="233"/>
        <v>4.7254230595301795E-2</v>
      </c>
      <c r="BL1123" s="47">
        <f t="shared" si="234"/>
        <v>4.303404144779685E-2</v>
      </c>
      <c r="BM1123" s="47">
        <f t="shared" si="235"/>
        <v>4.4135649506957766E-2</v>
      </c>
      <c r="BN1123" s="47">
        <f t="shared" si="236"/>
        <v>4.6394342290129426E-2</v>
      </c>
      <c r="BO1123" s="30">
        <f t="shared" si="237"/>
        <v>4.7254230595301795E-2</v>
      </c>
    </row>
    <row r="1124" spans="1:67" x14ac:dyDescent="0.3">
      <c r="A1124">
        <v>15</v>
      </c>
      <c r="B1124" t="s">
        <v>3422</v>
      </c>
      <c r="C1124">
        <v>86</v>
      </c>
      <c r="D1124">
        <v>20</v>
      </c>
      <c r="E1124" t="s">
        <v>2480</v>
      </c>
      <c r="F1124" t="s">
        <v>2740</v>
      </c>
      <c r="G1124" s="44" t="s">
        <v>2741</v>
      </c>
      <c r="H1124" s="44" t="s">
        <v>2742</v>
      </c>
      <c r="I1124" s="2">
        <v>9.7446609281593641</v>
      </c>
      <c r="J1124" s="2">
        <v>-1.0254900591517235</v>
      </c>
      <c r="K1124" s="2">
        <v>-0.1903551327761944</v>
      </c>
      <c r="L1124" s="2">
        <v>-1.0254900591517235</v>
      </c>
      <c r="M1124" s="3">
        <v>45.828057680693604</v>
      </c>
      <c r="N1124" s="3">
        <v>36.086800508750898</v>
      </c>
      <c r="O1124" s="3">
        <v>38.963853057144362</v>
      </c>
      <c r="P1124" s="7">
        <v>22.767057829196631</v>
      </c>
      <c r="Q1124" s="7">
        <v>27.456050067811891</v>
      </c>
      <c r="R1124" s="2">
        <v>-0.59833747041505514</v>
      </c>
      <c r="S1124" s="8">
        <v>-1.8411703504453523</v>
      </c>
      <c r="T1124" s="2">
        <v>0.48676397192831988</v>
      </c>
      <c r="U1124" s="4" t="e">
        <v>#N/A</v>
      </c>
      <c r="V1124" s="8">
        <v>29.662672776244563</v>
      </c>
      <c r="W1124" s="8" t="e">
        <v>#N/A</v>
      </c>
      <c r="X1124" s="8">
        <v>-27766393</v>
      </c>
      <c r="Y1124" s="8">
        <v>-27766393</v>
      </c>
      <c r="Z1124" s="8" t="e">
        <v>#N/A</v>
      </c>
      <c r="AA1124" s="5">
        <v>37378000</v>
      </c>
      <c r="AB1124" s="2">
        <v>0</v>
      </c>
      <c r="AC1124" s="42">
        <v>905.90457499999991</v>
      </c>
      <c r="AD1124" s="42">
        <v>833.34957499999996</v>
      </c>
      <c r="AE1124" s="60">
        <v>21.232706118202351</v>
      </c>
      <c r="AF1124" s="60">
        <v>26.190792562681938</v>
      </c>
      <c r="AG1124" s="60">
        <v>4.1107600061477738</v>
      </c>
      <c r="AH1124" s="60">
        <v>36</v>
      </c>
      <c r="AI1124" s="60">
        <v>22.062217935652932</v>
      </c>
      <c r="AJ1124" s="1" t="s">
        <v>506</v>
      </c>
      <c r="AK1124" s="1" t="s">
        <v>507</v>
      </c>
      <c r="AL1124" s="1" t="s">
        <v>610</v>
      </c>
      <c r="AM1124" s="1" t="s">
        <v>2739</v>
      </c>
      <c r="AN1124" s="46" t="e">
        <v>#VALUE!</v>
      </c>
      <c r="AO1124" s="46" t="e">
        <v>#VALUE!</v>
      </c>
      <c r="AP1124" s="46" t="e">
        <v>#VALUE!</v>
      </c>
      <c r="AQ1124" t="s">
        <v>4369</v>
      </c>
      <c r="AR1124" t="s">
        <v>3443</v>
      </c>
      <c r="AS1124" t="str">
        <f t="shared" si="226"/>
        <v>24/04/2019</v>
      </c>
      <c r="AT1124" s="63">
        <v>2.3062730627306274</v>
      </c>
      <c r="AU1124" s="63">
        <f t="shared" si="229"/>
        <v>2.3062730627306274</v>
      </c>
      <c r="AV1124" s="63">
        <f t="shared" si="227"/>
        <v>-0.56169106068858443</v>
      </c>
      <c r="AW1124" s="63">
        <f t="shared" si="225"/>
        <v>1.7445820020420428</v>
      </c>
      <c r="AX1124" s="63">
        <v>149.69618032982834</v>
      </c>
      <c r="AY1124" s="63">
        <f t="shared" si="230"/>
        <v>-36.458391536228845</v>
      </c>
      <c r="AZ1124" s="63">
        <v>113.23778879359949</v>
      </c>
      <c r="BA1124" s="63">
        <f>_xll.BDP($G1124,BA$1)</f>
        <v>25.474802999999998</v>
      </c>
      <c r="BB1124" s="63">
        <f t="shared" si="228"/>
        <v>833.34957499999996</v>
      </c>
      <c r="BC1124">
        <v>27</v>
      </c>
      <c r="BD1124">
        <v>36</v>
      </c>
      <c r="BE1124">
        <v>43</v>
      </c>
      <c r="BF1124">
        <v>21</v>
      </c>
      <c r="BG1124">
        <v>26</v>
      </c>
      <c r="BH1124">
        <v>31</v>
      </c>
      <c r="BI1124" s="47">
        <f t="shared" si="231"/>
        <v>3.2399368536307226E-2</v>
      </c>
      <c r="BJ1124" s="47">
        <f t="shared" si="232"/>
        <v>4.3199158048409639E-2</v>
      </c>
      <c r="BK1124" s="47">
        <f t="shared" si="233"/>
        <v>5.1598994335600404E-2</v>
      </c>
      <c r="BL1124" s="47">
        <f t="shared" si="234"/>
        <v>2.5199508861572288E-2</v>
      </c>
      <c r="BM1124" s="47">
        <f t="shared" si="235"/>
        <v>3.1199391923851405E-2</v>
      </c>
      <c r="BN1124" s="47">
        <f t="shared" si="236"/>
        <v>3.7199274986130522E-2</v>
      </c>
      <c r="BO1124" s="30">
        <f t="shared" si="237"/>
        <v>5.1598994335600404E-2</v>
      </c>
    </row>
    <row r="1125" spans="1:67" x14ac:dyDescent="0.3">
      <c r="A1125">
        <v>15</v>
      </c>
      <c r="B1125" t="s">
        <v>3422</v>
      </c>
      <c r="C1125">
        <v>87</v>
      </c>
      <c r="D1125">
        <v>10</v>
      </c>
      <c r="E1125" t="s">
        <v>3217</v>
      </c>
      <c r="F1125" t="s">
        <v>3311</v>
      </c>
      <c r="G1125" s="6" t="s">
        <v>2324</v>
      </c>
      <c r="H1125" s="6" t="s">
        <v>2325</v>
      </c>
      <c r="I1125" s="2">
        <v>0.25055077947224536</v>
      </c>
      <c r="J1125" s="2">
        <v>0.18573588709677419</v>
      </c>
      <c r="K1125" s="2">
        <v>0.25055077947224536</v>
      </c>
      <c r="L1125" s="2">
        <v>0.18573588709677419</v>
      </c>
      <c r="M1125" s="3">
        <v>20.892983699503898</v>
      </c>
      <c r="N1125" s="3">
        <v>16.390111865149976</v>
      </c>
      <c r="O1125" s="3">
        <v>25.220530982755051</v>
      </c>
      <c r="P1125" s="7">
        <v>31.69322049295338</v>
      </c>
      <c r="Q1125" s="7">
        <v>36.308294842595942</v>
      </c>
      <c r="R1125" s="2">
        <v>0.29859339991880829</v>
      </c>
      <c r="S1125" s="8">
        <v>1.4121526556454449</v>
      </c>
      <c r="T1125" s="2">
        <v>0.52527324732795566</v>
      </c>
      <c r="U1125" s="4">
        <v>8.4399314255571671E-3</v>
      </c>
      <c r="V1125" s="8">
        <v>18.791280598028738</v>
      </c>
      <c r="W1125" s="8">
        <v>42.218946672089672</v>
      </c>
      <c r="X1125" s="8">
        <v>265856000</v>
      </c>
      <c r="Y1125" s="8">
        <v>265856000</v>
      </c>
      <c r="Z1125" s="8">
        <v>296000</v>
      </c>
      <c r="AA1125" s="5">
        <v>-143182000.00000003</v>
      </c>
      <c r="AB1125" s="2">
        <v>-2.0672989621600478E-3</v>
      </c>
      <c r="AC1125" s="42">
        <v>2988</v>
      </c>
      <c r="AD1125" s="42">
        <v>3084.3539999999998</v>
      </c>
      <c r="AE1125" s="60">
        <v>45.028051354203306</v>
      </c>
      <c r="AF1125" s="60">
        <v>62.219850543753417</v>
      </c>
      <c r="AG1125" s="60">
        <v>-4.8112230196055945</v>
      </c>
      <c r="AH1125" s="60">
        <v>77.63951008413963</v>
      </c>
      <c r="AI1125" s="60">
        <v>17.55731531802077</v>
      </c>
      <c r="AJ1125" s="1" t="s">
        <v>506</v>
      </c>
      <c r="AK1125" s="1" t="s">
        <v>507</v>
      </c>
      <c r="AL1125" s="1" t="s">
        <v>508</v>
      </c>
      <c r="AM1125" s="1" t="s">
        <v>2470</v>
      </c>
      <c r="AN1125" s="46" t="e">
        <v>#VALUE!</v>
      </c>
      <c r="AO1125" s="46">
        <v>0.40978619999999999</v>
      </c>
      <c r="AP1125" s="46">
        <v>0.27657290000000001</v>
      </c>
      <c r="AQ1125" t="s">
        <v>4113</v>
      </c>
      <c r="AR1125" t="s">
        <v>4113</v>
      </c>
      <c r="AS1125" t="str">
        <f t="shared" si="226"/>
        <v>22/02/2006</v>
      </c>
      <c r="AT1125" s="63">
        <v>0.14112902785180717</v>
      </c>
      <c r="AU1125" s="63">
        <f t="shared" si="229"/>
        <v>0.14112902785180717</v>
      </c>
      <c r="AV1125" s="63">
        <f t="shared" si="227"/>
        <v>-2.2910585496626272E-17</v>
      </c>
      <c r="AW1125" s="63">
        <f t="shared" si="225"/>
        <v>0.14112902785180714</v>
      </c>
      <c r="AX1125" s="63">
        <v>10.942344266993203</v>
      </c>
      <c r="AY1125" s="63">
        <f t="shared" si="230"/>
        <v>-1.7763568394002505E-15</v>
      </c>
      <c r="AZ1125" s="63">
        <v>10.942344266993201</v>
      </c>
      <c r="BA1125" s="63">
        <f>_xll.BDP($G1125,BA$1)</f>
        <v>4.2</v>
      </c>
      <c r="BB1125" s="63">
        <f t="shared" si="228"/>
        <v>2988</v>
      </c>
      <c r="BC1125">
        <v>45</v>
      </c>
      <c r="BD1125">
        <v>66</v>
      </c>
      <c r="BE1125">
        <v>94</v>
      </c>
      <c r="BF1125">
        <v>42</v>
      </c>
      <c r="BG1125">
        <v>62</v>
      </c>
      <c r="BH1125">
        <v>89</v>
      </c>
      <c r="BI1125" s="47">
        <f t="shared" si="231"/>
        <v>1.5060240963855422E-2</v>
      </c>
      <c r="BJ1125" s="47">
        <f t="shared" si="232"/>
        <v>2.2088353413654619E-2</v>
      </c>
      <c r="BK1125" s="47">
        <f t="shared" si="233"/>
        <v>3.1459170013386883E-2</v>
      </c>
      <c r="BL1125" s="47">
        <f t="shared" si="234"/>
        <v>1.4056224899598393E-2</v>
      </c>
      <c r="BM1125" s="47">
        <f t="shared" si="235"/>
        <v>2.0749665327978582E-2</v>
      </c>
      <c r="BN1125" s="47">
        <f t="shared" si="236"/>
        <v>2.9785809906291833E-2</v>
      </c>
      <c r="BO1125" s="30">
        <f t="shared" si="237"/>
        <v>3.1459170013386883E-2</v>
      </c>
    </row>
    <row r="1126" spans="1:67" x14ac:dyDescent="0.3">
      <c r="A1126">
        <v>15</v>
      </c>
      <c r="B1126" t="s">
        <v>3422</v>
      </c>
      <c r="C1126">
        <v>88</v>
      </c>
      <c r="D1126">
        <v>6</v>
      </c>
      <c r="E1126" s="33">
        <v>0.1</v>
      </c>
      <c r="F1126" t="s">
        <v>3328</v>
      </c>
      <c r="G1126" s="6" t="s">
        <v>63</v>
      </c>
      <c r="H1126" s="6" t="s">
        <v>693</v>
      </c>
      <c r="I1126" s="2">
        <v>1.0413953416737094</v>
      </c>
      <c r="J1126" s="2">
        <v>-8.2940185341196293E-2</v>
      </c>
      <c r="K1126" s="2">
        <v>0.39672116025039239</v>
      </c>
      <c r="L1126" s="2">
        <v>-3.419857404625231E-2</v>
      </c>
      <c r="M1126" s="3">
        <v>-13.643846770888935</v>
      </c>
      <c r="N1126" s="3">
        <v>-11.570209224971073</v>
      </c>
      <c r="O1126" s="3">
        <v>-17.502117737572341</v>
      </c>
      <c r="P1126" s="7">
        <v>23.781782636342527</v>
      </c>
      <c r="Q1126" s="7">
        <v>29.557561823585488</v>
      </c>
      <c r="R1126" s="2">
        <v>0.27186366135239143</v>
      </c>
      <c r="S1126" s="8">
        <v>3.0529695024077053</v>
      </c>
      <c r="T1126" s="2">
        <v>0.57006953682047146</v>
      </c>
      <c r="U1126" s="4">
        <v>3.7166618870088902E-2</v>
      </c>
      <c r="V1126" s="8">
        <v>26.068056859048017</v>
      </c>
      <c r="W1126" s="8" t="e">
        <v>#N/A</v>
      </c>
      <c r="X1126" s="8">
        <v>4748000000</v>
      </c>
      <c r="Y1126" s="8">
        <v>11515100000</v>
      </c>
      <c r="Z1126" s="8">
        <v>317800000</v>
      </c>
      <c r="AA1126" s="5">
        <v>-203100000</v>
      </c>
      <c r="AB1126" s="2">
        <v>-1.5647464303298868</v>
      </c>
      <c r="AC1126" s="42">
        <v>22394.36555825</v>
      </c>
      <c r="AD1126" s="42">
        <v>24866.965558249998</v>
      </c>
      <c r="AE1126" s="60">
        <v>15.822023510750649</v>
      </c>
      <c r="AF1126" s="60" t="s">
        <v>3443</v>
      </c>
      <c r="AG1126" s="60">
        <v>-0.84599093524188906</v>
      </c>
      <c r="AH1126" s="60" t="s">
        <v>3443</v>
      </c>
      <c r="AI1126" s="60">
        <v>2.4870372097446736</v>
      </c>
      <c r="AJ1126" s="1" t="s">
        <v>506</v>
      </c>
      <c r="AK1126" s="1" t="s">
        <v>507</v>
      </c>
      <c r="AL1126" s="1" t="s">
        <v>608</v>
      </c>
      <c r="AM1126" s="1" t="s">
        <v>583</v>
      </c>
      <c r="AN1126" s="46">
        <v>0.1106945</v>
      </c>
      <c r="AO1126" s="46">
        <v>0.23519990000000002</v>
      </c>
      <c r="AP1126" s="46">
        <v>4.2054140000000004E-2</v>
      </c>
      <c r="AQ1126" t="s">
        <v>4370</v>
      </c>
      <c r="AR1126" t="s">
        <v>4114</v>
      </c>
      <c r="AS1126" t="str">
        <f t="shared" si="226"/>
        <v>15/04/1997</v>
      </c>
      <c r="AT1126" s="63" t="s">
        <v>3443</v>
      </c>
      <c r="AU1126" s="63">
        <f t="shared" si="229"/>
        <v>0</v>
      </c>
      <c r="AV1126" s="63">
        <f t="shared" si="227"/>
        <v>0</v>
      </c>
      <c r="AW1126" s="63">
        <f t="shared" si="225"/>
        <v>0</v>
      </c>
      <c r="AX1126" s="63" t="s">
        <v>3443</v>
      </c>
      <c r="AY1126" s="63">
        <f t="shared" si="230"/>
        <v>0</v>
      </c>
      <c r="AZ1126" s="63" t="s">
        <v>3443</v>
      </c>
      <c r="BA1126" s="63">
        <f>_xll.BDP($G1126,BA$1)</f>
        <v>-65.400000000000006</v>
      </c>
      <c r="BB1126" s="63">
        <f t="shared" si="228"/>
        <v>22394.36555825</v>
      </c>
      <c r="BC1126">
        <v>554.529</v>
      </c>
      <c r="BD1126">
        <v>1322.665</v>
      </c>
      <c r="BE1126">
        <v>1460.769</v>
      </c>
      <c r="BF1126">
        <v>55.44</v>
      </c>
      <c r="BG1126">
        <v>1029.8510000000001</v>
      </c>
      <c r="BH1126">
        <v>1292.43</v>
      </c>
      <c r="BI1126" s="47">
        <f t="shared" si="231"/>
        <v>2.4761987498936471E-2</v>
      </c>
      <c r="BJ1126" s="47">
        <f t="shared" si="232"/>
        <v>5.9062401056177063E-2</v>
      </c>
      <c r="BK1126" s="47">
        <f t="shared" si="233"/>
        <v>6.5229309408225605E-2</v>
      </c>
      <c r="BL1126" s="47">
        <f t="shared" si="234"/>
        <v>2.475622712141363E-3</v>
      </c>
      <c r="BM1126" s="47">
        <f t="shared" si="235"/>
        <v>4.5987058544760019E-2</v>
      </c>
      <c r="BN1126" s="47">
        <f t="shared" si="236"/>
        <v>5.7712284665455672E-2</v>
      </c>
      <c r="BO1126" s="30">
        <f t="shared" si="237"/>
        <v>6.5229309408225605E-2</v>
      </c>
    </row>
    <row r="1127" spans="1:67" x14ac:dyDescent="0.3">
      <c r="A1127">
        <v>15</v>
      </c>
      <c r="B1127" t="s">
        <v>3422</v>
      </c>
      <c r="C1127">
        <v>89</v>
      </c>
      <c r="D1127">
        <v>7</v>
      </c>
      <c r="E1127" t="s">
        <v>2480</v>
      </c>
      <c r="G1127" s="1" t="s">
        <v>1768</v>
      </c>
      <c r="H1127" s="6" t="s">
        <v>1769</v>
      </c>
      <c r="I1127" s="2">
        <v>0.83808137385966686</v>
      </c>
      <c r="J1127" s="2">
        <v>0.35380549798787242</v>
      </c>
      <c r="K1127" s="2">
        <v>0.39017300573677821</v>
      </c>
      <c r="L1127" s="2">
        <v>0.15768664995283965</v>
      </c>
      <c r="M1127" s="3">
        <v>16.111088919070067</v>
      </c>
      <c r="N1127" s="3">
        <v>13.195749019428815</v>
      </c>
      <c r="O1127" s="3">
        <v>12.353721165179323</v>
      </c>
      <c r="P1127" s="7">
        <v>40.718132781166858</v>
      </c>
      <c r="Q1127" s="7">
        <v>38.521143156485543</v>
      </c>
      <c r="R1127" s="2">
        <v>-0.22322961773928629</v>
      </c>
      <c r="S1127" s="8">
        <v>-0.90356029842289198</v>
      </c>
      <c r="T1127" s="2">
        <v>0.77033393545867301</v>
      </c>
      <c r="U1127" s="4">
        <v>1.3322181331549012</v>
      </c>
      <c r="V1127" s="8">
        <v>36.806352341450747</v>
      </c>
      <c r="W1127" s="8" t="e">
        <v>#N/A</v>
      </c>
      <c r="X1127" s="8">
        <v>91197000</v>
      </c>
      <c r="Y1127" s="8">
        <v>204621000</v>
      </c>
      <c r="Z1127" s="8">
        <v>443000</v>
      </c>
      <c r="AA1127" s="5">
        <v>48606000</v>
      </c>
      <c r="AB1127" s="2">
        <v>9.1141011397769828E-3</v>
      </c>
      <c r="AC1127" s="42">
        <v>517.6028510000001</v>
      </c>
      <c r="AD1127" s="42">
        <v>469.7638510000001</v>
      </c>
      <c r="AE1127" s="60">
        <v>8.7349829067900675</v>
      </c>
      <c r="AF1127" s="60">
        <v>14.333157813177962</v>
      </c>
      <c r="AG1127" s="60">
        <v>7.6865245275588716</v>
      </c>
      <c r="AH1127" s="60">
        <v>21.321831728104002</v>
      </c>
      <c r="AI1127" s="60">
        <v>2.0184443020676541</v>
      </c>
      <c r="AJ1127" s="1" t="s">
        <v>506</v>
      </c>
      <c r="AK1127" s="1" t="s">
        <v>507</v>
      </c>
      <c r="AL1127" s="1" t="s">
        <v>608</v>
      </c>
      <c r="AM1127" s="1" t="s">
        <v>1706</v>
      </c>
      <c r="AN1127" s="46" t="e">
        <v>#VALUE!</v>
      </c>
      <c r="AO1127" s="46" t="e">
        <v>#VALUE!</v>
      </c>
      <c r="AP1127" s="46">
        <v>9.6106800000000006E-2</v>
      </c>
      <c r="AQ1127" t="s">
        <v>4115</v>
      </c>
      <c r="AR1127" t="s">
        <v>4115</v>
      </c>
      <c r="AS1127" t="str">
        <f t="shared" si="226"/>
        <v>23/05/2018</v>
      </c>
      <c r="AT1127" s="63" t="s">
        <v>3443</v>
      </c>
      <c r="AU1127" s="63">
        <f t="shared" si="229"/>
        <v>0</v>
      </c>
      <c r="AV1127" s="63">
        <f t="shared" si="227"/>
        <v>-14.759771869958266</v>
      </c>
      <c r="AW1127" s="63">
        <f t="shared" si="225"/>
        <v>-14.759771869958266</v>
      </c>
      <c r="AX1127" s="63">
        <v>0</v>
      </c>
      <c r="AY1127" s="63">
        <f t="shared" si="230"/>
        <v>-325.39824516568706</v>
      </c>
      <c r="AZ1127" s="63">
        <v>-325.39824516568706</v>
      </c>
      <c r="BA1127" s="63">
        <f>_xll.BDP($G1127,BA$1)</f>
        <v>-76.397000000000006</v>
      </c>
      <c r="BB1127" s="63">
        <f t="shared" si="228"/>
        <v>469.7638510000001</v>
      </c>
      <c r="BC1127">
        <v>35.71</v>
      </c>
      <c r="BD1127">
        <v>38.39</v>
      </c>
      <c r="BE1127">
        <v>39.886000000000003</v>
      </c>
      <c r="BF1127">
        <v>27.966000000000001</v>
      </c>
      <c r="BG1127">
        <v>29.577000000000002</v>
      </c>
      <c r="BH1127">
        <v>32.451000000000001</v>
      </c>
      <c r="BI1127" s="47">
        <f t="shared" si="231"/>
        <v>7.6016917700208464E-2</v>
      </c>
      <c r="BJ1127" s="47">
        <f t="shared" si="232"/>
        <v>8.1721911803724526E-2</v>
      </c>
      <c r="BK1127" s="47">
        <f t="shared" si="233"/>
        <v>8.4906490601806633E-2</v>
      </c>
      <c r="BL1127" s="47">
        <f t="shared" si="234"/>
        <v>5.953203921601876E-2</v>
      </c>
      <c r="BM1127" s="47">
        <f t="shared" si="235"/>
        <v>6.2961421865557712E-2</v>
      </c>
      <c r="BN1127" s="47">
        <f t="shared" si="236"/>
        <v>6.9079389422835757E-2</v>
      </c>
      <c r="BO1127" s="30">
        <f t="shared" si="237"/>
        <v>8.4906490601806633E-2</v>
      </c>
    </row>
    <row r="1128" spans="1:67" x14ac:dyDescent="0.3">
      <c r="A1128">
        <v>15</v>
      </c>
      <c r="B1128" t="s">
        <v>3422</v>
      </c>
      <c r="C1128">
        <v>90</v>
      </c>
      <c r="D1128">
        <v>18</v>
      </c>
      <c r="E1128" t="s">
        <v>2480</v>
      </c>
      <c r="G1128" s="1" t="s">
        <v>2001</v>
      </c>
      <c r="H1128" s="6" t="s">
        <v>2002</v>
      </c>
      <c r="I1128" s="2" t="e">
        <v>#N/A</v>
      </c>
      <c r="J1128" s="2">
        <v>-1.1636329736406639</v>
      </c>
      <c r="K1128" s="2" t="e">
        <v>#N/A</v>
      </c>
      <c r="L1128" s="2">
        <v>-1.1636329736406639</v>
      </c>
      <c r="M1128" s="3">
        <v>-15.883606974672269</v>
      </c>
      <c r="N1128" s="3">
        <v>-15.038898434516993</v>
      </c>
      <c r="O1128" s="3">
        <v>-17.419247640568923</v>
      </c>
      <c r="P1128" s="7" t="e">
        <v>#N/A</v>
      </c>
      <c r="Q1128" s="7">
        <v>-28.747620860296916</v>
      </c>
      <c r="R1128" s="2">
        <v>-0.64799411753193548</v>
      </c>
      <c r="S1128" s="8">
        <v>5.1159967331081821</v>
      </c>
      <c r="T1128" s="2">
        <v>0.76795564663813032</v>
      </c>
      <c r="U1128" s="4" t="e">
        <v>#N/A</v>
      </c>
      <c r="V1128" s="8" t="e">
        <v>#N/A</v>
      </c>
      <c r="W1128" s="8" t="e">
        <v>#N/A</v>
      </c>
      <c r="X1128" s="8">
        <v>42907000.00000003</v>
      </c>
      <c r="Y1128" s="8">
        <v>42907000.00000003</v>
      </c>
      <c r="Z1128" s="8">
        <v>12202000</v>
      </c>
      <c r="AA1128" s="5">
        <v>-28361000</v>
      </c>
      <c r="AB1128" s="2">
        <v>-0.43023870808504638</v>
      </c>
      <c r="AC1128" s="42">
        <v>811.40287680000006</v>
      </c>
      <c r="AD1128" s="42">
        <v>586.59787679999999</v>
      </c>
      <c r="AE1128" s="60" t="s">
        <v>3443</v>
      </c>
      <c r="AF1128" s="60" t="s">
        <v>3443</v>
      </c>
      <c r="AG1128" s="60">
        <v>-3.5050653942976808</v>
      </c>
      <c r="AH1128" s="60" t="s">
        <v>3443</v>
      </c>
      <c r="AI1128" s="60">
        <v>1.283555368843837</v>
      </c>
      <c r="AJ1128" s="1" t="s">
        <v>506</v>
      </c>
      <c r="AK1128" s="1" t="s">
        <v>507</v>
      </c>
      <c r="AL1128" s="1" t="s">
        <v>629</v>
      </c>
      <c r="AM1128" s="1" t="s">
        <v>1706</v>
      </c>
      <c r="AN1128" s="46" t="e">
        <v>#VALUE!</v>
      </c>
      <c r="AO1128" s="46" t="e">
        <v>#VALUE!</v>
      </c>
      <c r="AP1128" s="46" t="e">
        <v>#VALUE!</v>
      </c>
      <c r="AQ1128" t="s">
        <v>4116</v>
      </c>
      <c r="AR1128" t="s">
        <v>4116</v>
      </c>
      <c r="AS1128" t="str">
        <f t="shared" si="226"/>
        <v>21/07/2021</v>
      </c>
      <c r="AT1128" s="63" t="s">
        <v>3443</v>
      </c>
      <c r="AU1128" s="63">
        <f t="shared" si="229"/>
        <v>0</v>
      </c>
      <c r="AV1128" s="63">
        <f t="shared" si="227"/>
        <v>0</v>
      </c>
      <c r="AW1128" s="63">
        <f t="shared" si="225"/>
        <v>0</v>
      </c>
      <c r="AX1128" s="63" t="s">
        <v>3443</v>
      </c>
      <c r="AY1128" s="63">
        <f t="shared" si="230"/>
        <v>0</v>
      </c>
      <c r="AZ1128" s="63" t="s">
        <v>3443</v>
      </c>
      <c r="BA1128" s="63" t="str">
        <f>_xll.BDP($G1128,BA$1)</f>
        <v>#N/A N/A</v>
      </c>
      <c r="BB1128" s="63">
        <f t="shared" si="228"/>
        <v>586.59787679999999</v>
      </c>
      <c r="BC1128">
        <v>-10.423</v>
      </c>
      <c r="BD1128">
        <v>10.18</v>
      </c>
      <c r="BE1128">
        <v>13.700000000000001</v>
      </c>
      <c r="BF1128">
        <v>1.667</v>
      </c>
      <c r="BG1128">
        <v>11.544</v>
      </c>
      <c r="BH1128">
        <v>6</v>
      </c>
      <c r="BI1128" s="47">
        <f t="shared" si="231"/>
        <v>-1.7768560733392686E-2</v>
      </c>
      <c r="BJ1128" s="47">
        <f t="shared" si="232"/>
        <v>1.7354307614500387E-2</v>
      </c>
      <c r="BK1128" s="47">
        <f t="shared" si="233"/>
        <v>2.3355011229730386E-2</v>
      </c>
      <c r="BL1128" s="47">
        <f t="shared" si="234"/>
        <v>2.8418104905080692E-3</v>
      </c>
      <c r="BM1128" s="47">
        <f t="shared" si="235"/>
        <v>1.9679580265402011E-2</v>
      </c>
      <c r="BN1128" s="47">
        <f t="shared" si="236"/>
        <v>1.0228472071414767E-2</v>
      </c>
      <c r="BO1128" s="30">
        <f t="shared" si="237"/>
        <v>2.3355011229730386E-2</v>
      </c>
    </row>
    <row r="1129" spans="1:67" x14ac:dyDescent="0.3">
      <c r="A1129">
        <v>15</v>
      </c>
      <c r="B1129" t="s">
        <v>3422</v>
      </c>
      <c r="C1129">
        <v>91</v>
      </c>
      <c r="D1129">
        <v>19</v>
      </c>
      <c r="E1129" t="s">
        <v>2480</v>
      </c>
      <c r="G1129" s="6" t="s">
        <v>2173</v>
      </c>
      <c r="H1129" s="6" t="s">
        <v>2174</v>
      </c>
      <c r="I1129" s="2">
        <v>-0.97171864254849538</v>
      </c>
      <c r="J1129" s="2">
        <v>-2.0297896814504006</v>
      </c>
      <c r="K1129" s="2">
        <v>0.23296488396507603</v>
      </c>
      <c r="L1129" s="2">
        <v>0.26256032031057142</v>
      </c>
      <c r="M1129" s="3">
        <v>16.933701522551768</v>
      </c>
      <c r="N1129" s="3">
        <v>9.9071590971267209</v>
      </c>
      <c r="O1129" s="3">
        <v>48.597050019327895</v>
      </c>
      <c r="P1129" s="7">
        <v>44.862657786473491</v>
      </c>
      <c r="Q1129" s="7">
        <v>36.93861177576634</v>
      </c>
      <c r="R1129" s="2">
        <v>1.0596189581203381</v>
      </c>
      <c r="S1129" s="8">
        <v>2.1335092348284959</v>
      </c>
      <c r="T1129" s="2">
        <v>0.11062008933684572</v>
      </c>
      <c r="U1129" s="4" t="e">
        <v>#N/A</v>
      </c>
      <c r="V1129" s="8">
        <v>30.194208530982166</v>
      </c>
      <c r="W1129" s="8" t="e">
        <v>#N/A</v>
      </c>
      <c r="X1129" s="8">
        <v>-76503000</v>
      </c>
      <c r="Y1129" s="8">
        <v>591426000</v>
      </c>
      <c r="Z1129" s="8">
        <v>31762000</v>
      </c>
      <c r="AA1129" s="5">
        <v>210705000</v>
      </c>
      <c r="AB1129" s="2">
        <v>0.15074155810256046</v>
      </c>
      <c r="AC1129" s="42">
        <v>2593.5029776799997</v>
      </c>
      <c r="AD1129" s="42">
        <v>3042.2759776799999</v>
      </c>
      <c r="AE1129" s="60">
        <v>13.63836835546743</v>
      </c>
      <c r="AF1129" s="60">
        <v>18.057949998030967</v>
      </c>
      <c r="AG1129" s="60">
        <v>8.5655878876434812</v>
      </c>
      <c r="AH1129" s="60">
        <v>32.861649823265715</v>
      </c>
      <c r="AI1129" s="60">
        <v>21.350880268039543</v>
      </c>
      <c r="AJ1129" s="1" t="s">
        <v>506</v>
      </c>
      <c r="AK1129" s="1" t="s">
        <v>507</v>
      </c>
      <c r="AL1129" s="1" t="s">
        <v>629</v>
      </c>
      <c r="AM1129" s="1" t="s">
        <v>2468</v>
      </c>
      <c r="AN1129" s="46" t="e">
        <v>#VALUE!</v>
      </c>
      <c r="AO1129" s="46" t="e">
        <v>#VALUE!</v>
      </c>
      <c r="AP1129" s="46" t="e">
        <v>#VALUE!</v>
      </c>
      <c r="AQ1129" t="s">
        <v>4117</v>
      </c>
      <c r="AR1129" t="s">
        <v>4117</v>
      </c>
      <c r="AS1129" t="str">
        <f t="shared" si="226"/>
        <v>25/09/2019</v>
      </c>
      <c r="AT1129" s="63" t="s">
        <v>3443</v>
      </c>
      <c r="AU1129" s="63">
        <f t="shared" si="229"/>
        <v>0</v>
      </c>
      <c r="AV1129" s="63">
        <f t="shared" si="227"/>
        <v>0</v>
      </c>
      <c r="AW1129" s="63">
        <f t="shared" si="225"/>
        <v>0</v>
      </c>
      <c r="AX1129" s="63" t="s">
        <v>3443</v>
      </c>
      <c r="AY1129" s="63">
        <f t="shared" si="230"/>
        <v>0</v>
      </c>
      <c r="AZ1129" s="63" t="s">
        <v>3443</v>
      </c>
      <c r="BA1129" s="63" t="str">
        <f>_xll.BDP($G1129,BA$1)</f>
        <v>#N/A N/A</v>
      </c>
      <c r="BB1129" s="63">
        <f t="shared" si="228"/>
        <v>2593.5029776799997</v>
      </c>
      <c r="BC1129">
        <v>115.13800000000001</v>
      </c>
      <c r="BD1129">
        <v>133.14600000000002</v>
      </c>
      <c r="BE1129">
        <v>157.90899999999999</v>
      </c>
      <c r="BF1129">
        <v>196.06100000000001</v>
      </c>
      <c r="BG1129">
        <v>223.17699999999999</v>
      </c>
      <c r="BH1129">
        <v>251.107</v>
      </c>
      <c r="BI1129" s="47">
        <f t="shared" si="231"/>
        <v>4.4394782265874205E-2</v>
      </c>
      <c r="BJ1129" s="47">
        <f t="shared" si="232"/>
        <v>5.1338286921538398E-2</v>
      </c>
      <c r="BK1129" s="47">
        <f t="shared" si="233"/>
        <v>6.0886376980857145E-2</v>
      </c>
      <c r="BL1129" s="47">
        <f t="shared" si="234"/>
        <v>7.5596982801764523E-2</v>
      </c>
      <c r="BM1129" s="47">
        <f t="shared" si="235"/>
        <v>8.6052339989847029E-2</v>
      </c>
      <c r="BN1129" s="47">
        <f t="shared" si="236"/>
        <v>9.6821558394594956E-2</v>
      </c>
      <c r="BO1129" s="30">
        <f t="shared" si="237"/>
        <v>9.6821558394594956E-2</v>
      </c>
    </row>
    <row r="1130" spans="1:67" x14ac:dyDescent="0.3">
      <c r="A1130">
        <v>15</v>
      </c>
      <c r="B1130" t="s">
        <v>3422</v>
      </c>
      <c r="C1130">
        <v>92</v>
      </c>
      <c r="D1130">
        <v>21</v>
      </c>
      <c r="E1130" s="33">
        <v>0.1</v>
      </c>
      <c r="F1130" t="s">
        <v>3341</v>
      </c>
      <c r="G1130" s="6" t="s">
        <v>100</v>
      </c>
      <c r="H1130" s="6" t="s">
        <v>747</v>
      </c>
      <c r="I1130" s="2">
        <v>0.75541012897319537</v>
      </c>
      <c r="J1130" s="2">
        <v>1.2171120315617143</v>
      </c>
      <c r="K1130" s="2">
        <v>0.22308947498439027</v>
      </c>
      <c r="L1130" s="2">
        <v>0.17379518610967046</v>
      </c>
      <c r="M1130" s="3">
        <v>12.136789118165778</v>
      </c>
      <c r="N1130" s="3">
        <v>9.8403232418140849</v>
      </c>
      <c r="O1130" s="3">
        <v>25.145375982071361</v>
      </c>
      <c r="P1130" s="7">
        <v>38.456338883414602</v>
      </c>
      <c r="Q1130" s="7">
        <v>35.690398907336508</v>
      </c>
      <c r="R1130" s="2">
        <v>0.8605875818156461</v>
      </c>
      <c r="S1130" s="8">
        <v>3.2343994288451285</v>
      </c>
      <c r="T1130" s="2">
        <v>0.25154614211304771</v>
      </c>
      <c r="U1130" s="4">
        <v>2.0091401509686819E-2</v>
      </c>
      <c r="V1130" s="8">
        <v>9.4014099872874333</v>
      </c>
      <c r="W1130" s="8">
        <v>15.820175072496557</v>
      </c>
      <c r="X1130" s="8">
        <v>111781000</v>
      </c>
      <c r="Y1130" s="8">
        <v>782818000</v>
      </c>
      <c r="Z1130" s="8">
        <v>56203000</v>
      </c>
      <c r="AA1130" s="5">
        <v>189190000</v>
      </c>
      <c r="AB1130" s="2">
        <v>0.29707172683545641</v>
      </c>
      <c r="AC1130" s="42">
        <v>2587.6019137500002</v>
      </c>
      <c r="AD1130" s="42">
        <v>3303.3939137499997</v>
      </c>
      <c r="AE1130" s="60">
        <v>14.661928549111023</v>
      </c>
      <c r="AF1130" s="60">
        <v>23.273918404910145</v>
      </c>
      <c r="AG1130" s="60">
        <v>7.3441648712624579</v>
      </c>
      <c r="AH1130" s="60">
        <v>26.074847186029441</v>
      </c>
      <c r="AI1130" s="60">
        <v>6.2251474582138089</v>
      </c>
      <c r="AJ1130" s="1" t="s">
        <v>506</v>
      </c>
      <c r="AK1130" s="1" t="s">
        <v>507</v>
      </c>
      <c r="AL1130" s="1" t="s">
        <v>610</v>
      </c>
      <c r="AM1130" s="1" t="s">
        <v>583</v>
      </c>
      <c r="AN1130" s="46">
        <v>8.2586449999999992E-2</v>
      </c>
      <c r="AO1130" s="46">
        <v>0.10957070000000001</v>
      </c>
      <c r="AP1130" s="46">
        <v>0.11326359999999999</v>
      </c>
      <c r="AQ1130" t="s">
        <v>4124</v>
      </c>
      <c r="AR1130" t="s">
        <v>4118</v>
      </c>
      <c r="AS1130" t="str">
        <f t="shared" si="226"/>
        <v>30/07/1991</v>
      </c>
      <c r="AT1130" s="63">
        <v>1.1778562814724398</v>
      </c>
      <c r="AU1130" s="63">
        <f t="shared" si="229"/>
        <v>1.1778562814724398</v>
      </c>
      <c r="AV1130" s="63">
        <f t="shared" si="227"/>
        <v>2.9021741997268888</v>
      </c>
      <c r="AW1130" s="63">
        <f t="shared" si="225"/>
        <v>4.0800304811993282</v>
      </c>
      <c r="AX1130" s="63">
        <v>31.827514679390749</v>
      </c>
      <c r="AY1130" s="63">
        <f t="shared" si="230"/>
        <v>78.421275495925556</v>
      </c>
      <c r="AZ1130" s="63">
        <v>110.2487901753163</v>
      </c>
      <c r="BA1130" s="63">
        <f>_xll.BDP($G1130,BA$1)</f>
        <v>108.25870238559</v>
      </c>
      <c r="BB1130" s="63">
        <f t="shared" si="228"/>
        <v>2587.6019137500002</v>
      </c>
      <c r="BC1130">
        <v>181.833</v>
      </c>
      <c r="BD1130">
        <v>205.667</v>
      </c>
      <c r="BE1130">
        <v>226.5</v>
      </c>
      <c r="BF1130">
        <v>175.71899999999999</v>
      </c>
      <c r="BG1130">
        <v>207.42699999999999</v>
      </c>
      <c r="BH1130">
        <v>207.654</v>
      </c>
      <c r="BI1130" s="47">
        <f t="shared" si="231"/>
        <v>7.0270855433278101E-2</v>
      </c>
      <c r="BJ1130" s="47">
        <f t="shared" si="232"/>
        <v>7.9481700375597417E-2</v>
      </c>
      <c r="BK1130" s="47">
        <f t="shared" si="233"/>
        <v>8.753278423409111E-2</v>
      </c>
      <c r="BL1130" s="47">
        <f t="shared" si="234"/>
        <v>6.7908049946270435E-2</v>
      </c>
      <c r="BM1130" s="47">
        <f t="shared" si="235"/>
        <v>8.0161866822626118E-2</v>
      </c>
      <c r="BN1130" s="47">
        <f t="shared" si="236"/>
        <v>8.0249592835964487E-2</v>
      </c>
      <c r="BO1130" s="30">
        <f t="shared" si="237"/>
        <v>8.753278423409111E-2</v>
      </c>
    </row>
    <row r="1131" spans="1:67" x14ac:dyDescent="0.3">
      <c r="A1131">
        <v>15</v>
      </c>
      <c r="B1131" t="s">
        <v>3422</v>
      </c>
      <c r="C1131">
        <v>93</v>
      </c>
      <c r="D1131">
        <v>22</v>
      </c>
      <c r="E1131" t="s">
        <v>2489</v>
      </c>
      <c r="F1131" t="s">
        <v>3343</v>
      </c>
      <c r="G1131" s="6" t="s">
        <v>145</v>
      </c>
      <c r="H1131" s="6" t="s">
        <v>816</v>
      </c>
      <c r="I1131" s="2">
        <v>0.58887961145734846</v>
      </c>
      <c r="J1131" s="2">
        <v>0.77258900137839248</v>
      </c>
      <c r="K1131" s="2">
        <v>6.9539999930039925E-2</v>
      </c>
      <c r="L1131" s="2">
        <v>6.6189689890440578E-2</v>
      </c>
      <c r="M1131" s="3">
        <v>3.7884604061728298</v>
      </c>
      <c r="N1131" s="3">
        <v>1.1458609824548658</v>
      </c>
      <c r="O1131" s="3">
        <v>-0.33787078340357224</v>
      </c>
      <c r="P1131" s="7">
        <v>20.984932293820336</v>
      </c>
      <c r="Q1131" s="7">
        <v>20.118814734357077</v>
      </c>
      <c r="R1131" s="2">
        <v>0.2174007020847526</v>
      </c>
      <c r="S1131" s="8">
        <v>1.4439249877860871</v>
      </c>
      <c r="T1131" s="2">
        <v>0.56276829810379214</v>
      </c>
      <c r="U1131" s="4">
        <v>2.0060376101929581E-2</v>
      </c>
      <c r="V1131" s="8">
        <v>-4.2605505596670055</v>
      </c>
      <c r="W1131" s="8" t="e">
        <v>#N/A</v>
      </c>
      <c r="X1131" s="8">
        <v>126234000</v>
      </c>
      <c r="Y1131" s="8">
        <v>1473447000</v>
      </c>
      <c r="Z1131" s="8">
        <v>72729000</v>
      </c>
      <c r="AA1131" s="5">
        <v>118248000</v>
      </c>
      <c r="AB1131" s="2">
        <v>0.61505480008118529</v>
      </c>
      <c r="AC1131" s="42">
        <v>2424.8845545199997</v>
      </c>
      <c r="AD1131" s="42">
        <v>3026.3785545199999</v>
      </c>
      <c r="AE1131" s="60">
        <v>17.425279915635777</v>
      </c>
      <c r="AF1131" s="60">
        <v>28.985943264313974</v>
      </c>
      <c r="AG1131" s="60">
        <v>4.9562444294578762</v>
      </c>
      <c r="AH1131" s="60">
        <v>67.312217342169191</v>
      </c>
      <c r="AI1131" s="60">
        <v>2.7564469708468193</v>
      </c>
      <c r="AJ1131" s="1" t="s">
        <v>506</v>
      </c>
      <c r="AK1131" s="1" t="s">
        <v>507</v>
      </c>
      <c r="AL1131" s="1" t="s">
        <v>610</v>
      </c>
      <c r="AM1131" s="1" t="s">
        <v>583</v>
      </c>
      <c r="AN1131" s="46">
        <v>6.1715760000000001E-2</v>
      </c>
      <c r="AO1131" s="46">
        <v>7.6899759999999998E-2</v>
      </c>
      <c r="AP1131" s="46">
        <v>0.1078711</v>
      </c>
      <c r="AQ1131" t="s">
        <v>4119</v>
      </c>
      <c r="AR1131" t="s">
        <v>4119</v>
      </c>
      <c r="AS1131" t="str">
        <f t="shared" si="226"/>
        <v>16/05/2002</v>
      </c>
      <c r="AT1131" s="63" t="s">
        <v>3443</v>
      </c>
      <c r="AU1131" s="63">
        <f t="shared" si="229"/>
        <v>0</v>
      </c>
      <c r="AV1131" s="63">
        <f t="shared" si="227"/>
        <v>5.7250838330107809</v>
      </c>
      <c r="AW1131" s="63">
        <f t="shared" si="225"/>
        <v>5.7250838330107809</v>
      </c>
      <c r="AX1131" s="63">
        <v>0</v>
      </c>
      <c r="AY1131" s="63">
        <f t="shared" si="230"/>
        <v>379.18677611268851</v>
      </c>
      <c r="AZ1131" s="63">
        <v>379.18677611268851</v>
      </c>
      <c r="BA1131" s="63">
        <f>_xll.BDP($G1131,BA$1)</f>
        <v>138.82667359999999</v>
      </c>
      <c r="BB1131" s="63">
        <f t="shared" si="228"/>
        <v>2424.8845545199997</v>
      </c>
      <c r="BC1131">
        <v>191.333</v>
      </c>
      <c r="BD1131">
        <v>223.5</v>
      </c>
      <c r="BE1131">
        <v>244</v>
      </c>
      <c r="BF1131">
        <v>183.05</v>
      </c>
      <c r="BG1131">
        <v>206.6</v>
      </c>
      <c r="BH1131">
        <v>243.4</v>
      </c>
      <c r="BI1131" s="47">
        <f t="shared" si="231"/>
        <v>7.8903962517866716E-2</v>
      </c>
      <c r="BJ1131" s="47">
        <f t="shared" si="232"/>
        <v>9.2169336302379681E-2</v>
      </c>
      <c r="BK1131" s="47">
        <f t="shared" si="233"/>
        <v>0.1006233470146785</v>
      </c>
      <c r="BL1131" s="47">
        <f t="shared" si="234"/>
        <v>7.548812979933156E-2</v>
      </c>
      <c r="BM1131" s="47">
        <f t="shared" si="235"/>
        <v>8.5199932349313834E-2</v>
      </c>
      <c r="BN1131" s="47">
        <f t="shared" si="236"/>
        <v>0.10037591255480634</v>
      </c>
      <c r="BO1131" s="30">
        <f t="shared" si="237"/>
        <v>0.1006233470146785</v>
      </c>
    </row>
    <row r="1132" spans="1:67" x14ac:dyDescent="0.3">
      <c r="A1132">
        <v>15</v>
      </c>
      <c r="B1132" t="s">
        <v>3422</v>
      </c>
      <c r="C1132">
        <v>94</v>
      </c>
      <c r="D1132">
        <v>11</v>
      </c>
      <c r="E1132" t="s">
        <v>2480</v>
      </c>
      <c r="G1132" s="6" t="s">
        <v>479</v>
      </c>
      <c r="H1132" s="6" t="s">
        <v>555</v>
      </c>
      <c r="I1132" s="2">
        <v>0.22410753637903785</v>
      </c>
      <c r="J1132" s="2">
        <v>0.14932324419390472</v>
      </c>
      <c r="K1132" s="2">
        <v>0.11617373994691638</v>
      </c>
      <c r="L1132" s="2">
        <v>6.4457890257096986E-2</v>
      </c>
      <c r="M1132" s="3">
        <v>3.3890837915991483</v>
      </c>
      <c r="N1132" s="3">
        <v>1.4692213197284747</v>
      </c>
      <c r="O1132" s="3">
        <v>1.0123215312799427</v>
      </c>
      <c r="P1132" s="7">
        <v>52.569631909956684</v>
      </c>
      <c r="Q1132" s="7">
        <v>51.171842091961381</v>
      </c>
      <c r="R1132" s="2">
        <v>0.73710340474957448</v>
      </c>
      <c r="S1132" s="8">
        <v>4.8794701027942669</v>
      </c>
      <c r="T1132" s="2">
        <v>0.33923513691976953</v>
      </c>
      <c r="U1132" s="4">
        <v>3.6303777385034895E-2</v>
      </c>
      <c r="V1132" s="8">
        <v>100.61856477412293</v>
      </c>
      <c r="W1132" s="8" t="e">
        <v>#N/A</v>
      </c>
      <c r="X1132" s="8">
        <v>736898000</v>
      </c>
      <c r="Y1132" s="8">
        <v>1707099000</v>
      </c>
      <c r="Z1132" s="8">
        <v>23962000</v>
      </c>
      <c r="AA1132" s="5">
        <v>104703000</v>
      </c>
      <c r="AB1132" s="2">
        <v>0.22885686179001558</v>
      </c>
      <c r="AC1132" s="42">
        <v>872.21662079999999</v>
      </c>
      <c r="AD1132" s="42">
        <v>2116.3136208000001</v>
      </c>
      <c r="AE1132" s="60">
        <v>9.3299972432317801</v>
      </c>
      <c r="AF1132" s="60">
        <v>28.921317648347735</v>
      </c>
      <c r="AG1132" s="60">
        <v>9.7397086170677571</v>
      </c>
      <c r="AH1132" s="60">
        <v>141.81818528608844</v>
      </c>
      <c r="AI1132" s="60">
        <v>1.4130082711288225</v>
      </c>
      <c r="AJ1132" s="1" t="s">
        <v>506</v>
      </c>
      <c r="AK1132" s="1" t="s">
        <v>507</v>
      </c>
      <c r="AL1132" s="1" t="s">
        <v>556</v>
      </c>
      <c r="AM1132" s="1" t="s">
        <v>496</v>
      </c>
      <c r="AN1132" s="46" t="e">
        <v>#VALUE!</v>
      </c>
      <c r="AO1132" s="46" t="e">
        <v>#VALUE!</v>
      </c>
      <c r="AP1132" s="46" t="e">
        <v>#VALUE!</v>
      </c>
      <c r="AQ1132" t="s">
        <v>4120</v>
      </c>
      <c r="AR1132" t="s">
        <v>4120</v>
      </c>
      <c r="AS1132" t="str">
        <f t="shared" si="226"/>
        <v>17/07/2020</v>
      </c>
      <c r="AT1132" s="63">
        <v>0.48076924987328362</v>
      </c>
      <c r="AU1132" s="63">
        <f t="shared" si="229"/>
        <v>0.48076924987328362</v>
      </c>
      <c r="AV1132" s="63">
        <f t="shared" si="227"/>
        <v>-1.8329056787506328</v>
      </c>
      <c r="AW1132" s="63">
        <f t="shared" si="225"/>
        <v>-1.3521364288773492</v>
      </c>
      <c r="AX1132" s="63">
        <v>2.9399805035870408</v>
      </c>
      <c r="AY1132" s="63">
        <f t="shared" si="230"/>
        <v>-11.208510032330757</v>
      </c>
      <c r="AZ1132" s="63">
        <v>-8.2685295287437164</v>
      </c>
      <c r="BA1132" s="63">
        <f>_xll.BDP($G1132,BA$1)</f>
        <v>-3.6464562499999995</v>
      </c>
      <c r="BB1132" s="63">
        <f t="shared" si="228"/>
        <v>872.21662079999999</v>
      </c>
      <c r="BC1132">
        <v>-90.275000000000006</v>
      </c>
      <c r="BD1132">
        <v>-33.633000000000003</v>
      </c>
      <c r="BE1132">
        <v>94.45</v>
      </c>
      <c r="BF1132">
        <v>94.715000000000003</v>
      </c>
      <c r="BG1132">
        <v>161.995</v>
      </c>
      <c r="BH1132">
        <v>305.69200000000001</v>
      </c>
      <c r="BI1132" s="47">
        <f t="shared" si="231"/>
        <v>-0.10350066468258708</v>
      </c>
      <c r="BJ1132" s="47">
        <f t="shared" si="232"/>
        <v>-3.8560375023754652E-2</v>
      </c>
      <c r="BK1132" s="47">
        <f t="shared" si="233"/>
        <v>0.10828731962636776</v>
      </c>
      <c r="BL1132" s="47">
        <f t="shared" si="234"/>
        <v>0.10859114323357778</v>
      </c>
      <c r="BM1132" s="47">
        <f t="shared" si="235"/>
        <v>0.1857279443395812</v>
      </c>
      <c r="BN1132" s="47">
        <f t="shared" si="236"/>
        <v>0.35047715522735429</v>
      </c>
      <c r="BO1132" s="30">
        <f t="shared" si="237"/>
        <v>0.35047715522735429</v>
      </c>
    </row>
    <row r="1133" spans="1:67" x14ac:dyDescent="0.3">
      <c r="A1133">
        <v>15</v>
      </c>
      <c r="B1133" t="s">
        <v>3422</v>
      </c>
      <c r="C1133">
        <v>95</v>
      </c>
      <c r="D1133">
        <v>12</v>
      </c>
      <c r="E1133" t="s">
        <v>2480</v>
      </c>
      <c r="F1133" t="s">
        <v>3306</v>
      </c>
      <c r="G1133" s="6" t="s">
        <v>363</v>
      </c>
      <c r="H1133" s="6" t="s">
        <v>1094</v>
      </c>
      <c r="I1133" s="2">
        <v>0.22598957372706882</v>
      </c>
      <c r="J1133" s="2">
        <v>0.13753432791508943</v>
      </c>
      <c r="K1133" s="2">
        <v>5.217361453918358E-2</v>
      </c>
      <c r="L1133" s="2">
        <v>6.0953947368421052E-2</v>
      </c>
      <c r="M1133" s="3">
        <v>5.9451413991069524</v>
      </c>
      <c r="N1133" s="3">
        <v>2.4771422496278972</v>
      </c>
      <c r="O1133" s="3">
        <v>4.6360792015895127</v>
      </c>
      <c r="P1133" s="7">
        <v>29.769764555474886</v>
      </c>
      <c r="Q1133" s="7">
        <v>26.001821493624771</v>
      </c>
      <c r="R1133" s="2">
        <v>0.13507784518675536</v>
      </c>
      <c r="S1133" s="8">
        <v>2.3722721437740693</v>
      </c>
      <c r="T1133" s="2">
        <v>0.32369401683158644</v>
      </c>
      <c r="U1133" s="4" t="e">
        <v>#N/A</v>
      </c>
      <c r="V1133" s="8" t="e">
        <v>#N/A</v>
      </c>
      <c r="W1133" s="8" t="e">
        <v>#N/A</v>
      </c>
      <c r="X1133" s="8">
        <v>1347300000</v>
      </c>
      <c r="Y1133" s="8">
        <v>3040000000</v>
      </c>
      <c r="Z1133" s="8">
        <v>187500000</v>
      </c>
      <c r="AA1133" s="5">
        <v>391900000</v>
      </c>
      <c r="AB1133" s="2">
        <v>0.47843837713702475</v>
      </c>
      <c r="AC1133" s="42">
        <v>10754.245883700003</v>
      </c>
      <c r="AD1133" s="42">
        <v>11493.445883700004</v>
      </c>
      <c r="AE1133" s="60">
        <v>35.888866131230301</v>
      </c>
      <c r="AF1133" s="60">
        <v>51.945788741846229</v>
      </c>
      <c r="AG1133" s="60">
        <v>3.7256364256295185</v>
      </c>
      <c r="AH1133" s="60">
        <v>91.759996023008085</v>
      </c>
      <c r="AI1133" s="60">
        <v>4.5865436892453335</v>
      </c>
      <c r="AJ1133" s="1" t="s">
        <v>506</v>
      </c>
      <c r="AK1133" s="1" t="s">
        <v>507</v>
      </c>
      <c r="AL1133" s="1" t="s">
        <v>556</v>
      </c>
      <c r="AM1133" s="1" t="s">
        <v>583</v>
      </c>
      <c r="AN1133" s="46" t="e">
        <v>#VALUE!</v>
      </c>
      <c r="AO1133" s="46" t="e">
        <v>#VALUE!</v>
      </c>
      <c r="AP1133" s="46" t="e">
        <v>#VALUE!</v>
      </c>
      <c r="AQ1133" t="s">
        <v>4121</v>
      </c>
      <c r="AR1133" t="s">
        <v>4121</v>
      </c>
      <c r="AS1133" t="str">
        <f t="shared" si="226"/>
        <v>04/06/2020</v>
      </c>
      <c r="AT1133" s="63" t="s">
        <v>3443</v>
      </c>
      <c r="AU1133" s="63">
        <f t="shared" si="229"/>
        <v>0</v>
      </c>
      <c r="AV1133" s="63">
        <f t="shared" si="227"/>
        <v>-4.8352995237737097E-2</v>
      </c>
      <c r="AW1133" s="63">
        <f t="shared" si="225"/>
        <v>-4.8352995237737097E-2</v>
      </c>
      <c r="AX1133" s="63">
        <v>0</v>
      </c>
      <c r="AY1133" s="63">
        <f t="shared" si="230"/>
        <v>-6.7517258646308438</v>
      </c>
      <c r="AZ1133" s="63">
        <v>-6.7517258646308438</v>
      </c>
      <c r="BA1133" s="63">
        <f>_xll.BDP($G1133,BA$1)</f>
        <v>-5.2</v>
      </c>
      <c r="BB1133" s="63">
        <f t="shared" si="228"/>
        <v>10754.245883700003</v>
      </c>
      <c r="BC1133">
        <v>417</v>
      </c>
      <c r="BD1133">
        <v>463.33300000000003</v>
      </c>
      <c r="BE1133">
        <v>534.09100000000001</v>
      </c>
      <c r="BF1133">
        <v>464.92200000000003</v>
      </c>
      <c r="BG1133">
        <v>567.38499999999999</v>
      </c>
      <c r="BH1133">
        <v>737.54200000000003</v>
      </c>
      <c r="BI1133" s="47">
        <f t="shared" si="231"/>
        <v>3.8775382719493018E-2</v>
      </c>
      <c r="BJ1133" s="47">
        <f t="shared" si="232"/>
        <v>4.3083727581704694E-2</v>
      </c>
      <c r="BK1133" s="47">
        <f t="shared" si="233"/>
        <v>4.9663268422150464E-2</v>
      </c>
      <c r="BL1133" s="47">
        <f t="shared" si="234"/>
        <v>4.3231483176767706E-2</v>
      </c>
      <c r="BM1133" s="47">
        <f t="shared" si="235"/>
        <v>5.2759161928775888E-2</v>
      </c>
      <c r="BN1133" s="47">
        <f t="shared" si="236"/>
        <v>6.858147079544441E-2</v>
      </c>
      <c r="BO1133" s="30">
        <f t="shared" si="237"/>
        <v>6.858147079544441E-2</v>
      </c>
    </row>
    <row r="1134" spans="1:67" x14ac:dyDescent="0.3">
      <c r="A1134">
        <v>15</v>
      </c>
      <c r="B1134" t="s">
        <v>3422</v>
      </c>
      <c r="C1134">
        <v>1</v>
      </c>
      <c r="D1134">
        <v>1</v>
      </c>
      <c r="E1134" s="33">
        <v>0.12</v>
      </c>
      <c r="F1134" t="s">
        <v>3034</v>
      </c>
      <c r="G1134" s="1" t="s">
        <v>1824</v>
      </c>
      <c r="H1134" s="6" t="s">
        <v>1825</v>
      </c>
      <c r="I1134" s="2">
        <v>0.47001547987595815</v>
      </c>
      <c r="J1134" s="2">
        <v>0.60038644853793632</v>
      </c>
      <c r="K1134" s="2">
        <v>0.47001547987595815</v>
      </c>
      <c r="L1134" s="2">
        <v>0.60038644853793632</v>
      </c>
      <c r="M1134" s="3">
        <v>25.364773242697169</v>
      </c>
      <c r="N1134" s="3">
        <v>21.230085654411386</v>
      </c>
      <c r="O1134" s="3">
        <v>26.525157600268056</v>
      </c>
      <c r="P1134" s="7">
        <v>38.68390701104078</v>
      </c>
      <c r="Q1134" s="7">
        <v>40.823063115158952</v>
      </c>
      <c r="R1134" s="2">
        <v>-0.26913323633340264</v>
      </c>
      <c r="S1134" s="8">
        <v>-0.80642750373692085</v>
      </c>
      <c r="T1134" s="2">
        <v>0.67253169819164416</v>
      </c>
      <c r="U1134" s="4" t="e">
        <v>#N/A</v>
      </c>
      <c r="V1134" s="8">
        <v>3.5539927412340333</v>
      </c>
      <c r="W1134" s="8">
        <v>3.8769023173672812</v>
      </c>
      <c r="X1134" s="8">
        <v>38815000</v>
      </c>
      <c r="Y1134" s="8">
        <v>38815000</v>
      </c>
      <c r="Z1134" s="8">
        <v>0</v>
      </c>
      <c r="AA1134" s="5">
        <v>25398000</v>
      </c>
      <c r="AB1134" s="2">
        <v>0</v>
      </c>
      <c r="AC1134" s="42">
        <v>269.58456960000001</v>
      </c>
      <c r="AD1134" s="42">
        <v>243.68856959999999</v>
      </c>
      <c r="AE1134" s="60">
        <v>7.1914232898542174</v>
      </c>
      <c r="AF1134" s="60">
        <v>10.456941709577755</v>
      </c>
      <c r="AG1134" s="60">
        <v>9.4032817760031318</v>
      </c>
      <c r="AH1134" s="60">
        <v>15.869788386290489</v>
      </c>
      <c r="AI1134" s="60">
        <v>4.1708765681259754</v>
      </c>
      <c r="AJ1134" s="1" t="s">
        <v>1826</v>
      </c>
      <c r="AK1134" s="1" t="s">
        <v>1827</v>
      </c>
      <c r="AL1134" s="1" t="s">
        <v>1828</v>
      </c>
      <c r="AM1134" s="1" t="s">
        <v>1706</v>
      </c>
      <c r="AN1134" s="46">
        <v>0.1186345</v>
      </c>
      <c r="AO1134" s="46">
        <v>0.15692729999999999</v>
      </c>
      <c r="AP1134" s="46">
        <v>7.7829350000000005E-2</v>
      </c>
      <c r="AQ1134" t="s">
        <v>4124</v>
      </c>
      <c r="AR1134" t="s">
        <v>3443</v>
      </c>
      <c r="AS1134" t="str">
        <f t="shared" si="226"/>
        <v>#N/A N/A</v>
      </c>
      <c r="AT1134" s="63">
        <v>4.0468749403953552</v>
      </c>
      <c r="AU1134" s="63">
        <f t="shared" si="229"/>
        <v>4.0468749403953552</v>
      </c>
      <c r="AV1134" s="63">
        <f t="shared" si="227"/>
        <v>0</v>
      </c>
      <c r="AW1134" s="63">
        <f t="shared" si="225"/>
        <v>4.0468749403953552</v>
      </c>
      <c r="AX1134" s="63">
        <v>93.680592991037528</v>
      </c>
      <c r="AY1134" s="63">
        <f t="shared" si="230"/>
        <v>0</v>
      </c>
      <c r="AZ1134" s="63">
        <v>93.680592991037528</v>
      </c>
      <c r="BA1134" s="63">
        <f>_xll.BDP($G1134,BA$1)</f>
        <v>17.290570840000001</v>
      </c>
      <c r="BB1134" s="63">
        <f t="shared" si="228"/>
        <v>243.68856959999999</v>
      </c>
      <c r="BC1134" t="s">
        <v>3443</v>
      </c>
      <c r="BD1134" t="s">
        <v>3443</v>
      </c>
      <c r="BE1134" t="s">
        <v>3443</v>
      </c>
      <c r="BF1134" t="s">
        <v>3443</v>
      </c>
      <c r="BG1134" t="s">
        <v>3443</v>
      </c>
      <c r="BH1134" t="s">
        <v>3443</v>
      </c>
      <c r="BI1134" s="47">
        <f t="shared" si="231"/>
        <v>0</v>
      </c>
      <c r="BJ1134" s="47">
        <f t="shared" si="232"/>
        <v>0</v>
      </c>
      <c r="BK1134" s="47">
        <f t="shared" si="233"/>
        <v>0</v>
      </c>
      <c r="BL1134" s="47">
        <f t="shared" si="234"/>
        <v>0</v>
      </c>
      <c r="BM1134" s="47">
        <f t="shared" si="235"/>
        <v>0</v>
      </c>
      <c r="BN1134" s="47">
        <f t="shared" si="236"/>
        <v>0</v>
      </c>
      <c r="BO1134" s="30">
        <f t="shared" si="237"/>
        <v>0</v>
      </c>
    </row>
  </sheetData>
  <autoFilter ref="A2:AP1134" xr:uid="{64361682-4F82-4F24-8886-3433C9BA721F}">
    <sortState xmlns:xlrd2="http://schemas.microsoft.com/office/spreadsheetml/2017/richdata2" ref="A3:AP1134">
      <sortCondition ref="A2:A1134"/>
    </sortState>
  </autoFilter>
  <conditionalFormatting sqref="AN3:AP1129">
    <cfRule type="cellIs" dxfId="11" priority="10" operator="lessThan">
      <formula>0.1</formula>
    </cfRule>
    <cfRule type="cellIs" dxfId="10" priority="11" operator="between">
      <formula>0.15</formula>
      <formula>0.2</formula>
    </cfRule>
    <cfRule type="cellIs" dxfId="9" priority="12" operator="greaterThan">
      <formula>0.2</formula>
    </cfRule>
  </conditionalFormatting>
  <conditionalFormatting sqref="AN1130:AP1130">
    <cfRule type="cellIs" dxfId="8" priority="7" operator="lessThan">
      <formula>0.1</formula>
    </cfRule>
    <cfRule type="cellIs" dxfId="7" priority="8" operator="between">
      <formula>0.15</formula>
      <formula>0.2</formula>
    </cfRule>
    <cfRule type="cellIs" dxfId="6" priority="9" operator="greaterThan">
      <formula>0.2</formula>
    </cfRule>
  </conditionalFormatting>
  <conditionalFormatting sqref="AN1131:AP1133">
    <cfRule type="cellIs" dxfId="5" priority="4" operator="lessThan">
      <formula>0.1</formula>
    </cfRule>
    <cfRule type="cellIs" dxfId="4" priority="5" operator="between">
      <formula>0.15</formula>
      <formula>0.2</formula>
    </cfRule>
    <cfRule type="cellIs" dxfId="3" priority="6" operator="greaterThan">
      <formula>0.2</formula>
    </cfRule>
  </conditionalFormatting>
  <conditionalFormatting sqref="AN1134:AP1134">
    <cfRule type="cellIs" dxfId="2" priority="1" operator="lessThan">
      <formula>0.1</formula>
    </cfRule>
    <cfRule type="cellIs" dxfId="1" priority="2" operator="between">
      <formula>0.15</formula>
      <formula>0.2</formula>
    </cfRule>
    <cfRule type="cellIs" dxfId="0" priority="3" operator="greaterThan">
      <formula>0.2</formula>
    </cfRule>
  </conditionalFormatting>
  <pageMargins left="0.7" right="0.7" top="0.75" bottom="0.75" header="0.3" footer="0.3"/>
  <pageSetup paperSize="9" scale="1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63A8-BBC5-4D29-9236-A6C0CB2C69BA}">
  <dimension ref="A1:BP1134"/>
  <sheetViews>
    <sheetView workbookViewId="0">
      <pane xSplit="9" ySplit="2" topLeftCell="J3" activePane="bottomRight" state="frozen"/>
      <selection pane="topRight" activeCell="J1" sqref="J1"/>
      <selection pane="bottomLeft" activeCell="A3" sqref="A3"/>
      <selection pane="bottomRight" activeCell="I2" sqref="I2"/>
    </sheetView>
  </sheetViews>
  <sheetFormatPr baseColWidth="10" defaultRowHeight="15" x14ac:dyDescent="0.25"/>
  <cols>
    <col min="1" max="1" width="2.109375" style="75" customWidth="1"/>
    <col min="2" max="2" width="6.77734375" style="103" customWidth="1"/>
    <col min="3" max="3" width="0" style="75" hidden="1" customWidth="1"/>
    <col min="4" max="4" width="7.44140625" style="75" customWidth="1"/>
    <col min="5" max="5" width="7.88671875" style="76" customWidth="1"/>
    <col min="6" max="7" width="0" style="75" hidden="1" customWidth="1"/>
    <col min="8" max="8" width="16.44140625" style="75" bestFit="1" customWidth="1"/>
    <col min="9" max="9" width="30.21875" style="76" bestFit="1" customWidth="1"/>
    <col min="10" max="13" width="7.77734375" style="78" customWidth="1"/>
    <col min="14" max="15" width="7.77734375" style="79" customWidth="1"/>
    <col min="16" max="16" width="7.77734375" style="80" customWidth="1"/>
    <col min="17" max="17" width="7.77734375" style="81" customWidth="1"/>
    <col min="18" max="18" width="7.77734375" style="82" customWidth="1"/>
    <col min="19" max="19" width="7.77734375" style="78" customWidth="1"/>
    <col min="20" max="20" width="7.77734375" style="81" customWidth="1"/>
    <col min="21" max="21" width="7.77734375" style="78" customWidth="1"/>
    <col min="22" max="22" width="7.77734375" style="83" customWidth="1"/>
    <col min="23" max="23" width="7.77734375" style="75" customWidth="1"/>
    <col min="24" max="24" width="7.77734375" style="76" customWidth="1"/>
    <col min="25" max="26" width="12.77734375" style="85" customWidth="1"/>
    <col min="27" max="28" width="7.77734375" style="75" hidden="1" customWidth="1"/>
    <col min="29" max="29" width="7.77734375" style="84" customWidth="1"/>
    <col min="30" max="30" width="12.77734375" style="85" customWidth="1"/>
    <col min="31" max="31" width="12.77734375" style="86" customWidth="1"/>
    <col min="32" max="35" width="7.77734375" style="81" customWidth="1"/>
    <col min="36" max="36" width="7.77734375" style="82" customWidth="1"/>
    <col min="37" max="37" width="19.109375" style="75" bestFit="1" customWidth="1"/>
    <col min="38" max="38" width="19.6640625" style="75" bestFit="1" customWidth="1"/>
    <col min="39" max="39" width="20.5546875" style="75" bestFit="1" customWidth="1"/>
    <col min="40" max="40" width="12.109375" style="76" customWidth="1"/>
    <col min="41" max="42" width="7.44140625" style="75" bestFit="1" customWidth="1"/>
    <col min="43" max="43" width="7.33203125" style="76" bestFit="1" customWidth="1"/>
    <col min="44" max="45" width="0" style="75" hidden="1" customWidth="1"/>
    <col min="46" max="46" width="11.5546875" style="76"/>
    <col min="47" max="47" width="0" style="75" hidden="1" customWidth="1"/>
    <col min="48" max="48" width="7.44140625" style="81" customWidth="1"/>
    <col min="49" max="49" width="7.109375" style="81" customWidth="1"/>
    <col min="50" max="50" width="6.6640625" style="82" customWidth="1"/>
    <col min="51" max="51" width="9.44140625" style="79" customWidth="1"/>
    <col min="52" max="52" width="8.5546875" style="79" customWidth="1"/>
    <col min="53" max="53" width="6.6640625" style="79" customWidth="1"/>
    <col min="54" max="67" width="0" style="75" hidden="1" customWidth="1"/>
    <col min="68" max="68" width="8.88671875" style="87" customWidth="1"/>
    <col min="69" max="16384" width="11.5546875" style="75"/>
  </cols>
  <sheetData>
    <row r="1" spans="1:68" s="101" customFormat="1" ht="15.75" thickBot="1" x14ac:dyDescent="0.3">
      <c r="A1" s="75"/>
      <c r="Y1" s="113"/>
      <c r="Z1" s="113"/>
      <c r="AD1" s="119" t="s">
        <v>4380</v>
      </c>
      <c r="AE1" s="119" t="s">
        <v>4381</v>
      </c>
      <c r="AF1" s="102" t="s">
        <v>4382</v>
      </c>
      <c r="AG1" s="102" t="s">
        <v>4383</v>
      </c>
      <c r="AH1" s="102" t="s">
        <v>4384</v>
      </c>
      <c r="AI1" s="102" t="s">
        <v>4385</v>
      </c>
      <c r="AJ1" s="102" t="s">
        <v>4386</v>
      </c>
      <c r="AR1" s="101" t="s">
        <v>4124</v>
      </c>
      <c r="AU1" s="102" t="s">
        <v>4387</v>
      </c>
      <c r="AV1" s="102"/>
      <c r="AW1" s="102" t="s">
        <v>3443</v>
      </c>
      <c r="AX1" s="102"/>
      <c r="AY1" s="102" t="s">
        <v>4388</v>
      </c>
      <c r="AZ1" s="102"/>
      <c r="BA1" s="102" t="s">
        <v>4395</v>
      </c>
      <c r="BB1" s="102" t="s">
        <v>4396</v>
      </c>
      <c r="BD1" s="101" t="s">
        <v>4397</v>
      </c>
      <c r="BE1" s="101" t="s">
        <v>4398</v>
      </c>
      <c r="BF1" s="101" t="s">
        <v>4399</v>
      </c>
      <c r="BG1" s="101" t="s">
        <v>4397</v>
      </c>
      <c r="BH1" s="101" t="s">
        <v>4398</v>
      </c>
      <c r="BI1" s="101" t="s">
        <v>4399</v>
      </c>
    </row>
    <row r="2" spans="1:68" s="77" customFormat="1" ht="60.75" thickBot="1" x14ac:dyDescent="0.3">
      <c r="B2" s="15" t="s">
        <v>4410</v>
      </c>
      <c r="C2" s="89"/>
      <c r="D2" s="89" t="s">
        <v>4414</v>
      </c>
      <c r="E2" s="90" t="s">
        <v>4415</v>
      </c>
      <c r="F2" s="89" t="s">
        <v>2588</v>
      </c>
      <c r="G2" s="88" t="s">
        <v>2589</v>
      </c>
      <c r="H2" s="88" t="s">
        <v>4411</v>
      </c>
      <c r="I2" s="90" t="s">
        <v>2590</v>
      </c>
      <c r="J2" s="89" t="s">
        <v>2441</v>
      </c>
      <c r="K2" s="89" t="s">
        <v>2442</v>
      </c>
      <c r="L2" s="89" t="s">
        <v>2443</v>
      </c>
      <c r="M2" s="89" t="s">
        <v>2444</v>
      </c>
      <c r="N2" s="89" t="s">
        <v>4371</v>
      </c>
      <c r="O2" s="89" t="s">
        <v>4372</v>
      </c>
      <c r="P2" s="90" t="s">
        <v>2445</v>
      </c>
      <c r="Q2" s="89" t="s">
        <v>2446</v>
      </c>
      <c r="R2" s="90" t="s">
        <v>2447</v>
      </c>
      <c r="S2" s="89" t="s">
        <v>2448</v>
      </c>
      <c r="T2" s="89" t="s">
        <v>2449</v>
      </c>
      <c r="U2" s="89" t="s">
        <v>2450</v>
      </c>
      <c r="V2" s="90" t="s">
        <v>2451</v>
      </c>
      <c r="W2" s="89" t="s">
        <v>4374</v>
      </c>
      <c r="X2" s="90" t="s">
        <v>4373</v>
      </c>
      <c r="Y2" s="118" t="s">
        <v>2452</v>
      </c>
      <c r="Z2" s="118" t="s">
        <v>2453</v>
      </c>
      <c r="AA2" s="74" t="s">
        <v>4375</v>
      </c>
      <c r="AB2" s="74" t="s">
        <v>4376</v>
      </c>
      <c r="AC2" s="91" t="s">
        <v>4412</v>
      </c>
      <c r="AD2" s="120" t="s">
        <v>2454</v>
      </c>
      <c r="AE2" s="121" t="s">
        <v>4378</v>
      </c>
      <c r="AF2" s="92" t="s">
        <v>2455</v>
      </c>
      <c r="AG2" s="92" t="s">
        <v>2456</v>
      </c>
      <c r="AH2" s="92" t="s">
        <v>2457</v>
      </c>
      <c r="AI2" s="92" t="s">
        <v>2458</v>
      </c>
      <c r="AJ2" s="93" t="s">
        <v>2459</v>
      </c>
      <c r="AK2" s="94" t="s">
        <v>2460</v>
      </c>
      <c r="AL2" s="94" t="s">
        <v>2461</v>
      </c>
      <c r="AM2" s="94" t="s">
        <v>2462</v>
      </c>
      <c r="AN2" s="95" t="s">
        <v>2463</v>
      </c>
      <c r="AO2" s="96" t="s">
        <v>3417</v>
      </c>
      <c r="AP2" s="96" t="s">
        <v>3418</v>
      </c>
      <c r="AQ2" s="97" t="s">
        <v>3419</v>
      </c>
      <c r="AR2" s="77" t="s">
        <v>4122</v>
      </c>
      <c r="AS2" s="77" t="s">
        <v>3438</v>
      </c>
      <c r="AT2" s="98" t="s">
        <v>4379</v>
      </c>
      <c r="AU2" s="77" t="s">
        <v>4389</v>
      </c>
      <c r="AV2" s="99" t="s">
        <v>4389</v>
      </c>
      <c r="AW2" s="96" t="s">
        <v>4390</v>
      </c>
      <c r="AX2" s="97" t="s">
        <v>4391</v>
      </c>
      <c r="AY2" s="96" t="s">
        <v>4392</v>
      </c>
      <c r="AZ2" s="96" t="s">
        <v>4393</v>
      </c>
      <c r="BA2" s="97" t="s">
        <v>4394</v>
      </c>
      <c r="BD2" s="77" t="s">
        <v>4401</v>
      </c>
      <c r="BE2" s="77" t="s">
        <v>4401</v>
      </c>
      <c r="BF2" s="77" t="s">
        <v>4401</v>
      </c>
      <c r="BG2" s="77" t="s">
        <v>4400</v>
      </c>
      <c r="BH2" s="77" t="s">
        <v>4400</v>
      </c>
      <c r="BI2" s="77" t="s">
        <v>4400</v>
      </c>
      <c r="BJ2" s="77" t="s">
        <v>4402</v>
      </c>
      <c r="BK2" s="77" t="s">
        <v>4403</v>
      </c>
      <c r="BL2" s="77" t="s">
        <v>4404</v>
      </c>
      <c r="BM2" s="77" t="s">
        <v>4405</v>
      </c>
      <c r="BN2" s="77" t="s">
        <v>4406</v>
      </c>
      <c r="BO2" s="77" t="s">
        <v>4407</v>
      </c>
      <c r="BP2" s="100" t="s">
        <v>4413</v>
      </c>
    </row>
    <row r="3" spans="1:68" x14ac:dyDescent="0.25">
      <c r="B3" s="103">
        <v>1</v>
      </c>
      <c r="C3" s="75" t="s">
        <v>3421</v>
      </c>
      <c r="D3" s="75">
        <v>1</v>
      </c>
      <c r="E3" s="76">
        <v>1</v>
      </c>
      <c r="F3" s="75">
        <v>0.2</v>
      </c>
      <c r="H3" s="75" t="s">
        <v>80</v>
      </c>
      <c r="I3" s="76" t="s">
        <v>716</v>
      </c>
      <c r="J3" s="78">
        <v>0.88338008846992278</v>
      </c>
      <c r="K3" s="78">
        <v>1.0097346164596896</v>
      </c>
      <c r="L3" s="78">
        <v>0.29701572012883332</v>
      </c>
      <c r="M3" s="78">
        <v>0.33981123604782582</v>
      </c>
      <c r="N3" s="79">
        <v>1.3471338947199276</v>
      </c>
      <c r="O3" s="79">
        <v>1.382344996488448</v>
      </c>
      <c r="P3" s="80">
        <v>1.4268856862135193</v>
      </c>
      <c r="Q3" s="81">
        <v>17.528446135415795</v>
      </c>
      <c r="R3" s="82">
        <v>17.299118530371913</v>
      </c>
      <c r="S3" s="78">
        <v>-0.42046258086408267</v>
      </c>
      <c r="T3" s="81">
        <v>-18.315945069616632</v>
      </c>
      <c r="U3" s="78">
        <v>0.51777604826933266</v>
      </c>
      <c r="V3" s="83">
        <v>3.6691904484566107E-2</v>
      </c>
      <c r="W3" s="79">
        <v>7.362210658638773</v>
      </c>
      <c r="X3" s="80">
        <v>-26.441261649243962</v>
      </c>
      <c r="Y3" s="85">
        <v>39625000000</v>
      </c>
      <c r="Z3" s="85">
        <v>117744000000</v>
      </c>
      <c r="AA3" s="75" t="e">
        <v>#N/A</v>
      </c>
      <c r="AB3" s="75">
        <v>23001000000</v>
      </c>
      <c r="AC3" s="84">
        <v>0</v>
      </c>
      <c r="AD3" s="85">
        <v>734528.62335662008</v>
      </c>
      <c r="AE3" s="86">
        <v>362112.62335662008</v>
      </c>
      <c r="AF3" s="81">
        <v>6.8839512725953051</v>
      </c>
      <c r="AG3" s="81">
        <v>8.7683502522984682</v>
      </c>
      <c r="AH3" s="81">
        <v>3.0768266238229791</v>
      </c>
      <c r="AI3" s="81">
        <v>23.317704888850525</v>
      </c>
      <c r="AJ3" s="82">
        <v>1.4670705453846369</v>
      </c>
      <c r="AK3" s="75" t="s">
        <v>502</v>
      </c>
      <c r="AL3" s="75" t="s">
        <v>503</v>
      </c>
      <c r="AM3" s="75" t="s">
        <v>504</v>
      </c>
      <c r="AN3" s="76" t="s">
        <v>583</v>
      </c>
      <c r="AO3" s="78">
        <v>0.1011094</v>
      </c>
      <c r="AP3" s="78">
        <v>0.11030799999999999</v>
      </c>
      <c r="AQ3" s="84">
        <v>0.1117986</v>
      </c>
      <c r="AR3" s="75" t="s">
        <v>4124</v>
      </c>
      <c r="AS3" s="75" t="s">
        <v>3443</v>
      </c>
      <c r="AT3" s="76" t="s">
        <v>3443</v>
      </c>
      <c r="AU3" s="75" t="s">
        <v>3443</v>
      </c>
      <c r="AV3" s="81">
        <v>0</v>
      </c>
      <c r="AW3" s="81">
        <v>1.0933542607638966</v>
      </c>
      <c r="AX3" s="82">
        <v>1.0933542607638966</v>
      </c>
      <c r="AY3" s="79">
        <v>0</v>
      </c>
      <c r="AZ3" s="79">
        <v>25.924674149991226</v>
      </c>
      <c r="BA3" s="79">
        <v>25.924674149991226</v>
      </c>
      <c r="BB3" s="75">
        <v>8031</v>
      </c>
      <c r="BC3" s="75">
        <v>362112.62335662008</v>
      </c>
      <c r="BD3" s="75">
        <v>43374</v>
      </c>
      <c r="BE3" s="75">
        <v>37625</v>
      </c>
      <c r="BF3" s="75">
        <v>41501</v>
      </c>
      <c r="BG3" s="75" t="s">
        <v>3443</v>
      </c>
      <c r="BH3" s="75" t="s">
        <v>3443</v>
      </c>
      <c r="BI3" s="75" t="s">
        <v>3443</v>
      </c>
      <c r="BJ3" s="75">
        <v>0.11978041416491549</v>
      </c>
      <c r="BK3" s="75">
        <v>0.10390413803096198</v>
      </c>
      <c r="BL3" s="75">
        <v>0.11460799023051038</v>
      </c>
      <c r="BM3" s="75">
        <v>0</v>
      </c>
      <c r="BN3" s="75">
        <v>0</v>
      </c>
      <c r="BO3" s="75">
        <v>0</v>
      </c>
      <c r="BP3" s="87">
        <v>0.11460799023051038</v>
      </c>
    </row>
    <row r="4" spans="1:68" x14ac:dyDescent="0.25">
      <c r="B4" s="103">
        <v>1</v>
      </c>
      <c r="C4" s="75" t="s">
        <v>3421</v>
      </c>
      <c r="D4" s="75">
        <v>1</v>
      </c>
      <c r="E4" s="76">
        <v>1</v>
      </c>
      <c r="F4" s="75">
        <v>0.1</v>
      </c>
      <c r="G4" s="75" t="s">
        <v>2655</v>
      </c>
      <c r="H4" s="75" t="s">
        <v>53</v>
      </c>
      <c r="I4" s="76" t="s">
        <v>674</v>
      </c>
      <c r="J4" s="78">
        <v>1.319422277009505</v>
      </c>
      <c r="K4" s="78">
        <v>0.88636363636363635</v>
      </c>
      <c r="L4" s="78">
        <v>0.72159631544404013</v>
      </c>
      <c r="M4" s="78">
        <v>0.37724655892924985</v>
      </c>
      <c r="N4" s="79">
        <v>36.226871597623962</v>
      </c>
      <c r="O4" s="79">
        <v>29.957691913735403</v>
      </c>
      <c r="P4" s="80" t="e">
        <v>#N/A</v>
      </c>
      <c r="Q4" s="81">
        <v>44.443501547061537</v>
      </c>
      <c r="R4" s="82">
        <v>45.167180908003274</v>
      </c>
      <c r="S4" s="78">
        <v>1.0592264302981467</v>
      </c>
      <c r="T4" s="81">
        <v>3.4445472061657032</v>
      </c>
      <c r="U4" s="78">
        <v>-0.11364808250080567</v>
      </c>
      <c r="V4" s="83" t="e">
        <v>#N/A</v>
      </c>
      <c r="W4" s="79">
        <v>1.6825084652675446</v>
      </c>
      <c r="X4" s="80">
        <v>7.7432857439992286</v>
      </c>
      <c r="Y4" s="85">
        <v>14564000000</v>
      </c>
      <c r="Z4" s="85">
        <v>34219000000</v>
      </c>
      <c r="AA4" s="75">
        <v>146000000</v>
      </c>
      <c r="AB4" s="75">
        <v>7603000000</v>
      </c>
      <c r="AC4" s="84">
        <v>1.9202946205445218E-2</v>
      </c>
      <c r="AD4" s="85">
        <v>143190.14391449999</v>
      </c>
      <c r="AE4" s="86">
        <v>189754.14391449999</v>
      </c>
      <c r="AF4" s="81">
        <v>14.612763901174391</v>
      </c>
      <c r="AG4" s="81">
        <v>16.145267588160667</v>
      </c>
      <c r="AH4" s="81">
        <v>5.3030868835604084</v>
      </c>
      <c r="AI4" s="81">
        <v>16.400951014684878</v>
      </c>
      <c r="AJ4" s="82" t="s">
        <v>3443</v>
      </c>
      <c r="AK4" s="75" t="s">
        <v>493</v>
      </c>
      <c r="AL4" s="75" t="s">
        <v>675</v>
      </c>
      <c r="AM4" s="75" t="s">
        <v>676</v>
      </c>
      <c r="AN4" s="76" t="s">
        <v>583</v>
      </c>
      <c r="AO4" s="78" t="e">
        <v>#VALUE!</v>
      </c>
      <c r="AP4" s="78">
        <v>5.047745E-2</v>
      </c>
      <c r="AQ4" s="84">
        <v>8.5108260000000005E-2</v>
      </c>
      <c r="AR4" s="75" t="s">
        <v>4126</v>
      </c>
      <c r="AS4" s="75" t="s">
        <v>3443</v>
      </c>
      <c r="AT4" s="76" t="s">
        <v>4126</v>
      </c>
      <c r="AU4" s="75">
        <v>5.5067749850472136</v>
      </c>
      <c r="AV4" s="81">
        <v>5.5067749850472136</v>
      </c>
      <c r="AW4" s="81">
        <v>0.14055251712485753</v>
      </c>
      <c r="AX4" s="82">
        <v>5.6473275021720708</v>
      </c>
      <c r="AY4" s="79">
        <v>81.957103436742202</v>
      </c>
      <c r="AZ4" s="79">
        <v>2.0918372760055064</v>
      </c>
      <c r="BA4" s="79">
        <v>84.048940712747708</v>
      </c>
      <c r="BB4" s="75">
        <v>8041.1302558699999</v>
      </c>
      <c r="BC4" s="75">
        <v>143190.14391449999</v>
      </c>
      <c r="BD4" s="75">
        <v>9633.5380000000005</v>
      </c>
      <c r="BE4" s="75">
        <v>10569.923000000001</v>
      </c>
      <c r="BF4" s="75">
        <v>11624.300000000001</v>
      </c>
      <c r="BG4" s="75">
        <v>9508.4709999999995</v>
      </c>
      <c r="BH4" s="75">
        <v>10634.087</v>
      </c>
      <c r="BI4" s="75">
        <v>11374.552</v>
      </c>
      <c r="BJ4" s="75">
        <v>6.727794062245139E-2</v>
      </c>
      <c r="BK4" s="75">
        <v>7.3817392112626057E-2</v>
      </c>
      <c r="BL4" s="75">
        <v>8.118086679863222E-2</v>
      </c>
      <c r="BM4" s="75">
        <v>6.6404507601288437E-2</v>
      </c>
      <c r="BN4" s="75">
        <v>7.4265495580126656E-2</v>
      </c>
      <c r="BO4" s="75">
        <v>7.9436696472571733E-2</v>
      </c>
      <c r="BP4" s="87">
        <v>8.118086679863222E-2</v>
      </c>
    </row>
    <row r="5" spans="1:68" x14ac:dyDescent="0.25">
      <c r="B5" s="103">
        <v>1</v>
      </c>
      <c r="C5" s="75" t="s">
        <v>3421</v>
      </c>
      <c r="D5" s="75">
        <v>1</v>
      </c>
      <c r="E5" s="76">
        <v>1</v>
      </c>
      <c r="F5" s="75">
        <v>0.25</v>
      </c>
      <c r="G5" s="75" t="s">
        <v>3277</v>
      </c>
      <c r="H5" s="75" t="s">
        <v>2289</v>
      </c>
      <c r="I5" s="76" t="s">
        <v>2290</v>
      </c>
      <c r="J5" s="78">
        <v>0.72790086208212001</v>
      </c>
      <c r="K5" s="78">
        <v>1.0341204104339226</v>
      </c>
      <c r="L5" s="78">
        <v>0.18287885960618402</v>
      </c>
      <c r="M5" s="78">
        <v>0.24955250596658712</v>
      </c>
      <c r="N5" s="79">
        <v>20.624649897009071</v>
      </c>
      <c r="O5" s="79">
        <v>15.6900338823556</v>
      </c>
      <c r="P5" s="80">
        <v>22.548898835187998</v>
      </c>
      <c r="Q5" s="81">
        <v>10.813955091011898</v>
      </c>
      <c r="R5" s="82">
        <v>12.800373411410265</v>
      </c>
      <c r="S5" s="78">
        <v>0.35447699384548731</v>
      </c>
      <c r="T5" s="81">
        <v>0.97473721093202526</v>
      </c>
      <c r="U5" s="78">
        <v>0.45693019409195462</v>
      </c>
      <c r="V5" s="83">
        <v>2.8986607933976356E-2</v>
      </c>
      <c r="W5" s="79">
        <v>25.623257390542459</v>
      </c>
      <c r="X5" s="80">
        <v>34.562774642128204</v>
      </c>
      <c r="Y5" s="85">
        <v>24267000000</v>
      </c>
      <c r="Z5" s="85">
        <v>100560000000</v>
      </c>
      <c r="AA5" s="75">
        <v>214000000</v>
      </c>
      <c r="AB5" s="75">
        <v>26611000000</v>
      </c>
      <c r="AC5" s="84">
        <v>8.0417872308443869E-3</v>
      </c>
      <c r="AD5" s="85">
        <v>300249</v>
      </c>
      <c r="AE5" s="86">
        <v>328394.5</v>
      </c>
      <c r="AF5" s="81">
        <v>11.596971534565171</v>
      </c>
      <c r="AG5" s="81">
        <v>14.213058494360409</v>
      </c>
      <c r="AH5" s="81">
        <v>8.6703554903952575</v>
      </c>
      <c r="AI5" s="81">
        <v>18.658381620807742</v>
      </c>
      <c r="AJ5" s="82">
        <v>4.1578130505084889</v>
      </c>
      <c r="AK5" s="75" t="s">
        <v>498</v>
      </c>
      <c r="AL5" s="75" t="s">
        <v>516</v>
      </c>
      <c r="AM5" s="75" t="s">
        <v>733</v>
      </c>
      <c r="AN5" s="76" t="s">
        <v>2470</v>
      </c>
      <c r="AO5" s="78">
        <v>0.25329249999999998</v>
      </c>
      <c r="AP5" s="78">
        <v>0.26169180000000003</v>
      </c>
      <c r="AQ5" s="84">
        <v>0.20957270000000003</v>
      </c>
      <c r="AR5" s="75" t="s">
        <v>4124</v>
      </c>
      <c r="AS5" s="75" t="s">
        <v>3443</v>
      </c>
      <c r="AT5" s="76" t="s">
        <v>3443</v>
      </c>
      <c r="AU5" s="75">
        <v>0.4720406681190995</v>
      </c>
      <c r="AV5" s="81">
        <v>0.4720406681190995</v>
      </c>
      <c r="AW5" s="81">
        <v>6.7824829613231827</v>
      </c>
      <c r="AX5" s="82">
        <v>7.2545236294422821</v>
      </c>
      <c r="AY5" s="79">
        <v>7.4767634477966594</v>
      </c>
      <c r="AZ5" s="79">
        <v>107.42934690900411</v>
      </c>
      <c r="BA5" s="79">
        <v>114.90611035680077</v>
      </c>
      <c r="BB5" s="75">
        <v>21065.713500000002</v>
      </c>
      <c r="BC5" s="75">
        <v>300249</v>
      </c>
      <c r="BD5" s="75">
        <v>12496.471</v>
      </c>
      <c r="BE5" s="75">
        <v>12757.875</v>
      </c>
      <c r="BF5" s="75">
        <v>13617</v>
      </c>
      <c r="BG5" s="75">
        <v>15558.478000000001</v>
      </c>
      <c r="BH5" s="75">
        <v>14418.892</v>
      </c>
      <c r="BI5" s="75">
        <v>15706.148999999999</v>
      </c>
      <c r="BJ5" s="75">
        <v>4.1620358435831589E-2</v>
      </c>
      <c r="BK5" s="75">
        <v>4.2490982484537837E-2</v>
      </c>
      <c r="BL5" s="75">
        <v>4.5352357543239109E-2</v>
      </c>
      <c r="BM5" s="75">
        <v>5.1818583908689125E-2</v>
      </c>
      <c r="BN5" s="75">
        <v>4.802311414859E-2</v>
      </c>
      <c r="BO5" s="75">
        <v>5.2310412357743072E-2</v>
      </c>
      <c r="BP5" s="87">
        <v>5.2310412357743072E-2</v>
      </c>
    </row>
    <row r="6" spans="1:68" x14ac:dyDescent="0.25">
      <c r="B6" s="103">
        <v>1</v>
      </c>
      <c r="C6" s="75" t="s">
        <v>3421</v>
      </c>
      <c r="D6" s="75">
        <v>1</v>
      </c>
      <c r="E6" s="76">
        <v>1</v>
      </c>
      <c r="F6" s="75">
        <v>0.17</v>
      </c>
      <c r="G6" s="75" t="s">
        <v>2699</v>
      </c>
      <c r="H6" s="75" t="s">
        <v>26</v>
      </c>
      <c r="I6" s="76" t="s">
        <v>630</v>
      </c>
      <c r="J6" s="78">
        <v>8.9225680748270051</v>
      </c>
      <c r="K6" s="78">
        <v>0.24643086816720258</v>
      </c>
      <c r="L6" s="78">
        <v>0.73850733516328793</v>
      </c>
      <c r="M6" s="78">
        <v>7.649466014572312E-2</v>
      </c>
      <c r="N6" s="79">
        <v>7.7434118254964197</v>
      </c>
      <c r="O6" s="79">
        <v>6.1277658854482464</v>
      </c>
      <c r="P6" s="80">
        <v>7.3917106492754385</v>
      </c>
      <c r="Q6" s="81">
        <v>52.652805038059952</v>
      </c>
      <c r="R6" s="82">
        <v>44.60245058581522</v>
      </c>
      <c r="S6" s="78">
        <v>0.40235968684529716</v>
      </c>
      <c r="T6" s="81">
        <v>1.9925373134328359</v>
      </c>
      <c r="U6" s="78">
        <v>0.64123565071585198</v>
      </c>
      <c r="V6" s="83">
        <v>2.6884767997408698E-2</v>
      </c>
      <c r="W6" s="79">
        <v>14.720564738507761</v>
      </c>
      <c r="X6" s="80">
        <v>6.5825459628003236</v>
      </c>
      <c r="Y6" s="85">
        <v>15550000000</v>
      </c>
      <c r="Z6" s="85">
        <v>50095000000</v>
      </c>
      <c r="AA6" s="75">
        <v>326000000</v>
      </c>
      <c r="AB6" s="75">
        <v>2873000000</v>
      </c>
      <c r="AC6" s="84">
        <v>0.11347024016707274</v>
      </c>
      <c r="AD6" s="85">
        <v>120040.152</v>
      </c>
      <c r="AE6" s="86">
        <v>134484.152</v>
      </c>
      <c r="AF6" s="81">
        <v>24.223163910855501</v>
      </c>
      <c r="AG6" s="81">
        <v>31.41958748878875</v>
      </c>
      <c r="AH6" s="81">
        <v>2.3423951075412246</v>
      </c>
      <c r="AI6" s="81">
        <v>43.571840884677542</v>
      </c>
      <c r="AJ6" s="82">
        <v>3.3172622336158257</v>
      </c>
      <c r="AK6" s="75" t="s">
        <v>493</v>
      </c>
      <c r="AL6" s="75" t="s">
        <v>525</v>
      </c>
      <c r="AM6" s="75" t="s">
        <v>526</v>
      </c>
      <c r="AN6" s="76" t="s">
        <v>583</v>
      </c>
      <c r="AO6" s="78">
        <v>0.15140330000000002</v>
      </c>
      <c r="AP6" s="78">
        <v>0.2235415</v>
      </c>
      <c r="AQ6" s="84">
        <v>0.14241310000000001</v>
      </c>
      <c r="AR6" s="75" t="s">
        <v>4124</v>
      </c>
      <c r="AS6" s="75" t="s">
        <v>3443</v>
      </c>
      <c r="AT6" s="76" t="s">
        <v>3443</v>
      </c>
      <c r="AU6" s="75">
        <v>0.96169255346277949</v>
      </c>
      <c r="AV6" s="81">
        <v>0.96169255346277949</v>
      </c>
      <c r="AW6" s="81">
        <v>5.9550500645574704</v>
      </c>
      <c r="AX6" s="82">
        <v>6.9167426180202503</v>
      </c>
      <c r="AY6" s="79">
        <v>41.519652722967635</v>
      </c>
      <c r="AZ6" s="79">
        <v>257.10047326250987</v>
      </c>
      <c r="BA6" s="79">
        <v>298.6201259854775</v>
      </c>
      <c r="BB6" s="75">
        <v>7567.0339924720001</v>
      </c>
      <c r="BC6" s="75">
        <v>120040.152</v>
      </c>
      <c r="BD6" s="75">
        <v>4049.7370000000001</v>
      </c>
      <c r="BE6" s="75">
        <v>4506.2</v>
      </c>
      <c r="BF6" s="75">
        <v>5033.4000000000005</v>
      </c>
      <c r="BG6" s="75">
        <v>4195.8919999999998</v>
      </c>
      <c r="BH6" s="75">
        <v>4968.6509999999998</v>
      </c>
      <c r="BI6" s="75">
        <v>5358.8389999999999</v>
      </c>
      <c r="BJ6" s="75">
        <v>3.3736520093709976E-2</v>
      </c>
      <c r="BK6" s="75">
        <v>3.7539106081771703E-2</v>
      </c>
      <c r="BL6" s="75">
        <v>4.193096989747231E-2</v>
      </c>
      <c r="BM6" s="75">
        <v>3.4954071034498518E-2</v>
      </c>
      <c r="BN6" s="75">
        <v>4.1391575378878227E-2</v>
      </c>
      <c r="BO6" s="75">
        <v>4.4642054435252633E-2</v>
      </c>
      <c r="BP6" s="87">
        <v>4.4642054435252633E-2</v>
      </c>
    </row>
    <row r="7" spans="1:68" x14ac:dyDescent="0.25">
      <c r="B7" s="103">
        <v>1</v>
      </c>
      <c r="C7" s="75" t="s">
        <v>3421</v>
      </c>
      <c r="D7" s="75">
        <v>1</v>
      </c>
      <c r="E7" s="76">
        <v>1</v>
      </c>
      <c r="F7" s="75">
        <v>0.3</v>
      </c>
      <c r="H7" s="75" t="s">
        <v>29</v>
      </c>
      <c r="I7" s="76" t="s">
        <v>633</v>
      </c>
      <c r="J7" s="78">
        <v>4.7305382295604614</v>
      </c>
      <c r="K7" s="78">
        <v>2.0331730769230769</v>
      </c>
      <c r="L7" s="78">
        <v>1.2428990195904333</v>
      </c>
      <c r="M7" s="78">
        <v>0.92188635372765582</v>
      </c>
      <c r="N7" s="79">
        <v>58.5923712262042</v>
      </c>
      <c r="O7" s="79">
        <v>47.917567392916752</v>
      </c>
      <c r="P7" s="80">
        <v>156.26010999676481</v>
      </c>
      <c r="Q7" s="81">
        <v>59.509731473702359</v>
      </c>
      <c r="R7" s="82">
        <v>61.04240679947835</v>
      </c>
      <c r="S7" s="78">
        <v>0.27422594942763306</v>
      </c>
      <c r="T7" s="81">
        <v>0.65156451246306535</v>
      </c>
      <c r="U7" s="78">
        <v>0.13886891308814464</v>
      </c>
      <c r="V7" s="83">
        <v>3.1667523124357659E-2</v>
      </c>
      <c r="W7" s="79">
        <v>12.025132330286135</v>
      </c>
      <c r="X7" s="80">
        <v>19.779255341370661</v>
      </c>
      <c r="Y7" s="85">
        <v>6240000000</v>
      </c>
      <c r="Z7" s="85">
        <v>13762000000</v>
      </c>
      <c r="AA7" s="75">
        <v>329000000</v>
      </c>
      <c r="AB7" s="75">
        <v>10926000000</v>
      </c>
      <c r="AC7" s="84">
        <v>3.011166025993044E-2</v>
      </c>
      <c r="AD7" s="85">
        <v>351939.87934427994</v>
      </c>
      <c r="AE7" s="86">
        <v>360616.87934427994</v>
      </c>
      <c r="AF7" s="81">
        <v>25.813768453392292</v>
      </c>
      <c r="AG7" s="81">
        <v>27.296021793747311</v>
      </c>
      <c r="AH7" s="81">
        <v>3.0953251390834393</v>
      </c>
      <c r="AI7" s="81">
        <v>34.213547837059139</v>
      </c>
      <c r="AJ7" s="82">
        <v>65.198567906821651</v>
      </c>
      <c r="AK7" s="75" t="s">
        <v>502</v>
      </c>
      <c r="AL7" s="75" t="s">
        <v>529</v>
      </c>
      <c r="AM7" s="75" t="s">
        <v>634</v>
      </c>
      <c r="AN7" s="76" t="s">
        <v>583</v>
      </c>
      <c r="AO7" s="78" t="e">
        <v>#VALUE!</v>
      </c>
      <c r="AP7" s="78">
        <v>0.21115980000000001</v>
      </c>
      <c r="AQ7" s="84">
        <v>0.145458</v>
      </c>
      <c r="AR7" s="75" t="s">
        <v>4125</v>
      </c>
      <c r="AS7" s="75" t="s">
        <v>3442</v>
      </c>
      <c r="AT7" s="76" t="s">
        <v>4125</v>
      </c>
      <c r="AU7" s="75">
        <v>0.61390989832514886</v>
      </c>
      <c r="AV7" s="81">
        <v>0.61390989832514886</v>
      </c>
      <c r="AW7" s="81">
        <v>2.7946933521759134</v>
      </c>
      <c r="AX7" s="82">
        <v>3.4086032505010624</v>
      </c>
      <c r="AY7" s="79">
        <v>18.398917142028427</v>
      </c>
      <c r="AZ7" s="79">
        <v>83.757130426375326</v>
      </c>
      <c r="BA7" s="79">
        <v>102.15604756840375</v>
      </c>
      <c r="BB7" s="75">
        <v>10566</v>
      </c>
      <c r="BC7" s="75">
        <v>351939.87934427994</v>
      </c>
      <c r="BD7" s="75">
        <v>11558.711000000001</v>
      </c>
      <c r="BE7" s="75">
        <v>13474.789000000001</v>
      </c>
      <c r="BF7" s="75">
        <v>15604.222</v>
      </c>
      <c r="BG7" s="75">
        <v>10984.895</v>
      </c>
      <c r="BH7" s="75">
        <v>13524.64</v>
      </c>
      <c r="BI7" s="75">
        <v>15185.387000000001</v>
      </c>
      <c r="BJ7" s="75">
        <v>3.2842856630898781E-2</v>
      </c>
      <c r="BK7" s="75">
        <v>3.8287189917509998E-2</v>
      </c>
      <c r="BL7" s="75">
        <v>4.433774890493556E-2</v>
      </c>
      <c r="BM7" s="75">
        <v>3.1212419065627373E-2</v>
      </c>
      <c r="BN7" s="75">
        <v>3.8428836269417829E-2</v>
      </c>
      <c r="BO7" s="75">
        <v>4.3147673484155297E-2</v>
      </c>
      <c r="BP7" s="87">
        <v>4.433774890493556E-2</v>
      </c>
    </row>
    <row r="8" spans="1:68" x14ac:dyDescent="0.25">
      <c r="B8" s="103">
        <v>1</v>
      </c>
      <c r="C8" s="75" t="s">
        <v>3421</v>
      </c>
      <c r="D8" s="75">
        <v>1</v>
      </c>
      <c r="E8" s="76">
        <v>1</v>
      </c>
      <c r="F8" s="75">
        <v>0.3</v>
      </c>
      <c r="H8" s="75" t="s">
        <v>382</v>
      </c>
      <c r="I8" s="76" t="s">
        <v>1117</v>
      </c>
      <c r="J8" s="78">
        <v>0.20008027874073847</v>
      </c>
      <c r="K8" s="78">
        <v>5.8129766825976148E-2</v>
      </c>
      <c r="L8" s="78">
        <v>0.1634791114202212</v>
      </c>
      <c r="M8" s="78">
        <v>5.302416998212036E-2</v>
      </c>
      <c r="N8" s="79">
        <v>4.5787234918038688</v>
      </c>
      <c r="O8" s="79">
        <v>4.114936143729329</v>
      </c>
      <c r="P8" s="80">
        <v>2.9764978667507722</v>
      </c>
      <c r="Q8" s="81">
        <v>13.270044274872291</v>
      </c>
      <c r="R8" s="82">
        <v>12.26032767620719</v>
      </c>
      <c r="S8" s="78">
        <v>0.20463782949036408</v>
      </c>
      <c r="T8" s="81">
        <v>1.3648569055349997</v>
      </c>
      <c r="U8" s="78">
        <v>0.33275908850117791</v>
      </c>
      <c r="V8" s="83">
        <v>1.756052177620995E-2</v>
      </c>
      <c r="W8" s="79">
        <v>22.601346467933769</v>
      </c>
      <c r="X8" s="80">
        <v>1.132736027453074</v>
      </c>
      <c r="Y8" s="85">
        <v>210701000000</v>
      </c>
      <c r="Z8" s="85">
        <v>230989000000</v>
      </c>
      <c r="AA8" s="75">
        <v>21119000000</v>
      </c>
      <c r="AB8" s="75">
        <v>-8571000000</v>
      </c>
      <c r="AC8" s="84">
        <v>-2.4640065336600165</v>
      </c>
      <c r="AD8" s="85">
        <v>1243862.6775962398</v>
      </c>
      <c r="AE8" s="86">
        <v>1334236.6775962398</v>
      </c>
      <c r="AF8" s="81">
        <v>20.237299486287295</v>
      </c>
      <c r="AG8" s="81">
        <v>85.851859783823713</v>
      </c>
      <c r="AH8" s="81">
        <v>-0.68272365426408865</v>
      </c>
      <c r="AI8" s="81">
        <v>132.67753343025703</v>
      </c>
      <c r="AJ8" s="82">
        <v>8.1701676008896129</v>
      </c>
      <c r="AK8" s="75" t="s">
        <v>544</v>
      </c>
      <c r="AL8" s="75" t="s">
        <v>576</v>
      </c>
      <c r="AM8" s="75" t="s">
        <v>652</v>
      </c>
      <c r="AN8" s="76" t="s">
        <v>583</v>
      </c>
      <c r="AO8" s="78">
        <v>0.23396840000000002</v>
      </c>
      <c r="AP8" s="78">
        <v>0.24500440000000001</v>
      </c>
      <c r="AQ8" s="84">
        <v>8.149656000000001E-2</v>
      </c>
      <c r="AR8" s="75" t="s">
        <v>4123</v>
      </c>
      <c r="AS8" s="75" t="s">
        <v>3439</v>
      </c>
      <c r="AT8" s="76" t="s">
        <v>4123</v>
      </c>
      <c r="AU8" s="75" t="s">
        <v>3443</v>
      </c>
      <c r="AV8" s="81">
        <v>0</v>
      </c>
      <c r="AW8" s="81">
        <v>0</v>
      </c>
      <c r="AX8" s="82">
        <v>0</v>
      </c>
      <c r="AY8" s="79">
        <v>0</v>
      </c>
      <c r="AZ8" s="79">
        <v>0</v>
      </c>
      <c r="BA8" s="79">
        <v>0</v>
      </c>
      <c r="BB8" s="75">
        <v>0</v>
      </c>
      <c r="BC8" s="75">
        <v>1243862.6775962398</v>
      </c>
      <c r="BD8" s="75">
        <v>27203.467000000001</v>
      </c>
      <c r="BE8" s="75">
        <v>37376.813000000002</v>
      </c>
      <c r="BF8" s="75">
        <v>51104.538</v>
      </c>
      <c r="BG8" s="75">
        <v>17078.142</v>
      </c>
      <c r="BH8" s="75">
        <v>34446.256000000001</v>
      </c>
      <c r="BI8" s="75">
        <v>54656.455999999998</v>
      </c>
      <c r="BJ8" s="75">
        <v>2.1870152943708063E-2</v>
      </c>
      <c r="BK8" s="75">
        <v>3.0048986655207437E-2</v>
      </c>
      <c r="BL8" s="75">
        <v>4.1085353649133793E-2</v>
      </c>
      <c r="BM8" s="75">
        <v>1.3729925583910474E-2</v>
      </c>
      <c r="BN8" s="75">
        <v>2.769297336468626E-2</v>
      </c>
      <c r="BO8" s="75">
        <v>4.3940908417337034E-2</v>
      </c>
      <c r="BP8" s="87">
        <v>4.3940908417337034E-2</v>
      </c>
    </row>
    <row r="9" spans="1:68" x14ac:dyDescent="0.25">
      <c r="B9" s="103">
        <v>1</v>
      </c>
      <c r="C9" s="75" t="s">
        <v>3421</v>
      </c>
      <c r="D9" s="75">
        <v>1</v>
      </c>
      <c r="E9" s="76">
        <v>1</v>
      </c>
      <c r="F9" s="75">
        <v>0.22</v>
      </c>
      <c r="H9" s="75" t="s">
        <v>178</v>
      </c>
      <c r="I9" s="76" t="s">
        <v>856</v>
      </c>
      <c r="J9" s="78">
        <v>0.50750645495222579</v>
      </c>
      <c r="K9" s="78">
        <v>0.52163565556036351</v>
      </c>
      <c r="L9" s="78">
        <v>0.16781817431702811</v>
      </c>
      <c r="M9" s="78">
        <v>0.18178391012591419</v>
      </c>
      <c r="N9" s="79">
        <v>13.8185798330825</v>
      </c>
      <c r="O9" s="79">
        <v>10.574981042981078</v>
      </c>
      <c r="P9" s="80" t="e">
        <v>#N/A</v>
      </c>
      <c r="Q9" s="81">
        <v>45.356265688455984</v>
      </c>
      <c r="R9" s="82">
        <v>49.511880641002023</v>
      </c>
      <c r="S9" s="78">
        <v>1.5715046604527296</v>
      </c>
      <c r="T9" s="81">
        <v>6.3179871520342612</v>
      </c>
      <c r="U9" s="78">
        <v>-0.1445921631347461</v>
      </c>
      <c r="V9" s="83" t="e">
        <v>#N/A</v>
      </c>
      <c r="W9" s="79">
        <v>12.642039197797114</v>
      </c>
      <c r="X9" s="80">
        <v>5.3193301807121784</v>
      </c>
      <c r="Y9" s="85">
        <v>4622000000</v>
      </c>
      <c r="Z9" s="85">
        <v>13263000000</v>
      </c>
      <c r="AA9" s="75">
        <v>247000000</v>
      </c>
      <c r="AB9" s="75">
        <v>961000000</v>
      </c>
      <c r="AC9" s="84">
        <v>0.25702393340270552</v>
      </c>
      <c r="AD9" s="85">
        <v>44259.020561919999</v>
      </c>
      <c r="AE9" s="86">
        <v>61970.020561919999</v>
      </c>
      <c r="AF9" s="81">
        <v>21.624772850125787</v>
      </c>
      <c r="AG9" s="81">
        <v>23.897509964591084</v>
      </c>
      <c r="AH9" s="81">
        <v>2.0858046315382244</v>
      </c>
      <c r="AI9" s="81">
        <v>45.355412555233045</v>
      </c>
      <c r="AJ9" s="82" t="s">
        <v>3443</v>
      </c>
      <c r="AK9" s="75" t="s">
        <v>498</v>
      </c>
      <c r="AL9" s="75" t="s">
        <v>857</v>
      </c>
      <c r="AM9" s="75" t="s">
        <v>857</v>
      </c>
      <c r="AN9" s="76" t="s">
        <v>583</v>
      </c>
      <c r="AO9" s="78" t="e">
        <v>#VALUE!</v>
      </c>
      <c r="AP9" s="78">
        <v>0.25339200000000001</v>
      </c>
      <c r="AQ9" s="84">
        <v>0.21639549999999999</v>
      </c>
      <c r="AR9" s="75" t="s">
        <v>3445</v>
      </c>
      <c r="AS9" s="75" t="s">
        <v>3445</v>
      </c>
      <c r="AT9" s="76" t="s">
        <v>3445</v>
      </c>
      <c r="AU9" s="75" t="s">
        <v>3443</v>
      </c>
      <c r="AV9" s="81">
        <v>0</v>
      </c>
      <c r="AW9" s="81">
        <v>1.7630903255039152</v>
      </c>
      <c r="AX9" s="82">
        <v>1.7630903255039152</v>
      </c>
      <c r="AY9" s="79">
        <v>117.79001068268325</v>
      </c>
      <c r="AZ9" s="79">
        <v>85.367017657997607</v>
      </c>
      <c r="BA9" s="79">
        <v>203.15702834068085</v>
      </c>
      <c r="BB9" s="75">
        <v>1857.0265096900002</v>
      </c>
      <c r="BC9" s="75">
        <v>44259.020561919999</v>
      </c>
      <c r="BD9" s="75">
        <v>1361</v>
      </c>
      <c r="BE9" s="75">
        <v>1660.2670000000001</v>
      </c>
      <c r="BF9" s="75">
        <v>1881.8330000000001</v>
      </c>
      <c r="BG9" s="75">
        <v>1273.4850000000001</v>
      </c>
      <c r="BH9" s="75">
        <v>1654.68</v>
      </c>
      <c r="BI9" s="75">
        <v>1767.902</v>
      </c>
      <c r="BJ9" s="75">
        <v>3.075079345906245E-2</v>
      </c>
      <c r="BK9" s="75">
        <v>3.7512511097646757E-2</v>
      </c>
      <c r="BL9" s="75">
        <v>4.251863182031438E-2</v>
      </c>
      <c r="BM9" s="75">
        <v>2.8773456435131631E-2</v>
      </c>
      <c r="BN9" s="75">
        <v>3.7386276944042215E-2</v>
      </c>
      <c r="BO9" s="75">
        <v>3.9944444715549907E-2</v>
      </c>
      <c r="BP9" s="87">
        <v>4.251863182031438E-2</v>
      </c>
    </row>
    <row r="10" spans="1:68" x14ac:dyDescent="0.25">
      <c r="B10" s="103">
        <v>1</v>
      </c>
      <c r="C10" s="75" t="s">
        <v>3421</v>
      </c>
      <c r="D10" s="75">
        <v>1</v>
      </c>
      <c r="E10" s="76">
        <v>1</v>
      </c>
      <c r="F10" s="75">
        <v>0.17</v>
      </c>
      <c r="H10" s="75" t="s">
        <v>2291</v>
      </c>
      <c r="I10" s="76" t="s">
        <v>2292</v>
      </c>
      <c r="J10" s="78">
        <v>1.0121781824639355</v>
      </c>
      <c r="K10" s="78">
        <v>0.93877475063272298</v>
      </c>
      <c r="L10" s="78">
        <v>0.99249689903521665</v>
      </c>
      <c r="M10" s="78">
        <v>0.8829933719193428</v>
      </c>
      <c r="N10" s="79">
        <v>80.346809294728132</v>
      </c>
      <c r="O10" s="79">
        <v>64.120061578898884</v>
      </c>
      <c r="P10" s="80">
        <v>83.495874993170517</v>
      </c>
      <c r="Q10" s="81">
        <v>46.596577146490212</v>
      </c>
      <c r="R10" s="82">
        <v>46.465183041920497</v>
      </c>
      <c r="S10" s="78">
        <v>-9.1984338574222346E-3</v>
      </c>
      <c r="T10" s="81">
        <v>-2.5810220984981268E-2</v>
      </c>
      <c r="U10" s="78">
        <v>0.31946405359464053</v>
      </c>
      <c r="V10" s="83" t="e">
        <v>#N/A</v>
      </c>
      <c r="W10" s="79">
        <v>11.707289159826468</v>
      </c>
      <c r="X10" s="80">
        <v>11.410727031020818</v>
      </c>
      <c r="Y10" s="85">
        <v>80604000000</v>
      </c>
      <c r="Z10" s="85">
        <v>85696000000</v>
      </c>
      <c r="AA10" s="75">
        <v>1939000000</v>
      </c>
      <c r="AB10" s="75">
        <v>69796000000</v>
      </c>
      <c r="AC10" s="84">
        <v>2.7780961659693966E-2</v>
      </c>
      <c r="AD10" s="85">
        <v>2478245</v>
      </c>
      <c r="AE10" s="86">
        <v>2475992</v>
      </c>
      <c r="AF10" s="81">
        <v>28.072727478984923</v>
      </c>
      <c r="AG10" s="81">
        <v>30.352868304529675</v>
      </c>
      <c r="AH10" s="81">
        <v>2.8124454023818126</v>
      </c>
      <c r="AI10" s="81">
        <v>40.561300753842779</v>
      </c>
      <c r="AJ10" s="82">
        <v>30.935401173935038</v>
      </c>
      <c r="AK10" s="75" t="s">
        <v>493</v>
      </c>
      <c r="AL10" s="75" t="s">
        <v>668</v>
      </c>
      <c r="AM10" s="75" t="s">
        <v>669</v>
      </c>
      <c r="AN10" s="76" t="s">
        <v>2470</v>
      </c>
      <c r="AO10" s="78">
        <v>0.23941389999999999</v>
      </c>
      <c r="AP10" s="78">
        <v>0.22147</v>
      </c>
      <c r="AQ10" s="84">
        <v>0.32366190000000006</v>
      </c>
      <c r="AR10" s="75" t="s">
        <v>4124</v>
      </c>
      <c r="AS10" s="75" t="s">
        <v>3443</v>
      </c>
      <c r="AT10" s="76" t="s">
        <v>3443</v>
      </c>
      <c r="AU10" s="75">
        <v>1.1262488300209148</v>
      </c>
      <c r="AV10" s="81">
        <v>1.1262488300209148</v>
      </c>
      <c r="AW10" s="81">
        <v>0.97054845509423093</v>
      </c>
      <c r="AX10" s="82">
        <v>2.0967972851151457</v>
      </c>
      <c r="AY10" s="79">
        <v>49.736813071439499</v>
      </c>
      <c r="AZ10" s="79">
        <v>42.860854369899528</v>
      </c>
      <c r="BA10" s="79">
        <v>92.597667441339027</v>
      </c>
      <c r="BB10" s="75">
        <v>52036</v>
      </c>
      <c r="BC10" s="75">
        <v>2475992</v>
      </c>
      <c r="BD10" s="75">
        <v>78305.759999999995</v>
      </c>
      <c r="BE10" s="75">
        <v>89490.880000000005</v>
      </c>
      <c r="BF10" s="75">
        <v>102709.333</v>
      </c>
      <c r="BG10" s="75">
        <v>71994.883000000002</v>
      </c>
      <c r="BH10" s="75">
        <v>80505.331000000006</v>
      </c>
      <c r="BI10" s="75">
        <v>91248.028000000006</v>
      </c>
      <c r="BJ10" s="75">
        <v>3.1626014946736496E-2</v>
      </c>
      <c r="BK10" s="75">
        <v>3.6143444728415929E-2</v>
      </c>
      <c r="BL10" s="75">
        <v>4.1482094045538112E-2</v>
      </c>
      <c r="BM10" s="75">
        <v>2.9077187244546832E-2</v>
      </c>
      <c r="BN10" s="75">
        <v>3.2514374440628241E-2</v>
      </c>
      <c r="BO10" s="75">
        <v>3.6853119073082627E-2</v>
      </c>
      <c r="BP10" s="87">
        <v>4.1482094045538112E-2</v>
      </c>
    </row>
    <row r="11" spans="1:68" x14ac:dyDescent="0.25">
      <c r="B11" s="103">
        <v>1</v>
      </c>
      <c r="C11" s="75" t="s">
        <v>3421</v>
      </c>
      <c r="D11" s="75">
        <v>1</v>
      </c>
      <c r="E11" s="76">
        <v>1</v>
      </c>
      <c r="F11" s="75">
        <v>0.23</v>
      </c>
      <c r="G11" s="75" t="s">
        <v>3363</v>
      </c>
      <c r="H11" s="75" t="s">
        <v>1609</v>
      </c>
      <c r="I11" s="76" t="s">
        <v>1610</v>
      </c>
      <c r="J11" s="78">
        <v>1.1541196351908205</v>
      </c>
      <c r="K11" s="78">
        <v>1.8200539893691037</v>
      </c>
      <c r="L11" s="78">
        <v>0.52280366434649683</v>
      </c>
      <c r="M11" s="78">
        <v>0.80045040634485465</v>
      </c>
      <c r="N11" s="79">
        <v>42.032119329171387</v>
      </c>
      <c r="O11" s="79">
        <v>36.349736336155253</v>
      </c>
      <c r="P11" s="80">
        <v>44.778808016428506</v>
      </c>
      <c r="Q11" s="81">
        <v>33.994517748856893</v>
      </c>
      <c r="R11" s="82">
        <v>35.024606345697904</v>
      </c>
      <c r="S11" s="78">
        <v>-0.10187303870292887</v>
      </c>
      <c r="T11" s="81">
        <v>-0.35269286918732956</v>
      </c>
      <c r="U11" s="78">
        <v>0.3389932740784577</v>
      </c>
      <c r="V11" s="83" t="e">
        <v>#N/A</v>
      </c>
      <c r="W11" s="79">
        <v>21.506137679632637</v>
      </c>
      <c r="X11" s="80">
        <v>27.459590449254168</v>
      </c>
      <c r="Y11" s="85">
        <v>3593300000</v>
      </c>
      <c r="Z11" s="85">
        <v>8170400000</v>
      </c>
      <c r="AA11" s="75">
        <v>75700000</v>
      </c>
      <c r="AB11" s="75">
        <v>9132200000</v>
      </c>
      <c r="AC11" s="84">
        <v>8.2893497733295372E-3</v>
      </c>
      <c r="AD11" s="85">
        <v>265305.26784679998</v>
      </c>
      <c r="AE11" s="86">
        <v>262188.76784679998</v>
      </c>
      <c r="AF11" s="81">
        <v>29.550292585170062</v>
      </c>
      <c r="AG11" s="81">
        <v>32.950097451971786</v>
      </c>
      <c r="AH11" s="81">
        <v>3.4901850358864404</v>
      </c>
      <c r="AI11" s="81">
        <v>38.174668593758902</v>
      </c>
      <c r="AJ11" s="82">
        <v>27.101626768384573</v>
      </c>
      <c r="AK11" s="75" t="s">
        <v>506</v>
      </c>
      <c r="AL11" s="75" t="s">
        <v>586</v>
      </c>
      <c r="AM11" s="75" t="s">
        <v>679</v>
      </c>
      <c r="AN11" s="76" t="s">
        <v>1608</v>
      </c>
      <c r="AO11" s="78">
        <v>0.27169680000000002</v>
      </c>
      <c r="AP11" s="78">
        <v>0.27647290000000002</v>
      </c>
      <c r="AQ11" s="84">
        <v>0.3325709</v>
      </c>
      <c r="AR11" s="75" t="s">
        <v>4124</v>
      </c>
      <c r="AS11" s="75" t="s">
        <v>4409</v>
      </c>
      <c r="AT11" s="76" t="s">
        <v>4409</v>
      </c>
      <c r="AU11" s="75">
        <v>0.88482077661859082</v>
      </c>
      <c r="AV11" s="81">
        <v>0.88482077661859082</v>
      </c>
      <c r="AW11" s="81">
        <v>0</v>
      </c>
      <c r="AX11" s="82">
        <v>0.88482077661859082</v>
      </c>
      <c r="AY11" s="79">
        <v>40.482442932687981</v>
      </c>
      <c r="AZ11" s="79">
        <v>0</v>
      </c>
      <c r="BA11" s="79" t="s">
        <v>3443</v>
      </c>
      <c r="BB11" s="75" t="s">
        <v>3443</v>
      </c>
      <c r="BC11" s="75">
        <v>262188.76784679998</v>
      </c>
      <c r="BD11" s="75">
        <v>7356.7650000000003</v>
      </c>
      <c r="BE11" s="75">
        <v>8502.4120000000003</v>
      </c>
      <c r="BF11" s="75">
        <v>10689.333000000001</v>
      </c>
      <c r="BG11" s="75">
        <v>5098.5140000000001</v>
      </c>
      <c r="BH11" s="75">
        <v>7256.9369999999999</v>
      </c>
      <c r="BI11" s="75">
        <v>9078.648000000001</v>
      </c>
      <c r="BJ11" s="75">
        <v>2.80590395249069E-2</v>
      </c>
      <c r="BK11" s="75">
        <v>3.2428589789811516E-2</v>
      </c>
      <c r="BL11" s="75">
        <v>4.0769606904922429E-2</v>
      </c>
      <c r="BM11" s="75">
        <v>1.9445966514397454E-2</v>
      </c>
      <c r="BN11" s="75">
        <v>2.7678290948910195E-2</v>
      </c>
      <c r="BO11" s="75">
        <v>3.462638035396224E-2</v>
      </c>
      <c r="BP11" s="87">
        <v>4.0769606904922429E-2</v>
      </c>
    </row>
    <row r="12" spans="1:68" x14ac:dyDescent="0.25">
      <c r="B12" s="103">
        <v>1</v>
      </c>
      <c r="C12" s="75" t="s">
        <v>3421</v>
      </c>
      <c r="D12" s="75">
        <v>1</v>
      </c>
      <c r="E12" s="76">
        <v>1</v>
      </c>
      <c r="F12" s="75">
        <v>0.21</v>
      </c>
      <c r="G12" s="75" t="s">
        <v>2965</v>
      </c>
      <c r="H12" s="75" t="s">
        <v>176</v>
      </c>
      <c r="I12" s="76" t="s">
        <v>853</v>
      </c>
      <c r="J12" s="78">
        <v>0.51178941770338371</v>
      </c>
      <c r="K12" s="78">
        <v>0.43444055944055943</v>
      </c>
      <c r="L12" s="78">
        <v>0.35138114570283685</v>
      </c>
      <c r="M12" s="78">
        <v>0.33869044238741552</v>
      </c>
      <c r="N12" s="79">
        <v>25.132649059061208</v>
      </c>
      <c r="O12" s="79">
        <v>21.629856014295811</v>
      </c>
      <c r="P12" s="80">
        <v>25.185022287256086</v>
      </c>
      <c r="Q12" s="81">
        <v>33.076610920431889</v>
      </c>
      <c r="R12" s="82">
        <v>36.357387039238994</v>
      </c>
      <c r="S12" s="78">
        <v>-7.7136787056708608E-2</v>
      </c>
      <c r="T12" s="81">
        <v>-0.30725832700444833</v>
      </c>
      <c r="U12" s="78">
        <v>0.70071203994821529</v>
      </c>
      <c r="V12" s="83" t="e">
        <v>#N/A</v>
      </c>
      <c r="W12" s="79">
        <v>10.08203724182747</v>
      </c>
      <c r="X12" s="80">
        <v>21.065026178768107</v>
      </c>
      <c r="Y12" s="85">
        <v>4118400000</v>
      </c>
      <c r="Z12" s="85">
        <v>5282700000</v>
      </c>
      <c r="AA12" s="75">
        <v>244400000</v>
      </c>
      <c r="AB12" s="75">
        <v>1005599999.9999999</v>
      </c>
      <c r="AC12" s="84">
        <v>0.24303898170246621</v>
      </c>
      <c r="AD12" s="85">
        <v>50607.096588200002</v>
      </c>
      <c r="AE12" s="86">
        <v>50124.6965882</v>
      </c>
      <c r="AF12" s="81">
        <v>25.943860711553455</v>
      </c>
      <c r="AG12" s="81">
        <v>28.063066334101642</v>
      </c>
      <c r="AH12" s="81">
        <v>1.9650822789583566</v>
      </c>
      <c r="AI12" s="81">
        <v>33.219843278435121</v>
      </c>
      <c r="AJ12" s="82">
        <v>8.4280427618144795</v>
      </c>
      <c r="AK12" s="75" t="s">
        <v>493</v>
      </c>
      <c r="AL12" s="75" t="s">
        <v>538</v>
      </c>
      <c r="AM12" s="75" t="s">
        <v>854</v>
      </c>
      <c r="AN12" s="76" t="s">
        <v>583</v>
      </c>
      <c r="AO12" s="78">
        <v>0.19149940000000001</v>
      </c>
      <c r="AP12" s="78">
        <v>0.22477840000000002</v>
      </c>
      <c r="AQ12" s="84">
        <v>0.1296611</v>
      </c>
      <c r="AR12" s="75" t="s">
        <v>4129</v>
      </c>
      <c r="AS12" s="75" t="s">
        <v>3443</v>
      </c>
      <c r="AT12" s="76" t="s">
        <v>4129</v>
      </c>
      <c r="AU12" s="75" t="s">
        <v>3443</v>
      </c>
      <c r="AV12" s="81">
        <v>0</v>
      </c>
      <c r="AW12" s="81">
        <v>3.1223806428137211</v>
      </c>
      <c r="AX12" s="82">
        <v>3.1223806428137211</v>
      </c>
      <c r="AY12" s="79">
        <v>0</v>
      </c>
      <c r="AZ12" s="79">
        <v>102.22190372363823</v>
      </c>
      <c r="BA12" s="79">
        <v>102.22190372363823</v>
      </c>
      <c r="BB12" s="75">
        <v>1580.14618776</v>
      </c>
      <c r="BC12" s="75">
        <v>50124.6965882</v>
      </c>
      <c r="BD12" s="75">
        <v>1547.1849999999999</v>
      </c>
      <c r="BE12" s="75">
        <v>1748.4290000000001</v>
      </c>
      <c r="BF12" s="75">
        <v>1974.81</v>
      </c>
      <c r="BG12" s="75">
        <v>1314.393</v>
      </c>
      <c r="BH12" s="75">
        <v>1501.278</v>
      </c>
      <c r="BI12" s="75">
        <v>1713.8009999999999</v>
      </c>
      <c r="BJ12" s="75">
        <v>3.0866720505281366E-2</v>
      </c>
      <c r="BK12" s="75">
        <v>3.4881587700455081E-2</v>
      </c>
      <c r="BL12" s="75">
        <v>3.9397944215484704E-2</v>
      </c>
      <c r="BM12" s="75">
        <v>2.6222462966677091E-2</v>
      </c>
      <c r="BN12" s="75">
        <v>2.9950864587446106E-2</v>
      </c>
      <c r="BO12" s="75">
        <v>3.4190750601041063E-2</v>
      </c>
      <c r="BP12" s="87">
        <v>3.9397944215484704E-2</v>
      </c>
    </row>
    <row r="13" spans="1:68" x14ac:dyDescent="0.25">
      <c r="B13" s="103">
        <v>1</v>
      </c>
      <c r="C13" s="75" t="s">
        <v>3421</v>
      </c>
      <c r="D13" s="75">
        <v>1</v>
      </c>
      <c r="E13" s="76">
        <v>1</v>
      </c>
      <c r="F13" s="75">
        <v>0.25</v>
      </c>
      <c r="H13" s="75" t="s">
        <v>25</v>
      </c>
      <c r="I13" s="76" t="s">
        <v>628</v>
      </c>
      <c r="J13" s="78">
        <v>10.777072114027156</v>
      </c>
      <c r="K13" s="78">
        <v>1.1475619658413729</v>
      </c>
      <c r="L13" s="78">
        <v>0.78365594747587475</v>
      </c>
      <c r="M13" s="78">
        <v>0.59480686236045222</v>
      </c>
      <c r="N13" s="79">
        <v>33.62256438314887</v>
      </c>
      <c r="O13" s="79">
        <v>27.278736510972429</v>
      </c>
      <c r="P13" s="80">
        <v>38.601034096088718</v>
      </c>
      <c r="Q13" s="81">
        <v>47.080080108021775</v>
      </c>
      <c r="R13" s="82">
        <v>50.589600040349019</v>
      </c>
      <c r="S13" s="78">
        <v>-8.0458628599254206E-2</v>
      </c>
      <c r="T13" s="81">
        <v>-0.24733851350685929</v>
      </c>
      <c r="U13" s="78">
        <v>0.51220506829997259</v>
      </c>
      <c r="V13" s="83">
        <v>2.4989913253984263E-2</v>
      </c>
      <c r="W13" s="79">
        <v>14.485971463500334</v>
      </c>
      <c r="X13" s="80">
        <v>35.779542517970754</v>
      </c>
      <c r="Y13" s="85">
        <v>72661000000</v>
      </c>
      <c r="Z13" s="85">
        <v>140185000000</v>
      </c>
      <c r="AA13" s="75">
        <v>9192000000</v>
      </c>
      <c r="AB13" s="75">
        <v>57406000000</v>
      </c>
      <c r="AC13" s="84">
        <v>0.16012263526460649</v>
      </c>
      <c r="AD13" s="85">
        <v>2404487.9720035</v>
      </c>
      <c r="AE13" s="86">
        <v>2379372.9720035</v>
      </c>
      <c r="AF13" s="81">
        <v>23.253799622682841</v>
      </c>
      <c r="AG13" s="81">
        <v>27.781006663002767</v>
      </c>
      <c r="AH13" s="81">
        <v>2.3716958926727472</v>
      </c>
      <c r="AI13" s="81">
        <v>34.633125325127331</v>
      </c>
      <c r="AJ13" s="82">
        <v>12.399902638606584</v>
      </c>
      <c r="AK13" s="75" t="s">
        <v>506</v>
      </c>
      <c r="AL13" s="75" t="s">
        <v>507</v>
      </c>
      <c r="AM13" s="75" t="s">
        <v>629</v>
      </c>
      <c r="AN13" s="76" t="s">
        <v>583</v>
      </c>
      <c r="AO13" s="78">
        <v>0.16518439999999998</v>
      </c>
      <c r="AP13" s="78">
        <v>0.2741459</v>
      </c>
      <c r="AQ13" s="84">
        <v>0.28557850000000001</v>
      </c>
      <c r="AR13" s="75" t="s">
        <v>3440</v>
      </c>
      <c r="AS13" s="75" t="s">
        <v>3440</v>
      </c>
      <c r="AT13" s="76" t="s">
        <v>3440</v>
      </c>
      <c r="AU13" s="75">
        <v>0.84098569353808528</v>
      </c>
      <c r="AV13" s="81">
        <v>0.84098569353808528</v>
      </c>
      <c r="AW13" s="81">
        <v>1.187060642657336</v>
      </c>
      <c r="AX13" s="82">
        <v>2.0280463361954215</v>
      </c>
      <c r="AY13" s="79">
        <v>26.860517109828049</v>
      </c>
      <c r="AZ13" s="79">
        <v>37.913918093372288</v>
      </c>
      <c r="BA13" s="79">
        <v>64.774435203200341</v>
      </c>
      <c r="BB13" s="75">
        <v>44748</v>
      </c>
      <c r="BC13" s="75">
        <v>2379372.9720035</v>
      </c>
      <c r="BD13" s="75">
        <v>71662.740000000005</v>
      </c>
      <c r="BE13" s="75">
        <v>82132.66</v>
      </c>
      <c r="BF13" s="75">
        <v>93236.243000000002</v>
      </c>
      <c r="BG13" s="75">
        <v>59875.556000000004</v>
      </c>
      <c r="BH13" s="75">
        <v>73457.341</v>
      </c>
      <c r="BI13" s="75">
        <v>84002.67</v>
      </c>
      <c r="BJ13" s="75">
        <v>3.011832984706804E-2</v>
      </c>
      <c r="BK13" s="75">
        <v>3.4518615184084382E-2</v>
      </c>
      <c r="BL13" s="75">
        <v>3.9185215641704303E-2</v>
      </c>
      <c r="BM13" s="75">
        <v>2.5164426386495884E-2</v>
      </c>
      <c r="BN13" s="75">
        <v>3.0872562588683532E-2</v>
      </c>
      <c r="BO13" s="75">
        <v>3.5304540729176791E-2</v>
      </c>
      <c r="BP13" s="87">
        <v>3.9185215641704303E-2</v>
      </c>
    </row>
    <row r="14" spans="1:68" x14ac:dyDescent="0.25">
      <c r="B14" s="103">
        <v>1</v>
      </c>
      <c r="C14" s="75" t="s">
        <v>3421</v>
      </c>
      <c r="D14" s="75">
        <v>1</v>
      </c>
      <c r="E14" s="76">
        <v>1</v>
      </c>
      <c r="H14" s="75" t="s">
        <v>443</v>
      </c>
      <c r="I14" s="76" t="s">
        <v>1195</v>
      </c>
      <c r="J14" s="78">
        <v>-1.7003327520822187</v>
      </c>
      <c r="K14" s="78">
        <v>8.5050915046642448</v>
      </c>
      <c r="L14" s="78">
        <v>-1.7003327520822187</v>
      </c>
      <c r="M14" s="78">
        <v>8.5050915046642448</v>
      </c>
      <c r="N14" s="79">
        <v>58.073807473827642</v>
      </c>
      <c r="O14" s="79">
        <v>49.026023868134196</v>
      </c>
      <c r="P14" s="80">
        <v>145.60540920212725</v>
      </c>
      <c r="Q14" s="81">
        <v>31.148850010232955</v>
      </c>
      <c r="R14" s="82">
        <v>33.58650666450265</v>
      </c>
      <c r="S14" s="78">
        <v>-0.1707550578034682</v>
      </c>
      <c r="T14" s="81">
        <v>-0.45818657705108734</v>
      </c>
      <c r="U14" s="78">
        <v>0.18713270712909441</v>
      </c>
      <c r="V14" s="83">
        <v>3.1738356976691147E-2</v>
      </c>
      <c r="W14" s="79">
        <v>9.59266547908625</v>
      </c>
      <c r="X14" s="80">
        <v>17.859096131440879</v>
      </c>
      <c r="Y14" s="85">
        <v>14043000000</v>
      </c>
      <c r="Z14" s="85">
        <v>14043000000</v>
      </c>
      <c r="AA14" s="75">
        <v>10112000000</v>
      </c>
      <c r="AB14" s="75">
        <v>97490000000</v>
      </c>
      <c r="AC14" s="84">
        <v>0.10372345881628885</v>
      </c>
      <c r="AD14" s="85">
        <v>2796877.7896400001</v>
      </c>
      <c r="AE14" s="86">
        <v>2740159.7896400001</v>
      </c>
      <c r="AF14" s="81">
        <v>22.142261162148191</v>
      </c>
      <c r="AG14" s="81">
        <v>24.406487967837304</v>
      </c>
      <c r="AH14" s="81">
        <v>3.4361692749408466</v>
      </c>
      <c r="AI14" s="81">
        <v>30.198640936704162</v>
      </c>
      <c r="AJ14" s="82">
        <v>44.993760231113562</v>
      </c>
      <c r="AK14" s="75" t="s">
        <v>506</v>
      </c>
      <c r="AL14" s="75" t="s">
        <v>640</v>
      </c>
      <c r="AM14" s="75" t="s">
        <v>640</v>
      </c>
      <c r="AN14" s="76" t="s">
        <v>583</v>
      </c>
      <c r="AO14" s="78">
        <v>0.38220490000000001</v>
      </c>
      <c r="AP14" s="78">
        <v>0.2893174</v>
      </c>
      <c r="AQ14" s="84">
        <v>0.3173494</v>
      </c>
      <c r="AR14" s="75" t="s">
        <v>4124</v>
      </c>
      <c r="AS14" s="75" t="s">
        <v>3441</v>
      </c>
      <c r="AT14" s="76" t="s">
        <v>3441</v>
      </c>
      <c r="AU14" s="75">
        <v>0.53987176838506801</v>
      </c>
      <c r="AV14" s="81">
        <v>0.53987176838506801</v>
      </c>
      <c r="AW14" s="81">
        <v>3.3366595830659196</v>
      </c>
      <c r="AX14" s="82">
        <v>3.8765313514509874</v>
      </c>
      <c r="AY14" s="79">
        <v>14.623174353476347</v>
      </c>
      <c r="AZ14" s="79">
        <v>90.378044748153869</v>
      </c>
      <c r="BA14" s="79">
        <v>105.00121910163021</v>
      </c>
      <c r="BB14" s="75">
        <v>104794.3667</v>
      </c>
      <c r="BC14" s="75">
        <v>2740159.7896400001</v>
      </c>
      <c r="BD14" s="75">
        <v>94625.157999999996</v>
      </c>
      <c r="BE14" s="75">
        <v>100771.658</v>
      </c>
      <c r="BF14" s="75">
        <v>102558.667</v>
      </c>
      <c r="BG14" s="75">
        <v>100971.087</v>
      </c>
      <c r="BH14" s="75">
        <v>102994.02500000001</v>
      </c>
      <c r="BI14" s="75">
        <v>105794.39200000001</v>
      </c>
      <c r="BJ14" s="75">
        <v>3.4532715339360469E-2</v>
      </c>
      <c r="BK14" s="75">
        <v>3.6775832701799953E-2</v>
      </c>
      <c r="BL14" s="75">
        <v>3.7427987735515991E-2</v>
      </c>
      <c r="BM14" s="75">
        <v>3.6848612764026255E-2</v>
      </c>
      <c r="BN14" s="75">
        <v>3.7586868251041405E-2</v>
      </c>
      <c r="BO14" s="75">
        <v>3.8608840404120805E-2</v>
      </c>
      <c r="BP14" s="87">
        <v>3.8608840404120805E-2</v>
      </c>
    </row>
    <row r="15" spans="1:68" x14ac:dyDescent="0.25">
      <c r="B15" s="103">
        <v>1</v>
      </c>
      <c r="C15" s="75" t="s">
        <v>3421</v>
      </c>
      <c r="D15" s="75">
        <v>1</v>
      </c>
      <c r="E15" s="76">
        <v>1</v>
      </c>
      <c r="F15" s="75">
        <v>0.2</v>
      </c>
      <c r="H15" s="75" t="s">
        <v>84</v>
      </c>
      <c r="I15" s="76" t="s">
        <v>722</v>
      </c>
      <c r="J15" s="78">
        <v>0.84416249215959405</v>
      </c>
      <c r="K15" s="78">
        <v>0.53247825105115443</v>
      </c>
      <c r="L15" s="78">
        <v>0.48112182042588075</v>
      </c>
      <c r="M15" s="78">
        <v>0.36063679112696606</v>
      </c>
      <c r="N15" s="79">
        <v>23.15708668095543</v>
      </c>
      <c r="O15" s="79">
        <v>17.876737734590094</v>
      </c>
      <c r="P15" s="80">
        <v>18.158197934207411</v>
      </c>
      <c r="Q15" s="81">
        <v>33.8420380659039</v>
      </c>
      <c r="R15" s="82">
        <v>26.214623557094306</v>
      </c>
      <c r="S15" s="78">
        <v>-0.40634135877834027</v>
      </c>
      <c r="T15" s="81">
        <v>-1.7311445879896283</v>
      </c>
      <c r="U15" s="78">
        <v>0.8361665883870425</v>
      </c>
      <c r="V15" s="83" t="e">
        <v>#N/A</v>
      </c>
      <c r="W15" s="79">
        <v>13.368661278331427</v>
      </c>
      <c r="X15" s="80">
        <v>10.21982406393338</v>
      </c>
      <c r="Y15" s="85">
        <v>2975776000</v>
      </c>
      <c r="Z15" s="85">
        <v>4393717000</v>
      </c>
      <c r="AA15" s="75">
        <v>67051000</v>
      </c>
      <c r="AB15" s="75">
        <v>1105210000</v>
      </c>
      <c r="AC15" s="84">
        <v>6.0668108323305076E-2</v>
      </c>
      <c r="AD15" s="85">
        <v>59557.908930799997</v>
      </c>
      <c r="AE15" s="86">
        <v>56540.2469308</v>
      </c>
      <c r="AF15" s="81">
        <v>32.49657603925484</v>
      </c>
      <c r="AG15" s="81">
        <v>33.889833790328268</v>
      </c>
      <c r="AH15" s="81">
        <v>1.8494668956665006</v>
      </c>
      <c r="AI15" s="81">
        <v>46.724871475635346</v>
      </c>
      <c r="AJ15" s="82">
        <v>8.0639994808768218</v>
      </c>
      <c r="AK15" s="75" t="s">
        <v>493</v>
      </c>
      <c r="AL15" s="75" t="s">
        <v>689</v>
      </c>
      <c r="AM15" s="75" t="s">
        <v>690</v>
      </c>
      <c r="AN15" s="76" t="s">
        <v>583</v>
      </c>
      <c r="AO15" s="78">
        <v>0.43131680000000006</v>
      </c>
      <c r="AP15" s="78">
        <v>0.20465890000000003</v>
      </c>
      <c r="AQ15" s="84">
        <v>0.18029240000000002</v>
      </c>
      <c r="AR15" s="75" t="s">
        <v>4128</v>
      </c>
      <c r="AS15" s="75" t="s">
        <v>3443</v>
      </c>
      <c r="AT15" s="76" t="s">
        <v>4128</v>
      </c>
      <c r="AU15" s="75" t="s">
        <v>3443</v>
      </c>
      <c r="AV15" s="81">
        <v>0</v>
      </c>
      <c r="AW15" s="81">
        <v>1.1616433926917369</v>
      </c>
      <c r="AX15" s="82">
        <v>1.1616433926917369</v>
      </c>
      <c r="AY15" s="79">
        <v>0</v>
      </c>
      <c r="AZ15" s="79">
        <v>58.066586291973458</v>
      </c>
      <c r="BA15" s="79">
        <v>58.066586291973458</v>
      </c>
      <c r="BB15" s="75">
        <v>691.85051392000003</v>
      </c>
      <c r="BC15" s="75">
        <v>56540.2469308</v>
      </c>
      <c r="BD15" s="75">
        <v>1623.5</v>
      </c>
      <c r="BE15" s="75">
        <v>1881.318</v>
      </c>
      <c r="BF15" s="75">
        <v>2135.625</v>
      </c>
      <c r="BG15" s="75">
        <v>1448.4649999999999</v>
      </c>
      <c r="BH15" s="75">
        <v>1819.037</v>
      </c>
      <c r="BI15" s="75">
        <v>1898.5240000000001</v>
      </c>
      <c r="BJ15" s="75">
        <v>2.8714059243268125E-2</v>
      </c>
      <c r="BK15" s="75">
        <v>3.3273961507500276E-2</v>
      </c>
      <c r="BL15" s="75">
        <v>3.7771766412937779E-2</v>
      </c>
      <c r="BM15" s="75">
        <v>2.5618299859439708E-2</v>
      </c>
      <c r="BN15" s="75">
        <v>3.2172427584660747E-2</v>
      </c>
      <c r="BO15" s="75">
        <v>3.3578275707278338E-2</v>
      </c>
      <c r="BP15" s="87">
        <v>3.7771766412937779E-2</v>
      </c>
    </row>
    <row r="16" spans="1:68" x14ac:dyDescent="0.25">
      <c r="B16" s="103">
        <v>1</v>
      </c>
      <c r="C16" s="75" t="s">
        <v>3421</v>
      </c>
      <c r="D16" s="75">
        <v>1</v>
      </c>
      <c r="E16" s="76">
        <v>1</v>
      </c>
      <c r="F16" s="75">
        <v>0.2</v>
      </c>
      <c r="G16" s="75" t="s">
        <v>2564</v>
      </c>
      <c r="H16" s="75" t="s">
        <v>222</v>
      </c>
      <c r="I16" s="76" t="s">
        <v>915</v>
      </c>
      <c r="J16" s="78">
        <v>0.42592943945044548</v>
      </c>
      <c r="K16" s="78">
        <v>0.46656256302895821</v>
      </c>
      <c r="L16" s="78">
        <v>0.36305104791797416</v>
      </c>
      <c r="M16" s="78">
        <v>0.41076195613836852</v>
      </c>
      <c r="N16" s="79">
        <v>26.350936544236159</v>
      </c>
      <c r="O16" s="79">
        <v>21.19848932340776</v>
      </c>
      <c r="P16" s="80">
        <v>23.200317410649827</v>
      </c>
      <c r="Q16" s="81">
        <v>42.25450356599071</v>
      </c>
      <c r="R16" s="82">
        <v>44.181990099755168</v>
      </c>
      <c r="S16" s="78">
        <v>-0.33398012675064548</v>
      </c>
      <c r="T16" s="81">
        <v>-1.241166943885144</v>
      </c>
      <c r="U16" s="78">
        <v>0.88072342379017943</v>
      </c>
      <c r="V16" s="83" t="e">
        <v>#N/A</v>
      </c>
      <c r="W16" s="79">
        <v>17.069295126872511</v>
      </c>
      <c r="X16" s="80">
        <v>24.94119310164773</v>
      </c>
      <c r="Y16" s="85">
        <v>2958882000</v>
      </c>
      <c r="Z16" s="85">
        <v>3360836000</v>
      </c>
      <c r="AA16" s="75">
        <v>40437000</v>
      </c>
      <c r="AB16" s="75">
        <v>869300000</v>
      </c>
      <c r="AC16" s="84">
        <v>4.6516737604969514E-2</v>
      </c>
      <c r="AD16" s="85">
        <v>41164.862659919992</v>
      </c>
      <c r="AE16" s="86">
        <v>39179.963659919995</v>
      </c>
      <c r="AF16" s="81">
        <v>24.477624413635461</v>
      </c>
      <c r="AG16" s="81">
        <v>27.553872153950255</v>
      </c>
      <c r="AH16" s="81">
        <v>2.1191486910497894</v>
      </c>
      <c r="AI16" s="81">
        <v>35.956795836155564</v>
      </c>
      <c r="AJ16" s="82">
        <v>7.3470941720090694</v>
      </c>
      <c r="AK16" s="75" t="s">
        <v>534</v>
      </c>
      <c r="AL16" s="75" t="s">
        <v>888</v>
      </c>
      <c r="AM16" s="75" t="s">
        <v>888</v>
      </c>
      <c r="AN16" s="76" t="s">
        <v>583</v>
      </c>
      <c r="AO16" s="78">
        <v>0.24322189999999999</v>
      </c>
      <c r="AP16" s="78">
        <v>0.26111020000000001</v>
      </c>
      <c r="AQ16" s="84">
        <v>0.2613569</v>
      </c>
      <c r="AR16" s="75" t="s">
        <v>4124</v>
      </c>
      <c r="AS16" s="75" t="s">
        <v>3446</v>
      </c>
      <c r="AT16" s="76" t="s">
        <v>3446</v>
      </c>
      <c r="AU16" s="75" t="s">
        <v>3443</v>
      </c>
      <c r="AV16" s="81">
        <v>0</v>
      </c>
      <c r="AW16" s="81">
        <v>-9.1663126175660928E-2</v>
      </c>
      <c r="AX16" s="82">
        <v>-9.1663126175660928E-2</v>
      </c>
      <c r="AY16" s="79">
        <v>0</v>
      </c>
      <c r="AZ16" s="79">
        <v>-3.4595021870512115</v>
      </c>
      <c r="BA16" s="79">
        <v>-3.4595021870512115</v>
      </c>
      <c r="BB16" s="75">
        <v>-37.732999999999997</v>
      </c>
      <c r="BC16" s="75">
        <v>39179.963659919995</v>
      </c>
      <c r="BD16" s="75">
        <v>1197.625</v>
      </c>
      <c r="BE16" s="75">
        <v>1330</v>
      </c>
      <c r="BF16" s="75">
        <v>1430</v>
      </c>
      <c r="BG16" s="75">
        <v>961.67700000000002</v>
      </c>
      <c r="BH16" s="75">
        <v>940.76700000000005</v>
      </c>
      <c r="BI16" s="75" t="s">
        <v>3443</v>
      </c>
      <c r="BJ16" s="75">
        <v>3.0567282052513408E-2</v>
      </c>
      <c r="BK16" s="75">
        <v>3.3945922245980864E-2</v>
      </c>
      <c r="BL16" s="75">
        <v>3.6498247226881685E-2</v>
      </c>
      <c r="BM16" s="75">
        <v>2.4545122306577551E-2</v>
      </c>
      <c r="BN16" s="75">
        <v>2.4011431153071191E-2</v>
      </c>
      <c r="BO16" s="75">
        <v>0</v>
      </c>
      <c r="BP16" s="87">
        <v>3.6498247226881685E-2</v>
      </c>
    </row>
    <row r="17" spans="2:68" x14ac:dyDescent="0.25">
      <c r="B17" s="103">
        <v>1</v>
      </c>
      <c r="C17" s="75" t="s">
        <v>3421</v>
      </c>
      <c r="D17" s="75">
        <v>1</v>
      </c>
      <c r="E17" s="76">
        <v>1</v>
      </c>
      <c r="F17" s="75">
        <v>0.35</v>
      </c>
      <c r="G17" s="75" t="s">
        <v>2560</v>
      </c>
      <c r="H17" s="75" t="s">
        <v>120</v>
      </c>
      <c r="I17" s="76" t="s">
        <v>777</v>
      </c>
      <c r="J17" s="78">
        <v>0.65031918036652481</v>
      </c>
      <c r="K17" s="78">
        <v>0.50884095712560384</v>
      </c>
      <c r="L17" s="78">
        <v>0.5455741990152958</v>
      </c>
      <c r="M17" s="78">
        <v>0.40625400197367928</v>
      </c>
      <c r="N17" s="79">
        <v>36.220129090480619</v>
      </c>
      <c r="O17" s="79">
        <v>28.818727448544717</v>
      </c>
      <c r="P17" s="80">
        <v>39.311351687085029</v>
      </c>
      <c r="Q17" s="81">
        <v>15.954037940560969</v>
      </c>
      <c r="R17" s="82">
        <v>19.063066177355687</v>
      </c>
      <c r="S17" s="78">
        <v>0.20000774130761748</v>
      </c>
      <c r="T17" s="81">
        <v>0.5401382399088257</v>
      </c>
      <c r="U17" s="78">
        <v>0.65853987393278668</v>
      </c>
      <c r="V17" s="83">
        <v>3.8493516999617984E-2</v>
      </c>
      <c r="W17" s="79">
        <v>33.826219863362439</v>
      </c>
      <c r="X17" s="80">
        <v>67.436983906593156</v>
      </c>
      <c r="Y17" s="85">
        <v>105984000</v>
      </c>
      <c r="Z17" s="85">
        <v>132747000</v>
      </c>
      <c r="AA17" s="75" t="e">
        <v>#N/A</v>
      </c>
      <c r="AB17" s="75">
        <v>9340992</v>
      </c>
      <c r="AC17" s="84">
        <v>0</v>
      </c>
      <c r="AD17" s="85">
        <v>2124.93538296</v>
      </c>
      <c r="AE17" s="86">
        <v>2161.1063829599998</v>
      </c>
      <c r="AF17" s="81">
        <v>31.293691038955252</v>
      </c>
      <c r="AG17" s="81">
        <v>35.610931735554011</v>
      </c>
      <c r="AH17" s="81">
        <v>0.45271470155092269</v>
      </c>
      <c r="AI17" s="81">
        <v>46.015554901422455</v>
      </c>
      <c r="AJ17" s="82">
        <v>15.087594204515698</v>
      </c>
      <c r="AK17" s="75" t="s">
        <v>534</v>
      </c>
      <c r="AL17" s="75" t="s">
        <v>749</v>
      </c>
      <c r="AM17" s="75" t="s">
        <v>778</v>
      </c>
      <c r="AN17" s="76" t="s">
        <v>583</v>
      </c>
      <c r="AO17" s="78" t="e">
        <v>#VALUE!</v>
      </c>
      <c r="AP17" s="78">
        <v>0.6729176</v>
      </c>
      <c r="AQ17" s="84">
        <v>0.8366321000000001</v>
      </c>
      <c r="AR17" s="75" t="s">
        <v>4127</v>
      </c>
      <c r="AS17" s="75" t="s">
        <v>3443</v>
      </c>
      <c r="AT17" s="76" t="s">
        <v>4127</v>
      </c>
      <c r="AU17" s="75" t="s">
        <v>3443</v>
      </c>
      <c r="AV17" s="81">
        <v>0</v>
      </c>
      <c r="AW17" s="81">
        <v>0</v>
      </c>
      <c r="AX17" s="82">
        <v>0</v>
      </c>
      <c r="AY17" s="79">
        <v>0</v>
      </c>
      <c r="AZ17" s="79">
        <v>0</v>
      </c>
      <c r="BA17" s="79">
        <v>0</v>
      </c>
      <c r="BB17" s="75">
        <v>0</v>
      </c>
      <c r="BC17" s="75">
        <v>2124.93538296</v>
      </c>
      <c r="BD17" s="75">
        <v>59.233000000000004</v>
      </c>
      <c r="BE17" s="75">
        <v>75.3</v>
      </c>
      <c r="BF17" s="75" t="s">
        <v>3443</v>
      </c>
      <c r="BG17" s="75">
        <v>31.975000000000001</v>
      </c>
      <c r="BH17" s="75">
        <v>47.737000000000002</v>
      </c>
      <c r="BI17" s="75" t="s">
        <v>3443</v>
      </c>
      <c r="BJ17" s="75">
        <v>2.7875200570800139E-2</v>
      </c>
      <c r="BK17" s="75">
        <v>3.5436371667503762E-2</v>
      </c>
      <c r="BL17" s="75">
        <v>0</v>
      </c>
      <c r="BM17" s="75">
        <v>1.5047516388691007E-2</v>
      </c>
      <c r="BN17" s="75">
        <v>2.2465153709052155E-2</v>
      </c>
      <c r="BO17" s="75">
        <v>0</v>
      </c>
      <c r="BP17" s="87">
        <v>3.5436371667503762E-2</v>
      </c>
    </row>
    <row r="18" spans="2:68" x14ac:dyDescent="0.25">
      <c r="B18" s="103">
        <v>1</v>
      </c>
      <c r="C18" s="75" t="s">
        <v>3421</v>
      </c>
      <c r="D18" s="75">
        <v>1</v>
      </c>
      <c r="E18" s="76">
        <v>1</v>
      </c>
      <c r="F18" s="75">
        <v>0.24</v>
      </c>
      <c r="H18" s="75" t="s">
        <v>1415</v>
      </c>
      <c r="I18" s="76" t="s">
        <v>1416</v>
      </c>
      <c r="J18" s="78">
        <v>0.38874866214528331</v>
      </c>
      <c r="K18" s="78">
        <v>0.37689445318366277</v>
      </c>
      <c r="L18" s="78">
        <v>0.28722462520911973</v>
      </c>
      <c r="M18" s="78">
        <v>0.30337795454573685</v>
      </c>
      <c r="N18" s="79">
        <v>21.34879543792665</v>
      </c>
      <c r="O18" s="79">
        <v>16.90085098749476</v>
      </c>
      <c r="P18" s="80">
        <v>38.576627420301804</v>
      </c>
      <c r="Q18" s="81">
        <v>32.589865286674197</v>
      </c>
      <c r="R18" s="82">
        <v>34.687809479174156</v>
      </c>
      <c r="S18" s="78">
        <v>0.18426268944481844</v>
      </c>
      <c r="T18" s="81">
        <v>0.70639217639143459</v>
      </c>
      <c r="U18" s="78">
        <v>0.34999607309772751</v>
      </c>
      <c r="V18" s="83">
        <v>7.9031841296987419E-3</v>
      </c>
      <c r="W18" s="79">
        <v>9.8749542134612582</v>
      </c>
      <c r="X18" s="80">
        <v>12.906364471155918</v>
      </c>
      <c r="Y18" s="85">
        <v>3240183000</v>
      </c>
      <c r="Z18" s="85">
        <v>4025365000</v>
      </c>
      <c r="AA18" s="75">
        <v>14015000</v>
      </c>
      <c r="AB18" s="75">
        <v>1034259000</v>
      </c>
      <c r="AC18" s="84">
        <v>1.3550764363665193E-2</v>
      </c>
      <c r="AD18" s="85">
        <v>53494.600309999994</v>
      </c>
      <c r="AE18" s="86">
        <v>51192.279751780014</v>
      </c>
      <c r="AF18" s="81">
        <v>27.390723882231999</v>
      </c>
      <c r="AG18" s="81">
        <v>39.665360186493082</v>
      </c>
      <c r="AH18" s="81">
        <v>2.0520561316922605</v>
      </c>
      <c r="AI18" s="81">
        <v>51.243208385187963</v>
      </c>
      <c r="AJ18" s="82">
        <v>19.141737487699459</v>
      </c>
      <c r="AK18" s="75" t="s">
        <v>534</v>
      </c>
      <c r="AL18" s="75" t="s">
        <v>864</v>
      </c>
      <c r="AM18" s="75" t="s">
        <v>1133</v>
      </c>
      <c r="AN18" s="76" t="s">
        <v>1380</v>
      </c>
      <c r="AO18" s="78" t="e">
        <v>#VALUE!</v>
      </c>
      <c r="AP18" s="78" t="e">
        <v>#VALUE!</v>
      </c>
      <c r="AQ18" s="84">
        <v>0.17696039999999999</v>
      </c>
      <c r="AR18" s="75" t="s">
        <v>3444</v>
      </c>
      <c r="AS18" s="75" t="s">
        <v>3444</v>
      </c>
      <c r="AT18" s="76" t="s">
        <v>3444</v>
      </c>
      <c r="AU18" s="75">
        <v>0.67108669268187648</v>
      </c>
      <c r="AV18" s="81">
        <v>0.67108669268187648</v>
      </c>
      <c r="AW18" s="81">
        <v>0</v>
      </c>
      <c r="AX18" s="82">
        <v>0.67108669268187648</v>
      </c>
      <c r="AY18" s="79">
        <v>26.829656778870429</v>
      </c>
      <c r="AZ18" s="79">
        <v>0</v>
      </c>
      <c r="BA18" s="79">
        <v>26.829656778870429</v>
      </c>
      <c r="BB18" s="75">
        <v>249.02263199999999</v>
      </c>
      <c r="BC18" s="75">
        <v>51192.279751780014</v>
      </c>
      <c r="BD18" s="75">
        <v>1156.684</v>
      </c>
      <c r="BE18" s="75">
        <v>1301.895</v>
      </c>
      <c r="BF18" s="75">
        <v>1432.8330000000001</v>
      </c>
      <c r="BG18" s="75">
        <v>963.19</v>
      </c>
      <c r="BH18" s="75">
        <v>1033.0550000000001</v>
      </c>
      <c r="BI18" s="75">
        <v>1271.2370000000001</v>
      </c>
      <c r="BJ18" s="75">
        <v>2.2594891370505545E-2</v>
      </c>
      <c r="BK18" s="75">
        <v>2.5431471431094678E-2</v>
      </c>
      <c r="BL18" s="75">
        <v>2.7989239919524758E-2</v>
      </c>
      <c r="BM18" s="75">
        <v>1.8815141749308574E-2</v>
      </c>
      <c r="BN18" s="75">
        <v>2.017989831687618E-2</v>
      </c>
      <c r="BO18" s="75">
        <v>2.4832592065912002E-2</v>
      </c>
      <c r="BP18" s="87">
        <v>2.7989239919524758E-2</v>
      </c>
    </row>
    <row r="19" spans="2:68" x14ac:dyDescent="0.25">
      <c r="B19" s="103">
        <v>1</v>
      </c>
      <c r="C19" s="75" t="s">
        <v>3421</v>
      </c>
      <c r="D19" s="75">
        <v>1</v>
      </c>
      <c r="E19" s="76">
        <v>1</v>
      </c>
      <c r="F19" s="75">
        <v>0.21</v>
      </c>
      <c r="H19" s="75" t="s">
        <v>1495</v>
      </c>
      <c r="I19" s="76" t="s">
        <v>1496</v>
      </c>
      <c r="J19" s="78">
        <v>0.72102207319626821</v>
      </c>
      <c r="K19" s="78">
        <v>0.93302361595044525</v>
      </c>
      <c r="L19" s="78">
        <v>0.71723404569688209</v>
      </c>
      <c r="M19" s="78">
        <v>0.93302361595044525</v>
      </c>
      <c r="N19" s="79">
        <v>37.001733102253034</v>
      </c>
      <c r="O19" s="79">
        <v>27.166721989289339</v>
      </c>
      <c r="P19" s="80">
        <v>30.831921615310655</v>
      </c>
      <c r="Q19" s="81">
        <v>43.327836884754618</v>
      </c>
      <c r="R19" s="82">
        <v>46.776417858989831</v>
      </c>
      <c r="S19" s="78">
        <v>-0.41760696488916893</v>
      </c>
      <c r="T19" s="81">
        <v>-1.3746229260935143</v>
      </c>
      <c r="U19" s="78">
        <v>0.71350020046967177</v>
      </c>
      <c r="V19" s="83">
        <v>2.3267838676318511E-2</v>
      </c>
      <c r="W19" s="79">
        <v>17.091468380052383</v>
      </c>
      <c r="X19" s="80">
        <v>22.527258883400393</v>
      </c>
      <c r="Y19" s="85">
        <v>5166000000</v>
      </c>
      <c r="Z19" s="85">
        <v>5166000000</v>
      </c>
      <c r="AA19" s="75">
        <v>65000000</v>
      </c>
      <c r="AB19" s="75">
        <v>3734000000</v>
      </c>
      <c r="AC19" s="84">
        <v>1.7407605784681306E-2</v>
      </c>
      <c r="AD19" s="85">
        <v>200075.1496224</v>
      </c>
      <c r="AE19" s="86">
        <v>192800.1496224</v>
      </c>
      <c r="AF19" s="81">
        <v>35.798437698618024</v>
      </c>
      <c r="AG19" s="81">
        <v>40.306664188879672</v>
      </c>
      <c r="AH19" s="81">
        <v>1.8704891823481724</v>
      </c>
      <c r="AI19" s="81">
        <v>59.290228101608491</v>
      </c>
      <c r="AJ19" s="82">
        <v>16.200716681588585</v>
      </c>
      <c r="AK19" s="75" t="s">
        <v>534</v>
      </c>
      <c r="AL19" s="75" t="s">
        <v>859</v>
      </c>
      <c r="AM19" s="75" t="s">
        <v>927</v>
      </c>
      <c r="AN19" s="76" t="s">
        <v>1480</v>
      </c>
      <c r="AO19" s="78">
        <v>0.2218195</v>
      </c>
      <c r="AP19" s="78">
        <v>0.22615400000000002</v>
      </c>
      <c r="AQ19" s="84">
        <v>0.26729069999999999</v>
      </c>
      <c r="AR19" s="75" t="s">
        <v>4124</v>
      </c>
      <c r="AS19" s="75" t="s">
        <v>3443</v>
      </c>
      <c r="AT19" s="76" t="s">
        <v>3443</v>
      </c>
      <c r="AU19" s="75">
        <v>0.68630556435434487</v>
      </c>
      <c r="AV19" s="81">
        <v>0.68630556435434487</v>
      </c>
      <c r="AW19" s="81">
        <v>0</v>
      </c>
      <c r="AX19" s="82">
        <v>0.68630556435434487</v>
      </c>
      <c r="AY19" s="79">
        <v>39.684696203241742</v>
      </c>
      <c r="AZ19" s="79">
        <v>0</v>
      </c>
      <c r="BA19" s="79">
        <v>39.684696203241742</v>
      </c>
      <c r="BB19" s="75">
        <v>1372.4023560000001</v>
      </c>
      <c r="BC19" s="75">
        <v>192800.1496224</v>
      </c>
      <c r="BD19" s="75">
        <v>3923.136</v>
      </c>
      <c r="BE19" s="75">
        <v>4464</v>
      </c>
      <c r="BF19" s="75">
        <v>4904.8130000000001</v>
      </c>
      <c r="BG19" s="75">
        <v>3833.239</v>
      </c>
      <c r="BH19" s="75">
        <v>4362.3029999999999</v>
      </c>
      <c r="BI19" s="75">
        <v>4825.125</v>
      </c>
      <c r="BJ19" s="75">
        <v>2.0348199976418485E-2</v>
      </c>
      <c r="BK19" s="75">
        <v>2.3153509002678499E-2</v>
      </c>
      <c r="BL19" s="75">
        <v>2.5439881709667236E-2</v>
      </c>
      <c r="BM19" s="75">
        <v>1.9881929591379553E-2</v>
      </c>
      <c r="BN19" s="75">
        <v>2.2626035345634277E-2</v>
      </c>
      <c r="BO19" s="75">
        <v>2.5026562528348811E-2</v>
      </c>
      <c r="BP19" s="87">
        <v>2.5439881709667236E-2</v>
      </c>
    </row>
    <row r="20" spans="2:68" x14ac:dyDescent="0.25">
      <c r="B20" s="103">
        <v>1</v>
      </c>
      <c r="C20" s="75" t="s">
        <v>3421</v>
      </c>
      <c r="D20" s="75">
        <v>2</v>
      </c>
      <c r="E20" s="76">
        <v>1</v>
      </c>
      <c r="F20" s="75">
        <v>0.17</v>
      </c>
      <c r="H20" s="75" t="s">
        <v>1543</v>
      </c>
      <c r="I20" s="76" t="s">
        <v>1544</v>
      </c>
      <c r="J20" s="78">
        <v>0.32362445137095791</v>
      </c>
      <c r="K20" s="78">
        <v>0.37452108986581606</v>
      </c>
      <c r="L20" s="78">
        <v>0.22010840205069301</v>
      </c>
      <c r="M20" s="78">
        <v>0.25979307531613494</v>
      </c>
      <c r="N20" s="79">
        <v>21.862208850628054</v>
      </c>
      <c r="O20" s="79">
        <v>16.055780463040676</v>
      </c>
      <c r="P20" s="80">
        <v>27.553555707717891</v>
      </c>
      <c r="Q20" s="81">
        <v>31.998622926785821</v>
      </c>
      <c r="R20" s="82">
        <v>34.404677712669226</v>
      </c>
      <c r="S20" s="78">
        <v>0.22113704216121752</v>
      </c>
      <c r="T20" s="81">
        <v>0.89352703199705774</v>
      </c>
      <c r="U20" s="78">
        <v>0.42039124816184664</v>
      </c>
      <c r="V20" s="83">
        <v>1.0925541297977067E-2</v>
      </c>
      <c r="W20" s="79">
        <v>14.952952473941849</v>
      </c>
      <c r="X20" s="80">
        <v>21.376970615496305</v>
      </c>
      <c r="Y20" s="85">
        <v>56117000000</v>
      </c>
      <c r="Z20" s="85">
        <v>80899000000</v>
      </c>
      <c r="AA20" s="75">
        <v>132000000</v>
      </c>
      <c r="AB20" s="75">
        <v>13483000000</v>
      </c>
      <c r="AC20" s="84">
        <v>9.7901060594823112E-3</v>
      </c>
      <c r="AD20" s="85">
        <v>411278.04928000004</v>
      </c>
      <c r="AE20" s="86">
        <v>437066.04928000004</v>
      </c>
      <c r="AF20" s="81">
        <v>16.046927980031569</v>
      </c>
      <c r="AG20" s="81">
        <v>20.800611836132656</v>
      </c>
      <c r="AH20" s="81">
        <v>3.277638924744513</v>
      </c>
      <c r="AI20" s="81">
        <v>29.215541498638235</v>
      </c>
      <c r="AJ20" s="82">
        <v>7.4500999232335419</v>
      </c>
      <c r="AK20" s="75" t="s">
        <v>534</v>
      </c>
      <c r="AL20" s="75" t="s">
        <v>859</v>
      </c>
      <c r="AM20" s="75" t="s">
        <v>1545</v>
      </c>
      <c r="AN20" s="76" t="s">
        <v>1480</v>
      </c>
      <c r="AO20" s="78">
        <v>0.18528800000000001</v>
      </c>
      <c r="AP20" s="78">
        <v>0.22922960000000001</v>
      </c>
      <c r="AQ20" s="84">
        <v>0.24097000000000002</v>
      </c>
      <c r="AR20" s="75" t="s">
        <v>4124</v>
      </c>
      <c r="AS20" s="75" t="s">
        <v>3443</v>
      </c>
      <c r="AT20" s="76" t="s">
        <v>3443</v>
      </c>
      <c r="AU20" s="75">
        <v>1.464307504575961</v>
      </c>
      <c r="AV20" s="81">
        <v>1.464307504575961</v>
      </c>
      <c r="AW20" s="81">
        <v>0.39353918505255781</v>
      </c>
      <c r="AX20" s="82">
        <v>1.8578466896285188</v>
      </c>
      <c r="AY20" s="79">
        <v>42.574413987186865</v>
      </c>
      <c r="AZ20" s="79">
        <v>11.442064001071699</v>
      </c>
      <c r="BA20" s="79">
        <v>54.016477988258565</v>
      </c>
      <c r="BB20" s="75">
        <v>7628.92328</v>
      </c>
      <c r="BC20" s="75">
        <v>411278.04928000004</v>
      </c>
      <c r="BD20" s="75">
        <v>16550</v>
      </c>
      <c r="BE20" s="75">
        <v>18317.793000000001</v>
      </c>
      <c r="BF20" s="75">
        <v>19973.182000000001</v>
      </c>
      <c r="BG20" s="75">
        <v>17014.578000000001</v>
      </c>
      <c r="BH20" s="75">
        <v>18995.933000000001</v>
      </c>
      <c r="BI20" s="75">
        <v>21213.306</v>
      </c>
      <c r="BJ20" s="75">
        <v>4.0240416499186131E-2</v>
      </c>
      <c r="BK20" s="75">
        <v>4.4538708136910951E-2</v>
      </c>
      <c r="BL20" s="75">
        <v>4.856369561897568E-2</v>
      </c>
      <c r="BM20" s="75">
        <v>4.1370012403497851E-2</v>
      </c>
      <c r="BN20" s="75">
        <v>4.6187568320884248E-2</v>
      </c>
      <c r="BO20" s="75">
        <v>5.1578989049225629E-2</v>
      </c>
      <c r="BP20" s="87">
        <v>5.1578989049225629E-2</v>
      </c>
    </row>
    <row r="21" spans="2:68" x14ac:dyDescent="0.25">
      <c r="B21" s="103">
        <v>1</v>
      </c>
      <c r="C21" s="75" t="s">
        <v>3421</v>
      </c>
      <c r="D21" s="75">
        <v>2</v>
      </c>
      <c r="E21" s="76">
        <v>1</v>
      </c>
      <c r="F21" s="75">
        <v>0.2</v>
      </c>
      <c r="H21" s="75" t="s">
        <v>420</v>
      </c>
      <c r="I21" s="76" t="s">
        <v>1167</v>
      </c>
      <c r="J21" s="78">
        <v>-2.0302794538311277E-2</v>
      </c>
      <c r="K21" s="78">
        <v>2.7819966575453159</v>
      </c>
      <c r="L21" s="78">
        <v>0.44413211541086134</v>
      </c>
      <c r="M21" s="78">
        <v>0.45468427683716295</v>
      </c>
      <c r="N21" s="79">
        <v>33.909795605923293</v>
      </c>
      <c r="O21" s="79">
        <v>27.883160112534185</v>
      </c>
      <c r="P21" s="80" t="e">
        <v>#N/A</v>
      </c>
      <c r="Q21" s="81">
        <v>57.314260355798332</v>
      </c>
      <c r="R21" s="82">
        <v>60.461318563833998</v>
      </c>
      <c r="S21" s="78">
        <v>1.2673624827286702</v>
      </c>
      <c r="T21" s="81">
        <v>2.5925274305527926</v>
      </c>
      <c r="U21" s="78">
        <v>-0.17818095558147351</v>
      </c>
      <c r="V21" s="83">
        <v>3.7961469739608365E-2</v>
      </c>
      <c r="W21" s="79">
        <v>11.586036013303083</v>
      </c>
      <c r="X21" s="80">
        <v>23.744920541454874</v>
      </c>
      <c r="Y21" s="85">
        <v>435608000</v>
      </c>
      <c r="Z21" s="85">
        <v>2665278000</v>
      </c>
      <c r="AA21" s="75">
        <v>57250000</v>
      </c>
      <c r="AB21" s="75">
        <v>1096738000</v>
      </c>
      <c r="AC21" s="84">
        <v>5.220025202008137E-2</v>
      </c>
      <c r="AD21" s="85">
        <v>37828.9763198</v>
      </c>
      <c r="AE21" s="86">
        <v>41412.650319799999</v>
      </c>
      <c r="AF21" s="81">
        <v>29.880776321895691</v>
      </c>
      <c r="AG21" s="81">
        <v>33.684147338333545</v>
      </c>
      <c r="AH21" s="81">
        <v>2.8924962745975646</v>
      </c>
      <c r="AI21" s="81">
        <v>43.523645786445528</v>
      </c>
      <c r="AJ21" s="82" t="s">
        <v>3443</v>
      </c>
      <c r="AK21" s="75" t="s">
        <v>506</v>
      </c>
      <c r="AL21" s="75" t="s">
        <v>507</v>
      </c>
      <c r="AM21" s="75" t="s">
        <v>1168</v>
      </c>
      <c r="AN21" s="76" t="s">
        <v>583</v>
      </c>
      <c r="AO21" s="78" t="e">
        <v>#VALUE!</v>
      </c>
      <c r="AP21" s="78">
        <v>0.30813800000000002</v>
      </c>
      <c r="AQ21" s="84">
        <v>0.24886880000000003</v>
      </c>
      <c r="AR21" s="75" t="s">
        <v>3448</v>
      </c>
      <c r="AS21" s="75" t="s">
        <v>3448</v>
      </c>
      <c r="AT21" s="76" t="s">
        <v>3448</v>
      </c>
      <c r="AU21" s="75">
        <v>1.166821675176823</v>
      </c>
      <c r="AV21" s="81">
        <v>1.166821675176823</v>
      </c>
      <c r="AW21" s="81">
        <v>3.1797453923473711</v>
      </c>
      <c r="AX21" s="82">
        <v>4.3465670675241945</v>
      </c>
      <c r="AY21" s="79">
        <v>42.308640401343453</v>
      </c>
      <c r="AZ21" s="79">
        <v>115.29671348646018</v>
      </c>
      <c r="BA21" s="79">
        <v>157.60535388780363</v>
      </c>
      <c r="BB21" s="75">
        <v>1377.6166800000001</v>
      </c>
      <c r="BC21" s="75">
        <v>37828.9763198</v>
      </c>
      <c r="BD21" s="75">
        <v>1028.588</v>
      </c>
      <c r="BE21" s="75">
        <v>1163.7060000000001</v>
      </c>
      <c r="BF21" s="75">
        <v>1309.5710000000001</v>
      </c>
      <c r="BG21" s="75">
        <v>1130.135</v>
      </c>
      <c r="BH21" s="75">
        <v>1273.2760000000001</v>
      </c>
      <c r="BI21" s="75">
        <v>1436.81</v>
      </c>
      <c r="BJ21" s="75">
        <v>2.7190479364402692E-2</v>
      </c>
      <c r="BK21" s="75">
        <v>3.0762291587332929E-2</v>
      </c>
      <c r="BL21" s="75">
        <v>3.4618198201534729E-2</v>
      </c>
      <c r="BM21" s="75">
        <v>2.9874850179556087E-2</v>
      </c>
      <c r="BN21" s="75">
        <v>3.3658748501041433E-2</v>
      </c>
      <c r="BO21" s="75">
        <v>3.7981730931692215E-2</v>
      </c>
      <c r="BP21" s="87">
        <v>3.7981730931692215E-2</v>
      </c>
    </row>
    <row r="22" spans="2:68" x14ac:dyDescent="0.25">
      <c r="B22" s="103">
        <v>1</v>
      </c>
      <c r="C22" s="75" t="s">
        <v>3421</v>
      </c>
      <c r="D22" s="75">
        <v>2</v>
      </c>
      <c r="E22" s="76">
        <v>1</v>
      </c>
      <c r="H22" s="75" t="s">
        <v>436</v>
      </c>
      <c r="I22" s="76" t="s">
        <v>1186</v>
      </c>
      <c r="J22" s="78">
        <v>-0.99613500870182237</v>
      </c>
      <c r="K22" s="78">
        <v>-1.1706802383316783</v>
      </c>
      <c r="L22" s="78">
        <v>-1.0639771630073143</v>
      </c>
      <c r="M22" s="78">
        <v>-1.252290532465808</v>
      </c>
      <c r="N22" s="79">
        <v>520.81411126187243</v>
      </c>
      <c r="O22" s="79">
        <v>398.77251000000149</v>
      </c>
      <c r="P22" s="80" t="e">
        <v>#N/A</v>
      </c>
      <c r="Q22" s="81">
        <v>67.692491166969006</v>
      </c>
      <c r="R22" s="82">
        <v>69.478559898940276</v>
      </c>
      <c r="S22" s="78">
        <v>0.4537987679671458</v>
      </c>
      <c r="T22" s="81">
        <v>0.76873385012919893</v>
      </c>
      <c r="U22" s="78">
        <v>-0.90711439954467843</v>
      </c>
      <c r="V22" s="83">
        <v>4.2102320380206879E-2</v>
      </c>
      <c r="W22" s="79">
        <v>4.1908419515938968</v>
      </c>
      <c r="X22" s="80">
        <v>11.168891263801871</v>
      </c>
      <c r="Y22" s="85">
        <v>-805600000</v>
      </c>
      <c r="Z22" s="85">
        <v>-753100000</v>
      </c>
      <c r="AA22" s="75">
        <v>60200000</v>
      </c>
      <c r="AB22" s="75">
        <v>856500000</v>
      </c>
      <c r="AC22" s="84">
        <v>7.0286047869235257E-2</v>
      </c>
      <c r="AD22" s="85">
        <v>22987.611986940003</v>
      </c>
      <c r="AE22" s="86">
        <v>23761.111986940003</v>
      </c>
      <c r="AF22" s="81">
        <v>23.594009842317632</v>
      </c>
      <c r="AG22" s="81">
        <v>24.739779807565654</v>
      </c>
      <c r="AH22" s="81">
        <v>3.6488989883151723</v>
      </c>
      <c r="AI22" s="81">
        <v>33.838957804112347</v>
      </c>
      <c r="AJ22" s="82" t="s">
        <v>3443</v>
      </c>
      <c r="AK22" s="75" t="s">
        <v>544</v>
      </c>
      <c r="AL22" s="75" t="s">
        <v>576</v>
      </c>
      <c r="AM22" s="75" t="s">
        <v>1176</v>
      </c>
      <c r="AN22" s="76" t="s">
        <v>583</v>
      </c>
      <c r="AO22" s="78">
        <v>0.1537656</v>
      </c>
      <c r="AP22" s="78">
        <v>0.16844690000000001</v>
      </c>
      <c r="AQ22" s="84">
        <v>0.1134681</v>
      </c>
      <c r="AR22" s="75" t="s">
        <v>4130</v>
      </c>
      <c r="AS22" s="75" t="s">
        <v>3447</v>
      </c>
      <c r="AT22" s="76" t="s">
        <v>4130</v>
      </c>
      <c r="AU22" s="75" t="s">
        <v>3443</v>
      </c>
      <c r="AV22" s="81">
        <v>0</v>
      </c>
      <c r="AW22" s="81">
        <v>4.4271671219184832</v>
      </c>
      <c r="AX22" s="82">
        <v>4.4271671219184832</v>
      </c>
      <c r="AY22" s="79">
        <v>0</v>
      </c>
      <c r="AZ22" s="79">
        <v>151.03888394182249</v>
      </c>
      <c r="BA22" s="79">
        <v>151.03888394182249</v>
      </c>
      <c r="BB22" s="75">
        <v>1017.7</v>
      </c>
      <c r="BC22" s="75">
        <v>22987.611986940003</v>
      </c>
      <c r="BD22" s="75">
        <v>712.66700000000003</v>
      </c>
      <c r="BE22" s="75">
        <v>796</v>
      </c>
      <c r="BF22" s="75">
        <v>852.66700000000003</v>
      </c>
      <c r="BG22" s="75">
        <v>858</v>
      </c>
      <c r="BH22" s="75">
        <v>939</v>
      </c>
      <c r="BI22" s="75" t="s">
        <v>3443</v>
      </c>
      <c r="BJ22" s="75">
        <v>3.1002219821914905E-2</v>
      </c>
      <c r="BK22" s="75">
        <v>3.4627346261640095E-2</v>
      </c>
      <c r="BL22" s="75">
        <v>3.7092456601600349E-2</v>
      </c>
      <c r="BM22" s="75">
        <v>3.7324451121215081E-2</v>
      </c>
      <c r="BN22" s="75">
        <v>4.0848088115175943E-2</v>
      </c>
      <c r="BO22" s="75">
        <v>0</v>
      </c>
      <c r="BP22" s="87">
        <v>3.7092456601600349E-2</v>
      </c>
    </row>
    <row r="23" spans="2:68" x14ac:dyDescent="0.25">
      <c r="B23" s="103">
        <v>1</v>
      </c>
      <c r="C23" s="75" t="s">
        <v>3421</v>
      </c>
      <c r="D23" s="75">
        <v>2</v>
      </c>
      <c r="E23" s="76">
        <v>1</v>
      </c>
      <c r="F23" s="75">
        <v>0.3</v>
      </c>
      <c r="G23" s="75" t="s">
        <v>3367</v>
      </c>
      <c r="H23" s="75" t="s">
        <v>95</v>
      </c>
      <c r="I23" s="76" t="s">
        <v>739</v>
      </c>
      <c r="J23" s="78">
        <v>0.77237006556066967</v>
      </c>
      <c r="K23" s="78">
        <v>0.38435374149659862</v>
      </c>
      <c r="L23" s="78">
        <v>0.61100655777000057</v>
      </c>
      <c r="M23" s="78">
        <v>0.30370512574390479</v>
      </c>
      <c r="N23" s="79">
        <v>12.623335064351782</v>
      </c>
      <c r="O23" s="79">
        <v>13.256859745399934</v>
      </c>
      <c r="P23" s="80">
        <v>18.855232100708104</v>
      </c>
      <c r="Q23" s="81">
        <v>36.114805931256214</v>
      </c>
      <c r="R23" s="82">
        <v>29.899162156150368</v>
      </c>
      <c r="S23" s="78">
        <v>-8.093929552835373E-2</v>
      </c>
      <c r="T23" s="81">
        <v>-0.51428571428571423</v>
      </c>
      <c r="U23" s="78">
        <v>0.55150697255960413</v>
      </c>
      <c r="V23" s="83">
        <v>2.1605960264900661E-2</v>
      </c>
      <c r="W23" s="79">
        <v>22.391828683238213</v>
      </c>
      <c r="X23" s="80">
        <v>5.0261267830503442</v>
      </c>
      <c r="Y23" s="85">
        <v>16464000000</v>
      </c>
      <c r="Z23" s="85">
        <v>20836000000</v>
      </c>
      <c r="AA23" s="75">
        <v>2867000000</v>
      </c>
      <c r="AB23" s="75">
        <v>5101000000</v>
      </c>
      <c r="AC23" s="84">
        <v>0.56204665751813365</v>
      </c>
      <c r="AD23" s="85">
        <v>925632.5</v>
      </c>
      <c r="AE23" s="86">
        <v>922392.5</v>
      </c>
      <c r="AF23" s="81">
        <v>140.4624534762543</v>
      </c>
      <c r="AG23" s="81">
        <v>190.83774432690097</v>
      </c>
      <c r="AH23" s="81">
        <v>0.53844180771366468</v>
      </c>
      <c r="AI23" s="81">
        <v>186.0699756616855</v>
      </c>
      <c r="AJ23" s="82">
        <v>38.657267175024131</v>
      </c>
      <c r="AK23" s="75" t="s">
        <v>506</v>
      </c>
      <c r="AL23" s="75" t="s">
        <v>586</v>
      </c>
      <c r="AM23" s="75" t="s">
        <v>587</v>
      </c>
      <c r="AN23" s="76" t="s">
        <v>583</v>
      </c>
      <c r="AO23" s="78">
        <v>0.29941950000000001</v>
      </c>
      <c r="AP23" s="78">
        <v>0.60251050000000006</v>
      </c>
      <c r="AQ23" s="84">
        <v>0.43332850000000001</v>
      </c>
      <c r="AR23" s="75" t="s">
        <v>4131</v>
      </c>
      <c r="AS23" s="75" t="s">
        <v>3449</v>
      </c>
      <c r="AT23" s="76" t="s">
        <v>4131</v>
      </c>
      <c r="AU23" s="75">
        <v>4.2024519843248884E-2</v>
      </c>
      <c r="AV23" s="81">
        <v>4.2024519843248884E-2</v>
      </c>
      <c r="AW23" s="81">
        <v>1.0226318459343353</v>
      </c>
      <c r="AX23" s="82">
        <v>1.0646563657775843</v>
      </c>
      <c r="AY23" s="79">
        <v>6.4883175689101567</v>
      </c>
      <c r="AZ23" s="79">
        <v>157.88782827863031</v>
      </c>
      <c r="BA23" s="79">
        <v>164.37614584754047</v>
      </c>
      <c r="BB23" s="75">
        <v>10083</v>
      </c>
      <c r="BC23" s="75">
        <v>922392.5</v>
      </c>
      <c r="BD23" s="75">
        <v>18987.447</v>
      </c>
      <c r="BE23" s="75">
        <v>24467.415000000001</v>
      </c>
      <c r="BF23" s="75">
        <v>29090.190000000002</v>
      </c>
      <c r="BG23" s="75">
        <v>16675.485000000001</v>
      </c>
      <c r="BH23" s="75">
        <v>22583.894</v>
      </c>
      <c r="BI23" s="75">
        <v>24182.248</v>
      </c>
      <c r="BJ23" s="75">
        <v>2.0584997167691629E-2</v>
      </c>
      <c r="BK23" s="75">
        <v>2.6526034199107214E-2</v>
      </c>
      <c r="BL23" s="75">
        <v>3.1537756432321387E-2</v>
      </c>
      <c r="BM23" s="75">
        <v>1.8078513214277003E-2</v>
      </c>
      <c r="BN23" s="75">
        <v>2.4484039061462449E-2</v>
      </c>
      <c r="BO23" s="75">
        <v>2.6216874053073935E-2</v>
      </c>
      <c r="BP23" s="87">
        <v>3.1537756432321387E-2</v>
      </c>
    </row>
    <row r="24" spans="2:68" x14ac:dyDescent="0.25">
      <c r="B24" s="103">
        <v>1</v>
      </c>
      <c r="C24" s="75" t="s">
        <v>3421</v>
      </c>
      <c r="D24" s="75">
        <v>2</v>
      </c>
      <c r="E24" s="76">
        <v>1</v>
      </c>
      <c r="F24" s="75">
        <v>0.16</v>
      </c>
      <c r="H24" s="75" t="s">
        <v>266</v>
      </c>
      <c r="I24" s="76" t="s">
        <v>975</v>
      </c>
      <c r="J24" s="78">
        <v>0.34202655122838665</v>
      </c>
      <c r="K24" s="78">
        <v>0.32106381095100267</v>
      </c>
      <c r="L24" s="78">
        <v>0.1618003962251448</v>
      </c>
      <c r="M24" s="78">
        <v>0.15430330834511935</v>
      </c>
      <c r="N24" s="79">
        <v>16.525572808313957</v>
      </c>
      <c r="O24" s="79">
        <v>12.876477533621719</v>
      </c>
      <c r="P24" s="80">
        <v>14.534476067544039</v>
      </c>
      <c r="Q24" s="81">
        <v>26.684426626764822</v>
      </c>
      <c r="R24" s="82">
        <v>27.761078321005723</v>
      </c>
      <c r="S24" s="78">
        <v>0.22102358465975622</v>
      </c>
      <c r="T24" s="81">
        <v>0.93908668186219579</v>
      </c>
      <c r="U24" s="78">
        <v>0.65818665725979575</v>
      </c>
      <c r="V24" s="83">
        <v>2.9221919354817338E-2</v>
      </c>
      <c r="W24" s="79">
        <v>9.6592374058972457</v>
      </c>
      <c r="X24" s="80">
        <v>10.51480530406652</v>
      </c>
      <c r="Y24" s="85">
        <v>1547493000</v>
      </c>
      <c r="Z24" s="85">
        <v>3219918000</v>
      </c>
      <c r="AA24" s="75">
        <v>11846000</v>
      </c>
      <c r="AB24" s="75">
        <v>409847000</v>
      </c>
      <c r="AC24" s="84">
        <v>2.8903468855450937E-2</v>
      </c>
      <c r="AD24" s="85">
        <v>19651.149678299997</v>
      </c>
      <c r="AE24" s="86">
        <v>20666.237678299996</v>
      </c>
      <c r="AF24" s="81">
        <v>30.757601819037877</v>
      </c>
      <c r="AG24" s="81">
        <v>36.531275118448882</v>
      </c>
      <c r="AH24" s="81">
        <v>1.8354187695200097</v>
      </c>
      <c r="AI24" s="81">
        <v>59.324248887772221</v>
      </c>
      <c r="AJ24" s="82">
        <v>7.9565638533568883</v>
      </c>
      <c r="AK24" s="75" t="s">
        <v>498</v>
      </c>
      <c r="AL24" s="75" t="s">
        <v>857</v>
      </c>
      <c r="AM24" s="75" t="s">
        <v>976</v>
      </c>
      <c r="AN24" s="76" t="s">
        <v>583</v>
      </c>
      <c r="AO24" s="78">
        <v>0.25724140000000001</v>
      </c>
      <c r="AP24" s="78">
        <v>0.22547509999999998</v>
      </c>
      <c r="AQ24" s="84">
        <v>0.1618561</v>
      </c>
      <c r="AR24" s="75" t="s">
        <v>4124</v>
      </c>
      <c r="AS24" s="75" t="s">
        <v>3443</v>
      </c>
      <c r="AT24" s="76" t="s">
        <v>3443</v>
      </c>
      <c r="AU24" s="75">
        <v>0.12225312691722377</v>
      </c>
      <c r="AV24" s="81">
        <v>0.12225312691722377</v>
      </c>
      <c r="AW24" s="81">
        <v>-2.1141045107661963E-2</v>
      </c>
      <c r="AX24" s="82">
        <v>0.10111208180956181</v>
      </c>
      <c r="AY24" s="79">
        <v>3.8674912916755524</v>
      </c>
      <c r="AZ24" s="79">
        <v>-0.66879931755171684</v>
      </c>
      <c r="BA24" s="79">
        <v>3.1986919741238355</v>
      </c>
      <c r="BB24" s="75">
        <v>11.249000000000001</v>
      </c>
      <c r="BC24" s="75">
        <v>19651.149678299997</v>
      </c>
      <c r="BD24" s="75">
        <v>409.46199999999999</v>
      </c>
      <c r="BE24" s="75">
        <v>475.61500000000001</v>
      </c>
      <c r="BF24" s="75">
        <v>529.5</v>
      </c>
      <c r="BG24" s="75">
        <v>472.15800000000002</v>
      </c>
      <c r="BH24" s="75">
        <v>561.78399999999999</v>
      </c>
      <c r="BI24" s="75">
        <v>593.36199999999997</v>
      </c>
      <c r="BJ24" s="75">
        <v>2.083654171400226E-2</v>
      </c>
      <c r="BK24" s="75">
        <v>2.4202909640711923E-2</v>
      </c>
      <c r="BL24" s="75">
        <v>2.6944988393463123E-2</v>
      </c>
      <c r="BM24" s="75">
        <v>2.4026991180133638E-2</v>
      </c>
      <c r="BN24" s="75">
        <v>2.8587843927541618E-2</v>
      </c>
      <c r="BO24" s="75">
        <v>3.019477281042883E-2</v>
      </c>
      <c r="BP24" s="87">
        <v>3.019477281042883E-2</v>
      </c>
    </row>
    <row r="25" spans="2:68" x14ac:dyDescent="0.25">
      <c r="B25" s="103">
        <v>1</v>
      </c>
      <c r="C25" s="75" t="s">
        <v>3421</v>
      </c>
      <c r="D25" s="75">
        <v>2</v>
      </c>
      <c r="E25" s="76">
        <v>2</v>
      </c>
      <c r="F25" s="75">
        <v>0.2</v>
      </c>
      <c r="H25" s="75" t="s">
        <v>90</v>
      </c>
      <c r="I25" s="76" t="s">
        <v>729</v>
      </c>
      <c r="J25" s="78">
        <v>0.80396743115086289</v>
      </c>
      <c r="K25" s="78">
        <v>1.1147827065976132</v>
      </c>
      <c r="L25" s="78">
        <v>0.43913236462710203</v>
      </c>
      <c r="M25" s="78">
        <v>0.55703074456414725</v>
      </c>
      <c r="N25" s="79">
        <v>31.311812202385692</v>
      </c>
      <c r="O25" s="79">
        <v>26.082713129963221</v>
      </c>
      <c r="P25" s="80">
        <v>45.31155822163543</v>
      </c>
      <c r="Q25" s="81">
        <v>69.688988616628293</v>
      </c>
      <c r="R25" s="82">
        <v>70.900716479017404</v>
      </c>
      <c r="S25" s="78">
        <v>-2.2816954730113428E-2</v>
      </c>
      <c r="T25" s="81">
        <v>-7.6149285644863451E-2</v>
      </c>
      <c r="U25" s="78">
        <v>0.44452769292836147</v>
      </c>
      <c r="V25" s="83">
        <v>2.6642725419780647E-2</v>
      </c>
      <c r="W25" s="79">
        <v>10.550234205692423</v>
      </c>
      <c r="X25" s="80">
        <v>11.107127998266964</v>
      </c>
      <c r="Y25" s="85">
        <v>17764000000</v>
      </c>
      <c r="Z25" s="85">
        <v>35551000000</v>
      </c>
      <c r="AA25" s="75">
        <v>684000000</v>
      </c>
      <c r="AB25" s="75">
        <v>18170000000</v>
      </c>
      <c r="AC25" s="84">
        <v>3.7644468904788113E-2</v>
      </c>
      <c r="AD25" s="85">
        <v>473181.39074390492</v>
      </c>
      <c r="AE25" s="86">
        <v>471614.39074390492</v>
      </c>
      <c r="AF25" s="81">
        <v>21.518454916442671</v>
      </c>
      <c r="AG25" s="81">
        <v>22.46690111487468</v>
      </c>
      <c r="AH25" s="81">
        <v>4.3073323665906829</v>
      </c>
      <c r="AI25" s="81">
        <v>30.826195052191483</v>
      </c>
      <c r="AJ25" s="82">
        <v>11.504627548101293</v>
      </c>
      <c r="AK25" s="75" t="s">
        <v>502</v>
      </c>
      <c r="AL25" s="75" t="s">
        <v>529</v>
      </c>
      <c r="AM25" s="75" t="s">
        <v>634</v>
      </c>
      <c r="AN25" s="76" t="s">
        <v>583</v>
      </c>
      <c r="AO25" s="78" t="e">
        <v>#VALUE!</v>
      </c>
      <c r="AP25" s="78">
        <v>0.18183959999999999</v>
      </c>
      <c r="AQ25" s="84">
        <v>0.1181504</v>
      </c>
      <c r="AR25" s="75" t="s">
        <v>3450</v>
      </c>
      <c r="AS25" s="75" t="s">
        <v>3450</v>
      </c>
      <c r="AT25" s="76" t="s">
        <v>3450</v>
      </c>
      <c r="AU25" s="75">
        <v>0.8075732210131833</v>
      </c>
      <c r="AV25" s="81">
        <v>0.8075732210131833</v>
      </c>
      <c r="AW25" s="81">
        <v>3.0649017162188565</v>
      </c>
      <c r="AX25" s="82">
        <v>3.8724749372320399</v>
      </c>
      <c r="AY25" s="79">
        <v>18.832810539523212</v>
      </c>
      <c r="AZ25" s="79">
        <v>71.474278544542031</v>
      </c>
      <c r="BA25" s="79">
        <v>90.30708908406524</v>
      </c>
      <c r="BB25" s="75">
        <v>14394.95</v>
      </c>
      <c r="BC25" s="75">
        <v>471614.39074390492</v>
      </c>
      <c r="BD25" s="75">
        <v>17901.324000000001</v>
      </c>
      <c r="BE25" s="75">
        <v>19931.296999999999</v>
      </c>
      <c r="BF25" s="75">
        <v>22247.726999999999</v>
      </c>
      <c r="BG25" s="75">
        <v>17183.528000000002</v>
      </c>
      <c r="BH25" s="75">
        <v>20409.311000000002</v>
      </c>
      <c r="BI25" s="75">
        <v>21876.18</v>
      </c>
      <c r="BJ25" s="75">
        <v>3.7957544026091306E-2</v>
      </c>
      <c r="BK25" s="75">
        <v>4.2261850764479851E-2</v>
      </c>
      <c r="BL25" s="75">
        <v>4.7173554150685179E-2</v>
      </c>
      <c r="BM25" s="75">
        <v>3.6435546364256229E-2</v>
      </c>
      <c r="BN25" s="75">
        <v>4.3275420344589574E-2</v>
      </c>
      <c r="BO25" s="75">
        <v>4.6385734679328647E-2</v>
      </c>
      <c r="BP25" s="87">
        <v>4.7173554150685179E-2</v>
      </c>
    </row>
    <row r="26" spans="2:68" x14ac:dyDescent="0.25">
      <c r="B26" s="103">
        <v>1</v>
      </c>
      <c r="C26" s="75" t="s">
        <v>3421</v>
      </c>
      <c r="D26" s="75">
        <v>2</v>
      </c>
      <c r="E26" s="76">
        <v>2</v>
      </c>
      <c r="F26" s="75">
        <v>0.18</v>
      </c>
      <c r="G26" s="75" t="s">
        <v>2699</v>
      </c>
      <c r="H26" s="75" t="s">
        <v>455</v>
      </c>
      <c r="I26" s="76" t="s">
        <v>1208</v>
      </c>
      <c r="J26" s="78">
        <v>-10.085980857751384</v>
      </c>
      <c r="K26" s="78">
        <v>1.3138157894736842</v>
      </c>
      <c r="L26" s="78">
        <v>0.45463657584568445</v>
      </c>
      <c r="M26" s="78">
        <v>0.27136839244462563</v>
      </c>
      <c r="N26" s="79">
        <v>17.984449156821164</v>
      </c>
      <c r="O26" s="79">
        <v>14.945435418794656</v>
      </c>
      <c r="P26" s="80">
        <v>52.10974456007569</v>
      </c>
      <c r="Q26" s="81">
        <v>49.26629795271684</v>
      </c>
      <c r="R26" s="82">
        <v>44.312362838332113</v>
      </c>
      <c r="S26" s="78">
        <v>0.49416562818624676</v>
      </c>
      <c r="T26" s="81">
        <v>1.9701897018970189</v>
      </c>
      <c r="U26" s="78">
        <v>0.20775867925810176</v>
      </c>
      <c r="V26" s="83">
        <v>4.07074249123342E-2</v>
      </c>
      <c r="W26" s="79">
        <v>4.8852593266180735</v>
      </c>
      <c r="X26" s="80">
        <v>7.1739371215673309</v>
      </c>
      <c r="Y26" s="85">
        <v>1520000000</v>
      </c>
      <c r="Z26" s="85">
        <v>7359000000</v>
      </c>
      <c r="AA26" s="75">
        <v>170000000</v>
      </c>
      <c r="AB26" s="75">
        <v>1315000000</v>
      </c>
      <c r="AC26" s="84">
        <v>0.12927756653992395</v>
      </c>
      <c r="AD26" s="85">
        <v>60092.58</v>
      </c>
      <c r="AE26" s="86">
        <v>64621.58</v>
      </c>
      <c r="AF26" s="81">
        <v>26.845405518394649</v>
      </c>
      <c r="AG26" s="81">
        <v>32.522587148811155</v>
      </c>
      <c r="AH26" s="81">
        <v>2.2045636128110608</v>
      </c>
      <c r="AI26" s="81">
        <v>41.331772253837634</v>
      </c>
      <c r="AJ26" s="82">
        <v>20.644930566728</v>
      </c>
      <c r="AK26" s="75" t="s">
        <v>493</v>
      </c>
      <c r="AL26" s="75" t="s">
        <v>525</v>
      </c>
      <c r="AM26" s="75" t="s">
        <v>526</v>
      </c>
      <c r="AN26" s="76" t="s">
        <v>583</v>
      </c>
      <c r="AO26" s="78">
        <v>0.14531920000000001</v>
      </c>
      <c r="AP26" s="78">
        <v>0.18207799999999999</v>
      </c>
      <c r="AQ26" s="84">
        <v>0.14218059999999999</v>
      </c>
      <c r="AR26" s="75" t="s">
        <v>4132</v>
      </c>
      <c r="AS26" s="75" t="s">
        <v>3443</v>
      </c>
      <c r="AT26" s="76" t="s">
        <v>4132</v>
      </c>
      <c r="AU26" s="75">
        <v>0.94629467976712989</v>
      </c>
      <c r="AV26" s="81">
        <v>0.94629467976712989</v>
      </c>
      <c r="AW26" s="81">
        <v>1.7431923904768207</v>
      </c>
      <c r="AX26" s="82">
        <v>2.6894870702439508</v>
      </c>
      <c r="AY26" s="79">
        <v>36.545067423704751</v>
      </c>
      <c r="AZ26" s="79">
        <v>67.320555430092256</v>
      </c>
      <c r="BA26" s="79">
        <v>103.86562285379701</v>
      </c>
      <c r="BB26" s="75">
        <v>1463.4666260099998</v>
      </c>
      <c r="BC26" s="75">
        <v>60092.58</v>
      </c>
      <c r="BD26" s="75">
        <v>1801.722</v>
      </c>
      <c r="BE26" s="75">
        <v>2015.3330000000001</v>
      </c>
      <c r="BF26" s="75">
        <v>2249.9290000000001</v>
      </c>
      <c r="BG26" s="75">
        <v>1571.558</v>
      </c>
      <c r="BH26" s="75">
        <v>1985.9750000000001</v>
      </c>
      <c r="BI26" s="75">
        <v>2301.413</v>
      </c>
      <c r="BJ26" s="75">
        <v>2.9982437099555385E-2</v>
      </c>
      <c r="BK26" s="75">
        <v>3.35371355332056E-2</v>
      </c>
      <c r="BL26" s="75">
        <v>3.7441045134024867E-2</v>
      </c>
      <c r="BM26" s="75">
        <v>2.6152280364730555E-2</v>
      </c>
      <c r="BN26" s="75">
        <v>3.3048589359950933E-2</v>
      </c>
      <c r="BO26" s="75">
        <v>3.829778984360465E-2</v>
      </c>
      <c r="BP26" s="87">
        <v>3.829778984360465E-2</v>
      </c>
    </row>
    <row r="27" spans="2:68" x14ac:dyDescent="0.25">
      <c r="B27" s="103">
        <v>1</v>
      </c>
      <c r="C27" s="75" t="s">
        <v>3421</v>
      </c>
      <c r="D27" s="75">
        <v>3</v>
      </c>
      <c r="E27" s="76">
        <v>1</v>
      </c>
      <c r="F27" s="75">
        <v>0.25</v>
      </c>
      <c r="H27" s="75" t="s">
        <v>127</v>
      </c>
      <c r="I27" s="76" t="s">
        <v>789</v>
      </c>
      <c r="J27" s="78">
        <v>0.64131729066457732</v>
      </c>
      <c r="K27" s="78">
        <v>0.36493849717772192</v>
      </c>
      <c r="L27" s="78">
        <v>0.44646638276749195</v>
      </c>
      <c r="M27" s="78">
        <v>0.29892296865117191</v>
      </c>
      <c r="N27" s="79">
        <v>18.579521399915329</v>
      </c>
      <c r="O27" s="79">
        <v>14.637397214284089</v>
      </c>
      <c r="P27" s="80">
        <v>17.291138321849182</v>
      </c>
      <c r="Q27" s="81">
        <v>45.826582555642098</v>
      </c>
      <c r="R27" s="82">
        <v>37.816978106321123</v>
      </c>
      <c r="S27" s="78">
        <v>-5.601127915918995E-2</v>
      </c>
      <c r="T27" s="81">
        <v>-0.2371011497222581</v>
      </c>
      <c r="U27" s="78">
        <v>0.67642866047666284</v>
      </c>
      <c r="V27" s="83">
        <v>1.9460760031137217E-3</v>
      </c>
      <c r="W27" s="79">
        <v>22.032898471478443</v>
      </c>
      <c r="X27" s="80">
        <v>5.9399151194306166</v>
      </c>
      <c r="Y27" s="85">
        <v>91947000000</v>
      </c>
      <c r="Z27" s="85">
        <v>112253000000</v>
      </c>
      <c r="AA27" s="75">
        <v>12544000000</v>
      </c>
      <c r="AB27" s="75">
        <v>17565000000</v>
      </c>
      <c r="AC27" s="84">
        <v>0.71414745231995447</v>
      </c>
      <c r="AD27" s="85">
        <v>675536.16416239995</v>
      </c>
      <c r="AE27" s="86">
        <v>666359.16416239995</v>
      </c>
      <c r="AF27" s="81">
        <v>13.657506333042416</v>
      </c>
      <c r="AG27" s="81">
        <v>17.469243799047653</v>
      </c>
      <c r="AH27" s="81">
        <v>2.5506606741283857</v>
      </c>
      <c r="AI27" s="81">
        <v>23.636808877112614</v>
      </c>
      <c r="AJ27" s="82">
        <v>5.3746286116261919</v>
      </c>
      <c r="AK27" s="75" t="s">
        <v>544</v>
      </c>
      <c r="AL27" s="75" t="s">
        <v>576</v>
      </c>
      <c r="AM27" s="75" t="s">
        <v>597</v>
      </c>
      <c r="AN27" s="76" t="s">
        <v>583</v>
      </c>
      <c r="AO27" s="78" t="e">
        <v>#VALUE!</v>
      </c>
      <c r="AP27" s="78">
        <v>0.26933309999999999</v>
      </c>
      <c r="AQ27" s="84">
        <v>6.6550330000000005E-2</v>
      </c>
      <c r="AR27" s="75" t="s">
        <v>3451</v>
      </c>
      <c r="AS27" s="75" t="s">
        <v>3451</v>
      </c>
      <c r="AT27" s="76" t="s">
        <v>3451</v>
      </c>
      <c r="AU27" s="75" t="s">
        <v>3443</v>
      </c>
      <c r="AV27" s="81">
        <v>0</v>
      </c>
      <c r="AW27" s="81">
        <v>4.1344936780150805</v>
      </c>
      <c r="AX27" s="82">
        <v>4.1344936780150805</v>
      </c>
      <c r="AY27" s="79">
        <v>0</v>
      </c>
      <c r="AZ27" s="79">
        <v>102.6518957706537</v>
      </c>
      <c r="BA27" s="79">
        <v>102.6518957706537</v>
      </c>
      <c r="BB27" s="75">
        <v>27930</v>
      </c>
      <c r="BC27" s="75">
        <v>666359.16416239995</v>
      </c>
      <c r="BD27" s="75">
        <v>31817.486000000001</v>
      </c>
      <c r="BE27" s="75">
        <v>38756.086000000003</v>
      </c>
      <c r="BF27" s="75">
        <v>41912.76</v>
      </c>
      <c r="BG27" s="75">
        <v>24214.003000000001</v>
      </c>
      <c r="BH27" s="75">
        <v>30813.453000000001</v>
      </c>
      <c r="BI27" s="75">
        <v>37703.751000000004</v>
      </c>
      <c r="BJ27" s="75">
        <v>4.7748253061085967E-2</v>
      </c>
      <c r="BK27" s="75">
        <v>5.8160955959412106E-2</v>
      </c>
      <c r="BL27" s="75">
        <v>6.2898152008884725E-2</v>
      </c>
      <c r="BM27" s="75">
        <v>3.6337765430804143E-2</v>
      </c>
      <c r="BN27" s="75">
        <v>4.6241508569529306E-2</v>
      </c>
      <c r="BO27" s="75">
        <v>5.6581725033215173E-2</v>
      </c>
      <c r="BP27" s="87">
        <v>6.2898152008884725E-2</v>
      </c>
    </row>
    <row r="28" spans="2:68" x14ac:dyDescent="0.25">
      <c r="B28" s="103">
        <v>1</v>
      </c>
      <c r="C28" s="75" t="s">
        <v>3421</v>
      </c>
      <c r="D28" s="75">
        <v>3</v>
      </c>
      <c r="E28" s="76">
        <v>1</v>
      </c>
      <c r="F28" s="75">
        <v>0.18</v>
      </c>
      <c r="G28" s="75" t="s">
        <v>2713</v>
      </c>
      <c r="H28" s="75" t="s">
        <v>108</v>
      </c>
      <c r="I28" s="76" t="s">
        <v>760</v>
      </c>
      <c r="J28" s="78">
        <v>0.72309201968062187</v>
      </c>
      <c r="K28" s="78">
        <v>0.67044267300843374</v>
      </c>
      <c r="L28" s="78">
        <v>0.14872388285900143</v>
      </c>
      <c r="M28" s="78">
        <v>0.15446793612859663</v>
      </c>
      <c r="N28" s="79">
        <v>5.1722465706254717</v>
      </c>
      <c r="O28" s="79">
        <v>3.9121201444397862</v>
      </c>
      <c r="P28" s="80">
        <v>5.7552092168343787</v>
      </c>
      <c r="Q28" s="81">
        <v>31.710049478466392</v>
      </c>
      <c r="R28" s="82">
        <v>29.147465701734642</v>
      </c>
      <c r="S28" s="78">
        <v>-0.63850768030284677</v>
      </c>
      <c r="T28" s="81">
        <v>-7.0796584278666765</v>
      </c>
      <c r="U28" s="78">
        <v>0.81785616664819361</v>
      </c>
      <c r="V28" s="83" t="e">
        <v>#N/A</v>
      </c>
      <c r="W28" s="79">
        <v>17.378784904564334</v>
      </c>
      <c r="X28" s="80">
        <v>15.747989538189877</v>
      </c>
      <c r="Y28" s="85">
        <v>692971999.99999952</v>
      </c>
      <c r="Z28" s="85">
        <v>3007730999.9999995</v>
      </c>
      <c r="AA28" s="75">
        <v>77405000</v>
      </c>
      <c r="AB28" s="75">
        <v>370172000</v>
      </c>
      <c r="AC28" s="84">
        <v>0.20910549690414185</v>
      </c>
      <c r="AD28" s="85">
        <v>32540.147996849999</v>
      </c>
      <c r="AE28" s="86">
        <v>28582.179996849998</v>
      </c>
      <c r="AF28" s="81">
        <v>49.530455852041477</v>
      </c>
      <c r="AG28" s="81">
        <v>68.543931531953362</v>
      </c>
      <c r="AH28" s="81">
        <v>1.1555891242259926</v>
      </c>
      <c r="AI28" s="81">
        <v>84.810535704616171</v>
      </c>
      <c r="AJ28" s="82">
        <v>4.6686746905278955</v>
      </c>
      <c r="AK28" s="75" t="s">
        <v>493</v>
      </c>
      <c r="AL28" s="75" t="s">
        <v>525</v>
      </c>
      <c r="AM28" s="75" t="s">
        <v>525</v>
      </c>
      <c r="AN28" s="76" t="s">
        <v>583</v>
      </c>
      <c r="AO28" s="78">
        <v>0.1815708</v>
      </c>
      <c r="AP28" s="78">
        <v>0.21643070000000003</v>
      </c>
      <c r="AQ28" s="84">
        <v>0.1579613</v>
      </c>
      <c r="AR28" s="75" t="s">
        <v>3452</v>
      </c>
      <c r="AS28" s="75" t="s">
        <v>3452</v>
      </c>
      <c r="AT28" s="76" t="s">
        <v>3452</v>
      </c>
      <c r="AU28" s="75" t="s">
        <v>3443</v>
      </c>
      <c r="AV28" s="81">
        <v>0</v>
      </c>
      <c r="AW28" s="81">
        <v>2.7044204964439295E-2</v>
      </c>
      <c r="AX28" s="82">
        <v>2.7044204964439295E-2</v>
      </c>
      <c r="AY28" s="79">
        <v>0</v>
      </c>
      <c r="AZ28" s="79">
        <v>2.3225791551683339</v>
      </c>
      <c r="BA28" s="79">
        <v>2.3225791551683339</v>
      </c>
      <c r="BB28" s="75">
        <v>8.8002243200000017</v>
      </c>
      <c r="BC28" s="75">
        <v>28582.179996849998</v>
      </c>
      <c r="BD28" s="75">
        <v>503.66700000000003</v>
      </c>
      <c r="BE28" s="75">
        <v>605.38499999999999</v>
      </c>
      <c r="BF28" s="75">
        <v>788.11099999999999</v>
      </c>
      <c r="BG28" s="75">
        <v>461.07600000000002</v>
      </c>
      <c r="BH28" s="75">
        <v>542.99199999999996</v>
      </c>
      <c r="BI28" s="75">
        <v>703.88200000000006</v>
      </c>
      <c r="BJ28" s="75">
        <v>1.7621713950983043E-2</v>
      </c>
      <c r="BK28" s="75">
        <v>2.1180504778387045E-2</v>
      </c>
      <c r="BL28" s="75">
        <v>2.7573509091568825E-2</v>
      </c>
      <c r="BM28" s="75">
        <v>1.6131589684580203E-2</v>
      </c>
      <c r="BN28" s="75">
        <v>1.8997571216045884E-2</v>
      </c>
      <c r="BO28" s="75">
        <v>2.4626603012001671E-2</v>
      </c>
      <c r="BP28" s="87">
        <v>2.7573509091568825E-2</v>
      </c>
    </row>
    <row r="29" spans="2:68" x14ac:dyDescent="0.25">
      <c r="B29" s="103">
        <v>1</v>
      </c>
      <c r="C29" s="75" t="s">
        <v>3421</v>
      </c>
      <c r="D29" s="75">
        <v>4</v>
      </c>
      <c r="E29" s="76">
        <v>1</v>
      </c>
      <c r="F29" s="75">
        <v>0.19</v>
      </c>
      <c r="G29" s="75" t="s">
        <v>3057</v>
      </c>
      <c r="H29" s="75" t="s">
        <v>1629</v>
      </c>
      <c r="I29" s="76" t="s">
        <v>1630</v>
      </c>
      <c r="J29" s="78">
        <v>1.3909720012005582</v>
      </c>
      <c r="K29" s="78">
        <v>0.47514385796832431</v>
      </c>
      <c r="L29" s="78">
        <v>0.26503744991802064</v>
      </c>
      <c r="M29" s="78">
        <v>0.13938635952439085</v>
      </c>
      <c r="N29" s="79">
        <v>4.819846728698792</v>
      </c>
      <c r="O29" s="79">
        <v>3.5513275914803217</v>
      </c>
      <c r="P29" s="80">
        <v>5.1419588848704212</v>
      </c>
      <c r="Q29" s="81">
        <v>62.166450537664183</v>
      </c>
      <c r="R29" s="82">
        <v>67.218655070093945</v>
      </c>
      <c r="S29" s="78">
        <v>9.1826896628962786E-3</v>
      </c>
      <c r="T29" s="81">
        <v>2.3587614356087263</v>
      </c>
      <c r="U29" s="78">
        <v>4.2515170538891207E-2</v>
      </c>
      <c r="V29" s="83" t="e">
        <v>#N/A</v>
      </c>
      <c r="W29" s="79">
        <v>21.952072396559341</v>
      </c>
      <c r="X29" s="80">
        <v>1.6382255539579615</v>
      </c>
      <c r="Y29" s="85">
        <v>1670050000</v>
      </c>
      <c r="Z29" s="85">
        <v>5692910000</v>
      </c>
      <c r="AA29" s="75">
        <v>14800000</v>
      </c>
      <c r="AB29" s="75">
        <v>537800000</v>
      </c>
      <c r="AC29" s="84">
        <v>2.7519523986612122E-2</v>
      </c>
      <c r="AD29" s="85">
        <v>6779.8284101999989</v>
      </c>
      <c r="AE29" s="86">
        <v>8586.4284101999983</v>
      </c>
      <c r="AF29" s="81">
        <v>12.115200097114707</v>
      </c>
      <c r="AG29" s="81">
        <v>15.647790708962004</v>
      </c>
      <c r="AH29" s="81">
        <v>7.9383162696768608</v>
      </c>
      <c r="AI29" s="81">
        <v>17.397260273972602</v>
      </c>
      <c r="AJ29" s="82">
        <v>1.7162304547175047</v>
      </c>
      <c r="AK29" s="75" t="s">
        <v>502</v>
      </c>
      <c r="AL29" s="75" t="s">
        <v>529</v>
      </c>
      <c r="AM29" s="75" t="s">
        <v>530</v>
      </c>
      <c r="AN29" s="76" t="s">
        <v>1608</v>
      </c>
      <c r="AO29" s="78" t="e">
        <v>#VALUE!</v>
      </c>
      <c r="AP29" s="78" t="e">
        <v>#VALUE!</v>
      </c>
      <c r="AQ29" s="84">
        <v>7.0918460000000003E-2</v>
      </c>
      <c r="AR29" s="75" t="s">
        <v>3455</v>
      </c>
      <c r="AS29" s="75" t="s">
        <v>3455</v>
      </c>
      <c r="AT29" s="76" t="s">
        <v>3455</v>
      </c>
      <c r="AU29" s="75">
        <v>3.4960630371814641</v>
      </c>
      <c r="AV29" s="81">
        <v>3.4960630371814641</v>
      </c>
      <c r="AW29" s="81">
        <v>0</v>
      </c>
      <c r="AX29" s="82">
        <v>3.4960630371814641</v>
      </c>
      <c r="AY29" s="79">
        <v>42.884609708386662</v>
      </c>
      <c r="AZ29" s="79">
        <v>0</v>
      </c>
      <c r="BA29" s="79">
        <v>42.884609708386662</v>
      </c>
      <c r="BB29" s="75">
        <v>236.93563386000002</v>
      </c>
      <c r="BC29" s="75">
        <v>6779.8284101999989</v>
      </c>
      <c r="BD29" s="75">
        <v>547.40899999999999</v>
      </c>
      <c r="BE29" s="75">
        <v>614.33299999999997</v>
      </c>
      <c r="BF29" s="75">
        <v>667.88200000000006</v>
      </c>
      <c r="BG29" s="75">
        <v>575.83000000000004</v>
      </c>
      <c r="BH29" s="75">
        <v>628.23099999999999</v>
      </c>
      <c r="BI29" s="75">
        <v>696.06399999999996</v>
      </c>
      <c r="BJ29" s="75">
        <v>8.074083396807559E-2</v>
      </c>
      <c r="BK29" s="75">
        <v>9.0611880246963025E-2</v>
      </c>
      <c r="BL29" s="75">
        <v>9.8510162734383733E-2</v>
      </c>
      <c r="BM29" s="75">
        <v>8.493282796562894E-2</v>
      </c>
      <c r="BN29" s="75">
        <v>9.2661784633789532E-2</v>
      </c>
      <c r="BO29" s="75">
        <v>0.10266690510231759</v>
      </c>
      <c r="BP29" s="87">
        <v>0.10266690510231759</v>
      </c>
    </row>
    <row r="30" spans="2:68" x14ac:dyDescent="0.25">
      <c r="B30" s="103">
        <v>1</v>
      </c>
      <c r="C30" s="75" t="s">
        <v>3421</v>
      </c>
      <c r="D30" s="75">
        <v>4</v>
      </c>
      <c r="E30" s="76">
        <v>1</v>
      </c>
      <c r="H30" s="75" t="s">
        <v>165</v>
      </c>
      <c r="I30" s="76" t="s">
        <v>838</v>
      </c>
      <c r="J30" s="78">
        <v>0.54093642207191306</v>
      </c>
      <c r="K30" s="78">
        <v>0.52191437876135816</v>
      </c>
      <c r="L30" s="78">
        <v>0.43547888014859382</v>
      </c>
      <c r="M30" s="78">
        <v>0.43422159562308904</v>
      </c>
      <c r="N30" s="79">
        <v>25.122106604374601</v>
      </c>
      <c r="O30" s="79">
        <v>20.847729566006528</v>
      </c>
      <c r="P30" s="80">
        <v>22.756740169897725</v>
      </c>
      <c r="Q30" s="81">
        <v>32.381137973100643</v>
      </c>
      <c r="R30" s="82">
        <v>33.118132062396583</v>
      </c>
      <c r="S30" s="78">
        <v>-0.25251617488553496</v>
      </c>
      <c r="T30" s="81">
        <v>-0.94016598690037501</v>
      </c>
      <c r="U30" s="78">
        <v>0.70609027012836578</v>
      </c>
      <c r="V30" s="83">
        <v>1.2156175955496033E-2</v>
      </c>
      <c r="W30" s="79">
        <v>19.843388496254008</v>
      </c>
      <c r="X30" s="80">
        <v>30.675727452431833</v>
      </c>
      <c r="Y30" s="85">
        <v>143399000000</v>
      </c>
      <c r="Z30" s="85">
        <v>172359000000</v>
      </c>
      <c r="AA30" s="75">
        <v>20142000000</v>
      </c>
      <c r="AB30" s="75">
        <v>61910000000</v>
      </c>
      <c r="AC30" s="84">
        <v>0.32534324018736877</v>
      </c>
      <c r="AD30" s="85">
        <v>1558161.1</v>
      </c>
      <c r="AE30" s="86">
        <v>1472180.1</v>
      </c>
      <c r="AF30" s="81">
        <v>15.999778137403911</v>
      </c>
      <c r="AG30" s="81">
        <v>20.276702880977787</v>
      </c>
      <c r="AH30" s="81">
        <v>3.9278411562663389</v>
      </c>
      <c r="AI30" s="81">
        <v>25.127658495496522</v>
      </c>
      <c r="AJ30" s="82">
        <v>5.9383701597975227</v>
      </c>
      <c r="AK30" s="75" t="s">
        <v>544</v>
      </c>
      <c r="AL30" s="75" t="s">
        <v>576</v>
      </c>
      <c r="AM30" s="75" t="s">
        <v>839</v>
      </c>
      <c r="AN30" s="76" t="s">
        <v>583</v>
      </c>
      <c r="AO30" s="78" t="e">
        <v>#VALUE!</v>
      </c>
      <c r="AP30" s="78">
        <v>0.18865179999999998</v>
      </c>
      <c r="AQ30" s="84">
        <v>0.17429819999999999</v>
      </c>
      <c r="AR30" s="75" t="s">
        <v>4133</v>
      </c>
      <c r="AS30" s="75" t="s">
        <v>3453</v>
      </c>
      <c r="AT30" s="76" t="s">
        <v>4133</v>
      </c>
      <c r="AU30" s="75" t="s">
        <v>3443</v>
      </c>
      <c r="AV30" s="81">
        <v>0</v>
      </c>
      <c r="AW30" s="81">
        <v>3.7989057530700769</v>
      </c>
      <c r="AX30" s="82">
        <v>3.7989057530700769</v>
      </c>
      <c r="AY30" s="79">
        <v>0</v>
      </c>
      <c r="AZ30" s="79">
        <v>92.535702592334701</v>
      </c>
      <c r="BA30" s="79">
        <v>92.535702592334701</v>
      </c>
      <c r="BB30" s="75">
        <v>59193.071669999998</v>
      </c>
      <c r="BC30" s="75">
        <v>1472180.1</v>
      </c>
      <c r="BD30" s="75">
        <v>75526.781000000003</v>
      </c>
      <c r="BE30" s="75">
        <v>87881.2</v>
      </c>
      <c r="BF30" s="75">
        <v>103708.8</v>
      </c>
      <c r="BG30" s="75">
        <v>67793.032000000007</v>
      </c>
      <c r="BH30" s="75">
        <v>84633.491999999998</v>
      </c>
      <c r="BI30" s="75">
        <v>99884.543000000005</v>
      </c>
      <c r="BJ30" s="75">
        <v>5.1302677573212677E-2</v>
      </c>
      <c r="BK30" s="75">
        <v>5.9694598507342947E-2</v>
      </c>
      <c r="BL30" s="75">
        <v>7.044572875288832E-2</v>
      </c>
      <c r="BM30" s="75">
        <v>4.6049414742122922E-2</v>
      </c>
      <c r="BN30" s="75">
        <v>5.7488545049617229E-2</v>
      </c>
      <c r="BO30" s="75">
        <v>6.7848045901449147E-2</v>
      </c>
      <c r="BP30" s="87">
        <v>7.044572875288832E-2</v>
      </c>
    </row>
    <row r="31" spans="2:68" x14ac:dyDescent="0.25">
      <c r="B31" s="103">
        <v>1</v>
      </c>
      <c r="C31" s="75" t="s">
        <v>3421</v>
      </c>
      <c r="D31" s="75">
        <v>4</v>
      </c>
      <c r="E31" s="76">
        <v>1</v>
      </c>
      <c r="F31" s="75">
        <v>0.19</v>
      </c>
      <c r="H31" s="75" t="s">
        <v>106</v>
      </c>
      <c r="I31" s="76" t="s">
        <v>756</v>
      </c>
      <c r="J31" s="78">
        <v>0.72351496937349835</v>
      </c>
      <c r="K31" s="78">
        <v>0.41177339731977503</v>
      </c>
      <c r="L31" s="78">
        <v>0.15704904838397032</v>
      </c>
      <c r="M31" s="78">
        <v>0.11872993368681689</v>
      </c>
      <c r="N31" s="79">
        <v>11.5680070828005</v>
      </c>
      <c r="O31" s="79">
        <v>10.355668621870628</v>
      </c>
      <c r="P31" s="80">
        <v>12.100091044140827</v>
      </c>
      <c r="Q31" s="81">
        <v>38.017732411838196</v>
      </c>
      <c r="R31" s="82">
        <v>36.298764138500623</v>
      </c>
      <c r="S31" s="78">
        <v>0.13836082805252248</v>
      </c>
      <c r="T31" s="81">
        <v>0.48396374345049148</v>
      </c>
      <c r="U31" s="78">
        <v>0.73788160780529477</v>
      </c>
      <c r="V31" s="83">
        <v>3.4386127011312932E-2</v>
      </c>
      <c r="W31" s="79">
        <v>13.873302748481763</v>
      </c>
      <c r="X31" s="80">
        <v>14.333037068682607</v>
      </c>
      <c r="Y31" s="85">
        <v>1482189000</v>
      </c>
      <c r="Z31" s="85">
        <v>5140456000</v>
      </c>
      <c r="AA31" s="75">
        <v>176648000</v>
      </c>
      <c r="AB31" s="75">
        <v>654633000</v>
      </c>
      <c r="AC31" s="84">
        <v>0.26984279741473466</v>
      </c>
      <c r="AD31" s="85">
        <v>27111.999593300003</v>
      </c>
      <c r="AE31" s="86">
        <v>27491.625593300003</v>
      </c>
      <c r="AF31" s="81">
        <v>34.429898111836209</v>
      </c>
      <c r="AG31" s="81">
        <v>41.75448767821365</v>
      </c>
      <c r="AH31" s="81">
        <v>2.4039569165010475</v>
      </c>
      <c r="AI31" s="81">
        <v>48.693182554626809</v>
      </c>
      <c r="AJ31" s="82">
        <v>5.6725810310645235</v>
      </c>
      <c r="AK31" s="75" t="s">
        <v>506</v>
      </c>
      <c r="AL31" s="75" t="s">
        <v>507</v>
      </c>
      <c r="AM31" s="75" t="s">
        <v>657</v>
      </c>
      <c r="AN31" s="76" t="s">
        <v>583</v>
      </c>
      <c r="AO31" s="78">
        <v>0.20986070000000001</v>
      </c>
      <c r="AP31" s="78">
        <v>0.15810769999999999</v>
      </c>
      <c r="AQ31" s="84">
        <v>0.1471903</v>
      </c>
      <c r="AR31" s="75" t="s">
        <v>4134</v>
      </c>
      <c r="AS31" s="75" t="s">
        <v>3454</v>
      </c>
      <c r="AT31" s="76" t="s">
        <v>4134</v>
      </c>
      <c r="AU31" s="75" t="s">
        <v>3443</v>
      </c>
      <c r="AV31" s="81">
        <v>0</v>
      </c>
      <c r="AW31" s="81">
        <v>0.66382414687139557</v>
      </c>
      <c r="AX31" s="82">
        <v>0.66382414687139557</v>
      </c>
      <c r="AY31" s="79">
        <v>0</v>
      </c>
      <c r="AZ31" s="79">
        <v>33.64765625982389</v>
      </c>
      <c r="BA31" s="79">
        <v>33.64765625982389</v>
      </c>
      <c r="BB31" s="75">
        <v>179.976</v>
      </c>
      <c r="BC31" s="75">
        <v>27111.999593300003</v>
      </c>
      <c r="BD31" s="75">
        <v>755.88200000000006</v>
      </c>
      <c r="BE31" s="75">
        <v>841.58799999999997</v>
      </c>
      <c r="BF31" s="75">
        <v>941</v>
      </c>
      <c r="BG31" s="75">
        <v>669.93000000000006</v>
      </c>
      <c r="BH31" s="75">
        <v>767.79200000000003</v>
      </c>
      <c r="BI31" s="75">
        <v>867.15800000000002</v>
      </c>
      <c r="BJ31" s="75">
        <v>2.7879979763159774E-2</v>
      </c>
      <c r="BK31" s="75">
        <v>3.1041163050473625E-2</v>
      </c>
      <c r="BL31" s="75">
        <v>3.4707878950859188E-2</v>
      </c>
      <c r="BM31" s="75">
        <v>2.4709723002708923E-2</v>
      </c>
      <c r="BN31" s="75">
        <v>2.8319268645523994E-2</v>
      </c>
      <c r="BO31" s="75">
        <v>3.1984287880201009E-2</v>
      </c>
      <c r="BP31" s="87">
        <v>3.4707878950859188E-2</v>
      </c>
    </row>
    <row r="32" spans="2:68" x14ac:dyDescent="0.25">
      <c r="B32" s="103">
        <v>1</v>
      </c>
      <c r="C32" s="75" t="s">
        <v>3421</v>
      </c>
      <c r="D32" s="75">
        <v>5</v>
      </c>
      <c r="E32" s="76">
        <v>2</v>
      </c>
      <c r="F32" s="75">
        <v>0.19</v>
      </c>
      <c r="G32" s="75" t="s">
        <v>3064</v>
      </c>
      <c r="H32" s="75" t="s">
        <v>356</v>
      </c>
      <c r="I32" s="76" t="s">
        <v>1086</v>
      </c>
      <c r="J32" s="78">
        <v>0.23700846640753098</v>
      </c>
      <c r="K32" s="78">
        <v>0.27711567898534878</v>
      </c>
      <c r="L32" s="78">
        <v>0.10489698290432037</v>
      </c>
      <c r="M32" s="78">
        <v>0.12864502702839886</v>
      </c>
      <c r="N32" s="79">
        <v>8.3705744784310081</v>
      </c>
      <c r="O32" s="79">
        <v>6.902857309610229</v>
      </c>
      <c r="P32" s="80">
        <v>6.3009992581926078</v>
      </c>
      <c r="Q32" s="81">
        <v>68.367201175130361</v>
      </c>
      <c r="R32" s="82">
        <v>84.722984092155784</v>
      </c>
      <c r="S32" s="78">
        <v>0.12487157862454956</v>
      </c>
      <c r="T32" s="81">
        <v>3.5010748065348238</v>
      </c>
      <c r="U32" s="78">
        <v>0.15315737380402508</v>
      </c>
      <c r="V32" s="83">
        <v>3.7535410764872525E-2</v>
      </c>
      <c r="W32" s="79">
        <v>9.3214060133504208</v>
      </c>
      <c r="X32" s="80">
        <v>-9.3721971981564955</v>
      </c>
      <c r="Y32" s="85">
        <v>18292000000</v>
      </c>
      <c r="Z32" s="85">
        <v>39403000000</v>
      </c>
      <c r="AA32" s="75">
        <v>157000000</v>
      </c>
      <c r="AB32" s="75">
        <v>2987000000</v>
      </c>
      <c r="AC32" s="84">
        <v>5.2561098091730832E-2</v>
      </c>
      <c r="AD32" s="85">
        <v>60644.789107199991</v>
      </c>
      <c r="AE32" s="86">
        <v>76975.789107199991</v>
      </c>
      <c r="AF32" s="81">
        <v>15.468956708972712</v>
      </c>
      <c r="AG32" s="81">
        <v>19.533134086019761</v>
      </c>
      <c r="AH32" s="81">
        <v>4.9275619893168168</v>
      </c>
      <c r="AI32" s="81">
        <v>35.804875708217025</v>
      </c>
      <c r="AJ32" s="82">
        <v>2.6189055308405664</v>
      </c>
      <c r="AK32" s="75" t="s">
        <v>502</v>
      </c>
      <c r="AL32" s="75" t="s">
        <v>529</v>
      </c>
      <c r="AM32" s="75" t="s">
        <v>530</v>
      </c>
      <c r="AN32" s="76" t="s">
        <v>583</v>
      </c>
      <c r="AO32" s="78" t="e">
        <v>#VALUE!</v>
      </c>
      <c r="AP32" s="78">
        <v>0.1331551</v>
      </c>
      <c r="AQ32" s="84">
        <v>9.7791010000000012E-2</v>
      </c>
      <c r="AR32" s="75" t="s">
        <v>3458</v>
      </c>
      <c r="AS32" s="75" t="s">
        <v>3458</v>
      </c>
      <c r="AT32" s="76" t="s">
        <v>3458</v>
      </c>
      <c r="AU32" s="75">
        <v>1.550244484218799</v>
      </c>
      <c r="AV32" s="81">
        <v>1.550244484218799</v>
      </c>
      <c r="AW32" s="81">
        <v>1.1485984924106456</v>
      </c>
      <c r="AX32" s="82">
        <v>2.6988429766294448</v>
      </c>
      <c r="AY32" s="79">
        <v>34.563687032258329</v>
      </c>
      <c r="AZ32" s="79">
        <v>25.608734120031954</v>
      </c>
      <c r="BA32" s="79">
        <v>60.172421152290283</v>
      </c>
      <c r="BB32" s="75">
        <v>1485</v>
      </c>
      <c r="BC32" s="75">
        <v>60644.789107199991</v>
      </c>
      <c r="BD32" s="75">
        <v>3046.0770000000002</v>
      </c>
      <c r="BE32" s="75">
        <v>3275.75</v>
      </c>
      <c r="BF32" s="75">
        <v>3489.9169999999999</v>
      </c>
      <c r="BG32" s="75">
        <v>3271.2400000000002</v>
      </c>
      <c r="BH32" s="75">
        <v>3622.6289999999999</v>
      </c>
      <c r="BI32" s="75">
        <v>3841.6759999999999</v>
      </c>
      <c r="BJ32" s="75">
        <v>5.0228173678954352E-2</v>
      </c>
      <c r="BK32" s="75">
        <v>5.401535809135314E-2</v>
      </c>
      <c r="BL32" s="75">
        <v>5.7546856892040261E-2</v>
      </c>
      <c r="BM32" s="75">
        <v>5.394099061367872E-2</v>
      </c>
      <c r="BN32" s="75">
        <v>5.9735206492290478E-2</v>
      </c>
      <c r="BO32" s="75">
        <v>6.334717387192465E-2</v>
      </c>
      <c r="BP32" s="87">
        <v>6.334717387192465E-2</v>
      </c>
    </row>
    <row r="33" spans="2:68" x14ac:dyDescent="0.25">
      <c r="B33" s="103">
        <v>1</v>
      </c>
      <c r="C33" s="75" t="s">
        <v>3421</v>
      </c>
      <c r="D33" s="75">
        <v>5</v>
      </c>
      <c r="E33" s="76">
        <v>2</v>
      </c>
      <c r="F33" s="75">
        <v>0.2</v>
      </c>
      <c r="G33" s="75" t="s">
        <v>3287</v>
      </c>
      <c r="H33" s="75" t="s">
        <v>1222</v>
      </c>
      <c r="I33" s="76" t="s">
        <v>1223</v>
      </c>
      <c r="J33" s="78">
        <v>1.7384571756458296</v>
      </c>
      <c r="K33" s="78">
        <v>2.1884094233582263</v>
      </c>
      <c r="L33" s="78">
        <v>9.7873182081049031</v>
      </c>
      <c r="M33" s="78">
        <v>1.1539031419988635</v>
      </c>
      <c r="N33" s="79">
        <v>45.833639364698733</v>
      </c>
      <c r="O33" s="79">
        <v>36.268579349195022</v>
      </c>
      <c r="P33" s="80">
        <v>42.962184873949575</v>
      </c>
      <c r="Q33" s="81">
        <v>31.830317227973136</v>
      </c>
      <c r="R33" s="82">
        <v>41.148552315590315</v>
      </c>
      <c r="S33" s="78">
        <v>-0.22706960506218635</v>
      </c>
      <c r="T33" s="81">
        <v>-0.64570691088691168</v>
      </c>
      <c r="U33" s="78">
        <v>0.50201632070987168</v>
      </c>
      <c r="V33" s="83">
        <v>5.8293406342687655E-2</v>
      </c>
      <c r="W33" s="79">
        <v>7.357432129597413</v>
      </c>
      <c r="X33" s="80">
        <v>16.047004321261205</v>
      </c>
      <c r="Y33" s="85">
        <v>51956000</v>
      </c>
      <c r="Z33" s="85">
        <v>98536000</v>
      </c>
      <c r="AA33" s="75">
        <v>4226000</v>
      </c>
      <c r="AB33" s="75">
        <v>146693000</v>
      </c>
      <c r="AC33" s="84">
        <v>2.8808463934884419E-2</v>
      </c>
      <c r="AD33" s="85">
        <v>5167.1167014399998</v>
      </c>
      <c r="AE33" s="86">
        <v>5063.05070144</v>
      </c>
      <c r="AF33" s="81">
        <v>31.416298718292381</v>
      </c>
      <c r="AG33" s="81">
        <v>43.858720559944558</v>
      </c>
      <c r="AH33" s="81">
        <v>2.8483564522066751</v>
      </c>
      <c r="AI33" s="81">
        <v>53.164312040761352</v>
      </c>
      <c r="AJ33" s="82">
        <v>20.38650421277913</v>
      </c>
      <c r="AK33" s="75" t="s">
        <v>506</v>
      </c>
      <c r="AL33" s="75" t="s">
        <v>507</v>
      </c>
      <c r="AM33" s="75" t="s">
        <v>629</v>
      </c>
      <c r="AN33" s="76" t="s">
        <v>2465</v>
      </c>
      <c r="AO33" s="78">
        <v>0.27301939999999997</v>
      </c>
      <c r="AP33" s="78">
        <v>0.28364519999999999</v>
      </c>
      <c r="AQ33" s="84">
        <v>0.32896949999999997</v>
      </c>
      <c r="AR33" s="75" t="s">
        <v>3456</v>
      </c>
      <c r="AS33" s="75" t="s">
        <v>3456</v>
      </c>
      <c r="AT33" s="76" t="s">
        <v>3456</v>
      </c>
      <c r="AU33" s="75">
        <v>1.2192390297525493</v>
      </c>
      <c r="AV33" s="81">
        <v>1.2192390297525493</v>
      </c>
      <c r="AW33" s="81">
        <v>-0.15632723693615441</v>
      </c>
      <c r="AX33" s="82">
        <v>1.0629117928163949</v>
      </c>
      <c r="AY33" s="79">
        <v>51.972454522911171</v>
      </c>
      <c r="AZ33" s="79">
        <v>-6.6637550259571299</v>
      </c>
      <c r="BA33" s="79">
        <v>45.308699496954041</v>
      </c>
      <c r="BB33" s="75">
        <v>40.251704928700001</v>
      </c>
      <c r="BC33" s="75">
        <v>5063.05070144</v>
      </c>
      <c r="BD33" s="75">
        <v>101.355</v>
      </c>
      <c r="BE33" s="75">
        <v>116.333</v>
      </c>
      <c r="BF33" s="75">
        <v>136.81800000000001</v>
      </c>
      <c r="BG33" s="75">
        <v>84.25</v>
      </c>
      <c r="BH33" s="75">
        <v>109.5</v>
      </c>
      <c r="BI33" s="75">
        <v>130.96700000000001</v>
      </c>
      <c r="BJ33" s="75">
        <v>2.0018563110808525E-2</v>
      </c>
      <c r="BK33" s="75">
        <v>2.297685858980502E-2</v>
      </c>
      <c r="BL33" s="75">
        <v>2.7022838219077507E-2</v>
      </c>
      <c r="BM33" s="75">
        <v>1.6640165182631523E-2</v>
      </c>
      <c r="BN33" s="75">
        <v>2.1627277002945422E-2</v>
      </c>
      <c r="BO33" s="75">
        <v>2.5867210842417838E-2</v>
      </c>
      <c r="BP33" s="87">
        <v>2.7022838219077507E-2</v>
      </c>
    </row>
    <row r="34" spans="2:68" x14ac:dyDescent="0.25">
      <c r="B34" s="103">
        <v>1</v>
      </c>
      <c r="C34" s="75" t="s">
        <v>3421</v>
      </c>
      <c r="D34" s="75">
        <v>5</v>
      </c>
      <c r="E34" s="76">
        <v>3</v>
      </c>
      <c r="F34" s="75">
        <v>0.2</v>
      </c>
      <c r="G34" s="75" t="s">
        <v>3360</v>
      </c>
      <c r="H34" s="75" t="s">
        <v>68</v>
      </c>
      <c r="I34" s="76" t="s">
        <v>700</v>
      </c>
      <c r="J34" s="78">
        <v>1.0418264370304051</v>
      </c>
      <c r="K34" s="78">
        <v>0.84464210055048328</v>
      </c>
      <c r="L34" s="78">
        <v>0.71072613761535608</v>
      </c>
      <c r="M34" s="78">
        <v>0.6815193825207736</v>
      </c>
      <c r="N34" s="79">
        <v>46.267876563002595</v>
      </c>
      <c r="O34" s="79">
        <v>40.59493709051592</v>
      </c>
      <c r="P34" s="80">
        <v>68.135923000041984</v>
      </c>
      <c r="Q34" s="81">
        <v>31.43050921955459</v>
      </c>
      <c r="R34" s="82">
        <v>33.375648595211274</v>
      </c>
      <c r="S34" s="78">
        <v>-2.0663758841699041E-2</v>
      </c>
      <c r="T34" s="81">
        <v>-5.9299377496593017E-2</v>
      </c>
      <c r="U34" s="78">
        <v>0.4368981073524526</v>
      </c>
      <c r="V34" s="83">
        <v>3.7191604148898272E-2</v>
      </c>
      <c r="W34" s="79">
        <v>14.058025233484425</v>
      </c>
      <c r="X34" s="80">
        <v>28.373575089036194</v>
      </c>
      <c r="Y34" s="85">
        <v>6330074000</v>
      </c>
      <c r="Z34" s="85">
        <v>7845187000</v>
      </c>
      <c r="AA34" s="75">
        <v>287693000</v>
      </c>
      <c r="AB34" s="75">
        <v>3951503000</v>
      </c>
      <c r="AC34" s="84">
        <v>7.2805967754548076E-2</v>
      </c>
      <c r="AD34" s="85">
        <v>82052.474709720002</v>
      </c>
      <c r="AE34" s="86">
        <v>81688.354709720006</v>
      </c>
      <c r="AF34" s="81">
        <v>13.04382098784915</v>
      </c>
      <c r="AG34" s="81">
        <v>13.79705876578689</v>
      </c>
      <c r="AH34" s="81">
        <v>4.7744443659899094</v>
      </c>
      <c r="AI34" s="81">
        <v>16.551009436209679</v>
      </c>
      <c r="AJ34" s="82">
        <v>9.7525836799729007</v>
      </c>
      <c r="AK34" s="75" t="s">
        <v>506</v>
      </c>
      <c r="AL34" s="75" t="s">
        <v>586</v>
      </c>
      <c r="AM34" s="75" t="s">
        <v>679</v>
      </c>
      <c r="AN34" s="76" t="s">
        <v>583</v>
      </c>
      <c r="AO34" s="78">
        <v>0.20162830000000001</v>
      </c>
      <c r="AP34" s="78">
        <v>0.31142310000000001</v>
      </c>
      <c r="AQ34" s="84">
        <v>0.27563599999999999</v>
      </c>
      <c r="AR34" s="75" t="s">
        <v>4124</v>
      </c>
      <c r="AS34" s="75" t="s">
        <v>3457</v>
      </c>
      <c r="AT34" s="76" t="s">
        <v>3457</v>
      </c>
      <c r="AU34" s="75">
        <v>1.1338613887940698</v>
      </c>
      <c r="AV34" s="81">
        <v>1.1338613887940698</v>
      </c>
      <c r="AW34" s="81">
        <v>4.1543475606888078</v>
      </c>
      <c r="AX34" s="82">
        <v>5.2882089494828772</v>
      </c>
      <c r="AY34" s="79">
        <v>18.216602087464334</v>
      </c>
      <c r="AZ34" s="79">
        <v>66.743693006941825</v>
      </c>
      <c r="BA34" s="79">
        <v>84.960295094406163</v>
      </c>
      <c r="BB34" s="75">
        <v>3914.8443599999996</v>
      </c>
      <c r="BC34" s="75">
        <v>81688.354709720006</v>
      </c>
      <c r="BD34" s="75">
        <v>4504.7390000000005</v>
      </c>
      <c r="BE34" s="75">
        <v>3376.4549999999999</v>
      </c>
      <c r="BF34" s="75">
        <v>4259.5</v>
      </c>
      <c r="BG34" s="75">
        <v>5256.5349999999999</v>
      </c>
      <c r="BH34" s="75">
        <v>3311.1979999999999</v>
      </c>
      <c r="BI34" s="75">
        <v>4224.1239999999998</v>
      </c>
      <c r="BJ34" s="75">
        <v>5.5145424534593875E-2</v>
      </c>
      <c r="BK34" s="75">
        <v>4.1333370123541484E-2</v>
      </c>
      <c r="BL34" s="75">
        <v>5.2143295273067443E-2</v>
      </c>
      <c r="BM34" s="75">
        <v>6.4348645760820181E-2</v>
      </c>
      <c r="BN34" s="75">
        <v>4.053451696715351E-2</v>
      </c>
      <c r="BO34" s="75">
        <v>5.1710234769820576E-2</v>
      </c>
      <c r="BP34" s="87">
        <v>5.2143295273067443E-2</v>
      </c>
    </row>
    <row r="35" spans="2:68" x14ac:dyDescent="0.25">
      <c r="B35" s="103">
        <v>1</v>
      </c>
      <c r="C35" s="75" t="s">
        <v>3421</v>
      </c>
      <c r="D35" s="75">
        <v>8</v>
      </c>
      <c r="E35" s="76">
        <v>1</v>
      </c>
      <c r="F35" s="75">
        <v>0.18</v>
      </c>
      <c r="G35" s="75" t="s">
        <v>3315</v>
      </c>
      <c r="H35" s="75" t="s">
        <v>43</v>
      </c>
      <c r="I35" s="76" t="s">
        <v>658</v>
      </c>
      <c r="J35" s="78">
        <v>1.7264860503382686</v>
      </c>
      <c r="K35" s="78">
        <v>2.8808662186225518</v>
      </c>
      <c r="L35" s="78">
        <v>0.34715974861399451</v>
      </c>
      <c r="M35" s="78">
        <v>0.57915462025728404</v>
      </c>
      <c r="N35" s="79">
        <v>48.518769372300532</v>
      </c>
      <c r="O35" s="79">
        <v>38.011075384132134</v>
      </c>
      <c r="P35" s="80" t="e">
        <v>#N/A</v>
      </c>
      <c r="Q35" s="81">
        <v>30.395829023236143</v>
      </c>
      <c r="R35" s="82">
        <v>42.880045307020424</v>
      </c>
      <c r="S35" s="78">
        <v>2.4531445500006184</v>
      </c>
      <c r="T35" s="81">
        <v>3.01216748120491</v>
      </c>
      <c r="U35" s="78">
        <v>-0.51303054849107876</v>
      </c>
      <c r="V35" s="83">
        <v>4.4155889363026543E-2</v>
      </c>
      <c r="W35" s="79">
        <v>7.9847880171289303</v>
      </c>
      <c r="X35" s="80">
        <v>29.807375711333584</v>
      </c>
      <c r="Y35" s="85">
        <v>191499000</v>
      </c>
      <c r="Z35" s="85">
        <v>952566000</v>
      </c>
      <c r="AA35" s="75">
        <v>114296000</v>
      </c>
      <c r="AB35" s="75">
        <v>432971000</v>
      </c>
      <c r="AC35" s="84">
        <v>0.26398072850144699</v>
      </c>
      <c r="AD35" s="85">
        <v>18924.287572879999</v>
      </c>
      <c r="AE35" s="86">
        <v>20710.424572879998</v>
      </c>
      <c r="AF35" s="81">
        <v>34.795664746450846</v>
      </c>
      <c r="AG35" s="81">
        <v>35.887414769251031</v>
      </c>
      <c r="AH35" s="81">
        <v>2.2631140742545837</v>
      </c>
      <c r="AI35" s="81">
        <v>51.775881973423033</v>
      </c>
      <c r="AJ35" s="82" t="s">
        <v>3443</v>
      </c>
      <c r="AK35" s="75" t="s">
        <v>506</v>
      </c>
      <c r="AL35" s="75" t="s">
        <v>507</v>
      </c>
      <c r="AM35" s="75" t="s">
        <v>508</v>
      </c>
      <c r="AN35" s="76" t="s">
        <v>583</v>
      </c>
      <c r="AO35" s="78">
        <v>0.1666367</v>
      </c>
      <c r="AP35" s="78">
        <v>0.32021680000000002</v>
      </c>
      <c r="AQ35" s="84">
        <v>0.33727879999999999</v>
      </c>
      <c r="AR35" s="75" t="s">
        <v>4124</v>
      </c>
      <c r="AS35" s="75" t="s">
        <v>3459</v>
      </c>
      <c r="AT35" s="76" t="s">
        <v>3459</v>
      </c>
      <c r="AU35" s="75" t="s">
        <v>3443</v>
      </c>
      <c r="AV35" s="81">
        <v>0</v>
      </c>
      <c r="AW35" s="81">
        <v>5.9767015954718499</v>
      </c>
      <c r="AX35" s="82">
        <v>5.9767015954718499</v>
      </c>
      <c r="AY35" s="79">
        <v>0</v>
      </c>
      <c r="AZ35" s="79">
        <v>304.25908720083913</v>
      </c>
      <c r="BA35" s="79">
        <v>304.25908720083913</v>
      </c>
      <c r="BB35" s="75">
        <v>1131.0481972999999</v>
      </c>
      <c r="BC35" s="75">
        <v>18924.287572879999</v>
      </c>
      <c r="BD35" s="75">
        <v>503</v>
      </c>
      <c r="BE35" s="75">
        <v>568.25</v>
      </c>
      <c r="BF35" s="75">
        <v>659.57100000000003</v>
      </c>
      <c r="BG35" s="75">
        <v>519.28600000000006</v>
      </c>
      <c r="BH35" s="75">
        <v>581.55899999999997</v>
      </c>
      <c r="BI35" s="75">
        <v>651.072</v>
      </c>
      <c r="BJ35" s="75">
        <v>2.6579600318526062E-2</v>
      </c>
      <c r="BK35" s="75">
        <v>3.0027550459249371E-2</v>
      </c>
      <c r="BL35" s="75">
        <v>3.4853148233977241E-2</v>
      </c>
      <c r="BM35" s="75">
        <v>2.7440187536791501E-2</v>
      </c>
      <c r="BN35" s="75">
        <v>3.0730826603661426E-2</v>
      </c>
      <c r="BO35" s="75">
        <v>3.4404042820245326E-2</v>
      </c>
      <c r="BP35" s="87">
        <v>3.4853148233977241E-2</v>
      </c>
    </row>
    <row r="36" spans="2:68" x14ac:dyDescent="0.25">
      <c r="B36" s="103">
        <v>1</v>
      </c>
      <c r="C36" s="75" t="s">
        <v>3421</v>
      </c>
      <c r="D36" s="75">
        <v>13</v>
      </c>
      <c r="E36" s="76">
        <v>2</v>
      </c>
      <c r="F36" s="75">
        <v>0.15</v>
      </c>
      <c r="H36" s="75" t="s">
        <v>124</v>
      </c>
      <c r="I36" s="76" t="s">
        <v>785</v>
      </c>
      <c r="J36" s="78">
        <v>0.64480947509365705</v>
      </c>
      <c r="K36" s="78">
        <v>0.79536509536537847</v>
      </c>
      <c r="L36" s="78">
        <v>0.34892755327079189</v>
      </c>
      <c r="M36" s="78">
        <v>0.40316260845228102</v>
      </c>
      <c r="N36" s="79">
        <v>36.103446401439662</v>
      </c>
      <c r="O36" s="79">
        <v>30.064749395499145</v>
      </c>
      <c r="P36" s="80">
        <v>31.818961232965492</v>
      </c>
      <c r="Q36" s="81">
        <v>31.25995621547245</v>
      </c>
      <c r="R36" s="82">
        <v>36.635213680588969</v>
      </c>
      <c r="S36" s="78">
        <v>1.1125841413867863E-2</v>
      </c>
      <c r="T36" s="81">
        <v>2.9856078455095796E-2</v>
      </c>
      <c r="U36" s="78">
        <v>0.53437318658823285</v>
      </c>
      <c r="V36" s="83">
        <v>3.0391104493633081E-2</v>
      </c>
      <c r="W36" s="79">
        <v>13.231354124520625</v>
      </c>
      <c r="X36" s="80">
        <v>33.196571632221072</v>
      </c>
      <c r="Y36" s="85">
        <v>1412672000</v>
      </c>
      <c r="Z36" s="85">
        <v>2786940000</v>
      </c>
      <c r="AA36" s="75" t="e">
        <v>#N/A</v>
      </c>
      <c r="AB36" s="75">
        <v>1152161271.3512676</v>
      </c>
      <c r="AC36" s="84">
        <v>0</v>
      </c>
      <c r="AD36" s="85">
        <v>60664.009480000008</v>
      </c>
      <c r="AE36" s="86">
        <v>60425.347480000011</v>
      </c>
      <c r="AF36" s="81">
        <v>48.678923741061688</v>
      </c>
      <c r="AG36" s="81">
        <v>54.32126882956706</v>
      </c>
      <c r="AH36" s="81">
        <v>1.6936215749059242</v>
      </c>
      <c r="AI36" s="81">
        <v>66.676588804552821</v>
      </c>
      <c r="AJ36" s="82">
        <v>21.062737238359812</v>
      </c>
      <c r="AK36" s="75" t="s">
        <v>506</v>
      </c>
      <c r="AL36" s="75" t="s">
        <v>507</v>
      </c>
      <c r="AM36" s="75" t="s">
        <v>657</v>
      </c>
      <c r="AN36" s="76" t="s">
        <v>583</v>
      </c>
      <c r="AO36" s="78">
        <v>0.1507464</v>
      </c>
      <c r="AP36" s="78">
        <v>0.31309320000000002</v>
      </c>
      <c r="AQ36" s="84">
        <v>0.40291849999999996</v>
      </c>
      <c r="AR36" s="75" t="s">
        <v>4124</v>
      </c>
      <c r="AS36" s="75" t="s">
        <v>3460</v>
      </c>
      <c r="AT36" s="76" t="s">
        <v>3460</v>
      </c>
      <c r="AU36" s="75" t="s">
        <v>3443</v>
      </c>
      <c r="AV36" s="81">
        <v>0</v>
      </c>
      <c r="AW36" s="81">
        <v>1.7412954610398097</v>
      </c>
      <c r="AX36" s="82">
        <v>1.7412954610398097</v>
      </c>
      <c r="AY36" s="79">
        <v>0</v>
      </c>
      <c r="AZ36" s="79">
        <v>117.81924633244023</v>
      </c>
      <c r="BA36" s="79">
        <v>117.81924633244023</v>
      </c>
      <c r="BB36" s="75">
        <v>1056.33964356</v>
      </c>
      <c r="BC36" s="75">
        <v>60425.347480000011</v>
      </c>
      <c r="BD36" s="75">
        <v>1366.923</v>
      </c>
      <c r="BE36" s="75">
        <v>1486.6000000000001</v>
      </c>
      <c r="BF36" s="75">
        <v>1683.75</v>
      </c>
      <c r="BG36" s="75">
        <v>1256.556</v>
      </c>
      <c r="BH36" s="75">
        <v>1476.38</v>
      </c>
      <c r="BI36" s="75">
        <v>1446.1690000000001</v>
      </c>
      <c r="BJ36" s="75">
        <v>2.2621682075596394E-2</v>
      </c>
      <c r="BK36" s="75">
        <v>2.460225819126725E-2</v>
      </c>
      <c r="BL36" s="75">
        <v>2.7864961811883644E-2</v>
      </c>
      <c r="BM36" s="75">
        <v>2.0795180373863856E-2</v>
      </c>
      <c r="BN36" s="75">
        <v>2.4433123872207144E-2</v>
      </c>
      <c r="BO36" s="75">
        <v>2.3933151571509999E-2</v>
      </c>
      <c r="BP36" s="87">
        <v>2.7864961811883644E-2</v>
      </c>
    </row>
    <row r="37" spans="2:68" x14ac:dyDescent="0.25">
      <c r="B37" s="103">
        <v>1</v>
      </c>
      <c r="C37" s="75" t="s">
        <v>3421</v>
      </c>
      <c r="D37" s="75">
        <v>14</v>
      </c>
      <c r="E37" s="76">
        <v>3</v>
      </c>
      <c r="F37" s="75">
        <v>0.15</v>
      </c>
      <c r="G37" s="75" t="s">
        <v>3313</v>
      </c>
      <c r="H37" s="75" t="s">
        <v>141</v>
      </c>
      <c r="I37" s="76" t="s">
        <v>810</v>
      </c>
      <c r="J37" s="78">
        <v>0.60244437588524158</v>
      </c>
      <c r="K37" s="78">
        <v>0.36265764380190713</v>
      </c>
      <c r="L37" s="78">
        <v>0.22083230405722237</v>
      </c>
      <c r="M37" s="78">
        <v>0.14326632642433079</v>
      </c>
      <c r="N37" s="79">
        <v>12.183093905495626</v>
      </c>
      <c r="O37" s="79">
        <v>9.7034265593181921</v>
      </c>
      <c r="P37" s="80">
        <v>29.032173617110395</v>
      </c>
      <c r="Q37" s="81">
        <v>21.731516121704164</v>
      </c>
      <c r="R37" s="82">
        <v>23.630694855581439</v>
      </c>
      <c r="S37" s="78">
        <v>0.80135200192570011</v>
      </c>
      <c r="T37" s="81">
        <v>3.06568950963088</v>
      </c>
      <c r="U37" s="78">
        <v>0.23704995019211611</v>
      </c>
      <c r="V37" s="83">
        <v>2.9169074309488039E-2</v>
      </c>
      <c r="W37" s="79">
        <v>6.5772540000845128</v>
      </c>
      <c r="X37" s="80">
        <v>6.4452552052606915</v>
      </c>
      <c r="Y37" s="85">
        <v>2275700000</v>
      </c>
      <c r="Z37" s="85">
        <v>5760600000</v>
      </c>
      <c r="AA37" s="75">
        <v>71000000</v>
      </c>
      <c r="AB37" s="75">
        <v>523200000</v>
      </c>
      <c r="AC37" s="84">
        <v>0.1357033639143731</v>
      </c>
      <c r="AD37" s="85">
        <v>18161.924327600002</v>
      </c>
      <c r="AE37" s="86">
        <v>22156.824327600003</v>
      </c>
      <c r="AF37" s="81">
        <v>16.057036862262773</v>
      </c>
      <c r="AG37" s="81">
        <v>24.694814213403685</v>
      </c>
      <c r="AH37" s="81">
        <v>2.9217729387235414</v>
      </c>
      <c r="AI37" s="81">
        <v>27.512108378306969</v>
      </c>
      <c r="AJ37" s="82">
        <v>8.9927916072834186</v>
      </c>
      <c r="AK37" s="75" t="s">
        <v>506</v>
      </c>
      <c r="AL37" s="75" t="s">
        <v>507</v>
      </c>
      <c r="AM37" s="75" t="s">
        <v>508</v>
      </c>
      <c r="AN37" s="76" t="s">
        <v>583</v>
      </c>
      <c r="AO37" s="78" t="e">
        <v>#VALUE!</v>
      </c>
      <c r="AP37" s="78">
        <v>0.20654990000000001</v>
      </c>
      <c r="AQ37" s="84">
        <v>6.7284800000000006E-2</v>
      </c>
      <c r="AR37" s="75" t="s">
        <v>4135</v>
      </c>
      <c r="AS37" s="75" t="s">
        <v>3443</v>
      </c>
      <c r="AT37" s="76" t="s">
        <v>4135</v>
      </c>
      <c r="AU37" s="75">
        <v>1.8957966237611503</v>
      </c>
      <c r="AV37" s="81">
        <v>1.8957966237611503</v>
      </c>
      <c r="AW37" s="81">
        <v>-0.26997560564749523</v>
      </c>
      <c r="AX37" s="82">
        <v>1.6258210181136552</v>
      </c>
      <c r="AY37" s="79">
        <v>51.564432734650921</v>
      </c>
      <c r="AZ37" s="79">
        <v>-7.3431605389127554</v>
      </c>
      <c r="BA37" s="79">
        <v>44.221272195738166</v>
      </c>
      <c r="BB37" s="75">
        <v>256.20748276250004</v>
      </c>
      <c r="BC37" s="75">
        <v>18161.924327600002</v>
      </c>
      <c r="BD37" s="75">
        <v>824.625</v>
      </c>
      <c r="BE37" s="75">
        <v>902.75</v>
      </c>
      <c r="BF37" s="75">
        <v>984</v>
      </c>
      <c r="BG37" s="75">
        <v>615.81299999999999</v>
      </c>
      <c r="BH37" s="75">
        <v>808.40800000000002</v>
      </c>
      <c r="BI37" s="75">
        <v>903.34</v>
      </c>
      <c r="BJ37" s="75">
        <v>4.5404054390142348E-2</v>
      </c>
      <c r="BK37" s="75">
        <v>4.9705636017221166E-2</v>
      </c>
      <c r="BL37" s="75">
        <v>5.4179280909383142E-2</v>
      </c>
      <c r="BM37" s="75">
        <v>3.3906814547408494E-2</v>
      </c>
      <c r="BN37" s="75">
        <v>4.4511142399789233E-2</v>
      </c>
      <c r="BO37" s="75">
        <v>4.9738121561668867E-2</v>
      </c>
      <c r="BP37" s="87">
        <v>5.4179280909383142E-2</v>
      </c>
    </row>
    <row r="38" spans="2:68" x14ac:dyDescent="0.25">
      <c r="B38" s="103">
        <v>1</v>
      </c>
      <c r="C38" s="75" t="s">
        <v>3421</v>
      </c>
      <c r="D38" s="75">
        <v>15</v>
      </c>
      <c r="E38" s="76">
        <v>3</v>
      </c>
      <c r="F38" s="75">
        <v>0.15</v>
      </c>
      <c r="H38" s="75" t="s">
        <v>1548</v>
      </c>
      <c r="I38" s="76" t="s">
        <v>1549</v>
      </c>
      <c r="J38" s="78">
        <v>0.47395232375050422</v>
      </c>
      <c r="K38" s="78">
        <v>0.4305234856871738</v>
      </c>
      <c r="L38" s="78">
        <v>0.15583468058036667</v>
      </c>
      <c r="M38" s="78">
        <v>0.16736345080294124</v>
      </c>
      <c r="N38" s="79">
        <v>7.2822527079134041</v>
      </c>
      <c r="O38" s="79">
        <v>5.1717864772506754</v>
      </c>
      <c r="P38" s="80">
        <v>6.8018433179723505</v>
      </c>
      <c r="Q38" s="81">
        <v>31.727486489883812</v>
      </c>
      <c r="R38" s="82">
        <v>34.559511411575727</v>
      </c>
      <c r="S38" s="78">
        <v>-4.8959399522347305E-2</v>
      </c>
      <c r="T38" s="81">
        <v>-0.2466695315857326</v>
      </c>
      <c r="U38" s="78">
        <v>0.99970732319184963</v>
      </c>
      <c r="V38" s="83" t="e">
        <v>#N/A</v>
      </c>
      <c r="W38" s="79">
        <v>11.970946701389574</v>
      </c>
      <c r="X38" s="80">
        <v>9.3164108680624089</v>
      </c>
      <c r="Y38" s="85">
        <v>3161500000</v>
      </c>
      <c r="Z38" s="85">
        <v>8132600000</v>
      </c>
      <c r="AA38" s="75">
        <v>188400000</v>
      </c>
      <c r="AB38" s="75">
        <v>1541300000</v>
      </c>
      <c r="AC38" s="84">
        <v>0.12223447738921689</v>
      </c>
      <c r="AD38" s="85">
        <v>54721.540014079997</v>
      </c>
      <c r="AE38" s="86">
        <v>54274.34001408</v>
      </c>
      <c r="AF38" s="81">
        <v>29.062263212321863</v>
      </c>
      <c r="AG38" s="81">
        <v>42.670982861732078</v>
      </c>
      <c r="AH38" s="81">
        <v>2.8661714989392162</v>
      </c>
      <c r="AI38" s="81">
        <v>59.333331343056507</v>
      </c>
      <c r="AJ38" s="82">
        <v>7.3205325254183906</v>
      </c>
      <c r="AK38" s="75" t="s">
        <v>506</v>
      </c>
      <c r="AL38" s="75" t="s">
        <v>507</v>
      </c>
      <c r="AM38" s="75" t="s">
        <v>657</v>
      </c>
      <c r="AN38" s="76" t="s">
        <v>1480</v>
      </c>
      <c r="AO38" s="78">
        <v>0.15340480000000001</v>
      </c>
      <c r="AP38" s="78">
        <v>0.16261810000000002</v>
      </c>
      <c r="AQ38" s="84">
        <v>0.11823740000000001</v>
      </c>
      <c r="AR38" s="75" t="s">
        <v>4124</v>
      </c>
      <c r="AS38" s="75" t="s">
        <v>3461</v>
      </c>
      <c r="AT38" s="76" t="s">
        <v>3461</v>
      </c>
      <c r="AU38" s="75">
        <v>0.51294575828893274</v>
      </c>
      <c r="AV38" s="81">
        <v>0.51294575828893274</v>
      </c>
      <c r="AW38" s="81">
        <v>0</v>
      </c>
      <c r="AX38" s="82">
        <v>0.51294575828893274</v>
      </c>
      <c r="AY38" s="79">
        <v>28.30956094909714</v>
      </c>
      <c r="AZ38" s="79">
        <v>0</v>
      </c>
      <c r="BA38" s="79" t="s">
        <v>3443</v>
      </c>
      <c r="BB38" s="75" t="s">
        <v>3443</v>
      </c>
      <c r="BC38" s="75">
        <v>54274.34001408</v>
      </c>
      <c r="BD38" s="75">
        <v>1582.444</v>
      </c>
      <c r="BE38" s="75">
        <v>1705.65</v>
      </c>
      <c r="BF38" s="75">
        <v>1877.3330000000001</v>
      </c>
      <c r="BG38" s="75">
        <v>1559.211</v>
      </c>
      <c r="BH38" s="75">
        <v>1722.904</v>
      </c>
      <c r="BI38" s="75">
        <v>1881.6890000000001</v>
      </c>
      <c r="BJ38" s="75">
        <v>2.9156393234620225E-2</v>
      </c>
      <c r="BK38" s="75">
        <v>3.1426453081834171E-2</v>
      </c>
      <c r="BL38" s="75">
        <v>3.4589697442898013E-2</v>
      </c>
      <c r="BM38" s="75">
        <v>2.8728327227848467E-2</v>
      </c>
      <c r="BN38" s="75">
        <v>3.1744356532995878E-2</v>
      </c>
      <c r="BO38" s="75">
        <v>3.4669956364496504E-2</v>
      </c>
      <c r="BP38" s="87">
        <v>3.4669956364496504E-2</v>
      </c>
    </row>
    <row r="39" spans="2:68" x14ac:dyDescent="0.25">
      <c r="B39" s="103">
        <v>1</v>
      </c>
      <c r="C39" s="75" t="s">
        <v>3421</v>
      </c>
      <c r="D39" s="75">
        <v>16</v>
      </c>
      <c r="E39" s="76">
        <v>4</v>
      </c>
      <c r="H39" s="75" t="s">
        <v>42</v>
      </c>
      <c r="I39" s="76" t="s">
        <v>656</v>
      </c>
      <c r="J39" s="78">
        <v>1.9180637498447948</v>
      </c>
      <c r="K39" s="78">
        <v>1.4584343270537727</v>
      </c>
      <c r="L39" s="78">
        <v>0.17499252082988992</v>
      </c>
      <c r="M39" s="78">
        <v>0.25335954099319574</v>
      </c>
      <c r="N39" s="79">
        <v>15.402673044768516</v>
      </c>
      <c r="O39" s="79">
        <v>13.747790699155308</v>
      </c>
      <c r="P39" s="80">
        <v>16.155813751462116</v>
      </c>
      <c r="Q39" s="81">
        <v>26.701636833630761</v>
      </c>
      <c r="R39" s="82">
        <v>30.926340862675147</v>
      </c>
      <c r="S39" s="78">
        <v>-0.17035440847521288</v>
      </c>
      <c r="T39" s="81">
        <v>-0.71690364678210639</v>
      </c>
      <c r="U39" s="78">
        <v>0.59983482338194938</v>
      </c>
      <c r="V39" s="83">
        <v>1.9915237040601572E-3</v>
      </c>
      <c r="W39" s="79">
        <v>12.588916437471198</v>
      </c>
      <c r="X39" s="80">
        <v>58.117772882001972</v>
      </c>
      <c r="Y39" s="85">
        <v>807806000</v>
      </c>
      <c r="Z39" s="85">
        <v>4650040000</v>
      </c>
      <c r="AA39" s="75">
        <v>530682000</v>
      </c>
      <c r="AB39" s="75">
        <v>1490300000</v>
      </c>
      <c r="AC39" s="84">
        <v>0.35609071998926389</v>
      </c>
      <c r="AD39" s="85">
        <v>66238.100094519992</v>
      </c>
      <c r="AE39" s="86">
        <v>65273.549094519993</v>
      </c>
      <c r="AF39" s="81">
        <v>45.177092065089646</v>
      </c>
      <c r="AG39" s="81">
        <v>61.896736366301248</v>
      </c>
      <c r="AH39" s="81">
        <v>2.2272828524432762</v>
      </c>
      <c r="AI39" s="81">
        <v>68.917558933663074</v>
      </c>
      <c r="AJ39" s="82">
        <v>11.451734381906979</v>
      </c>
      <c r="AK39" s="75" t="s">
        <v>506</v>
      </c>
      <c r="AL39" s="75" t="s">
        <v>507</v>
      </c>
      <c r="AM39" s="75" t="s">
        <v>657</v>
      </c>
      <c r="AN39" s="76" t="s">
        <v>583</v>
      </c>
      <c r="AO39" s="78">
        <v>0.14430180000000001</v>
      </c>
      <c r="AP39" s="78">
        <v>0.2870027</v>
      </c>
      <c r="AQ39" s="84">
        <v>0.38851619999999998</v>
      </c>
      <c r="AR39" s="75" t="s">
        <v>4124</v>
      </c>
      <c r="AS39" s="75" t="s">
        <v>3462</v>
      </c>
      <c r="AT39" s="76" t="s">
        <v>3462</v>
      </c>
      <c r="AU39" s="75" t="s">
        <v>3443</v>
      </c>
      <c r="AV39" s="81">
        <v>0</v>
      </c>
      <c r="AW39" s="81">
        <v>1.3542955460677768</v>
      </c>
      <c r="AX39" s="82">
        <v>1.3542955460677768</v>
      </c>
      <c r="AY39" s="79">
        <v>0</v>
      </c>
      <c r="AZ39" s="79">
        <v>88.994599651636548</v>
      </c>
      <c r="BA39" s="79">
        <v>88.994599651636548</v>
      </c>
      <c r="BB39" s="75">
        <v>897.05963938000002</v>
      </c>
      <c r="BC39" s="75">
        <v>65273.549094519993</v>
      </c>
      <c r="BD39" s="75">
        <v>1685.0710000000001</v>
      </c>
      <c r="BE39" s="75">
        <v>1927</v>
      </c>
      <c r="BF39" s="75">
        <v>2225.75</v>
      </c>
      <c r="BG39" s="75">
        <v>1504.0550000000001</v>
      </c>
      <c r="BH39" s="75">
        <v>1931.261</v>
      </c>
      <c r="BI39" s="75">
        <v>2231.9450000000002</v>
      </c>
      <c r="BJ39" s="75">
        <v>2.5815525942367815E-2</v>
      </c>
      <c r="BK39" s="75">
        <v>2.9521912424427681E-2</v>
      </c>
      <c r="BL39" s="75">
        <v>3.4098804659403174E-2</v>
      </c>
      <c r="BM39" s="75">
        <v>2.3042335231719033E-2</v>
      </c>
      <c r="BN39" s="75">
        <v>2.9587191546815064E-2</v>
      </c>
      <c r="BO39" s="75">
        <v>3.4193712935204588E-2</v>
      </c>
      <c r="BP39" s="87">
        <v>3.4193712935204588E-2</v>
      </c>
    </row>
    <row r="40" spans="2:68" x14ac:dyDescent="0.25">
      <c r="B40" s="103">
        <v>1</v>
      </c>
      <c r="C40" s="75" t="s">
        <v>3421</v>
      </c>
      <c r="D40" s="75">
        <v>18</v>
      </c>
      <c r="E40" s="76">
        <v>5</v>
      </c>
      <c r="H40" s="75" t="s">
        <v>425</v>
      </c>
      <c r="I40" s="76" t="s">
        <v>1173</v>
      </c>
      <c r="J40" s="78">
        <v>-0.33626168017360386</v>
      </c>
      <c r="K40" s="78">
        <v>-0.51911468812877259</v>
      </c>
      <c r="L40" s="78">
        <v>0.43228655005188588</v>
      </c>
      <c r="M40" s="78">
        <v>0.63042150274893094</v>
      </c>
      <c r="N40" s="79">
        <v>34.536782369529647</v>
      </c>
      <c r="O40" s="79">
        <v>29.62546038942423</v>
      </c>
      <c r="P40" s="80">
        <v>106.2103929024081</v>
      </c>
      <c r="Q40" s="81">
        <v>18.64509872586153</v>
      </c>
      <c r="R40" s="82">
        <v>25.314685314685313</v>
      </c>
      <c r="S40" s="78">
        <v>6.7584940312213043E-2</v>
      </c>
      <c r="T40" s="81">
        <v>0.30692243536280234</v>
      </c>
      <c r="U40" s="78">
        <v>9.8908369169698973E-2</v>
      </c>
      <c r="V40" s="83" t="e">
        <v>#N/A</v>
      </c>
      <c r="W40" s="79">
        <v>19.266248373196284</v>
      </c>
      <c r="X40" s="80" t="e">
        <v>#N/A</v>
      </c>
      <c r="Y40" s="85">
        <v>-1988000000</v>
      </c>
      <c r="Z40" s="85">
        <v>1637000000</v>
      </c>
      <c r="AA40" s="75">
        <v>992000000</v>
      </c>
      <c r="AB40" s="75">
        <v>2323000000</v>
      </c>
      <c r="AC40" s="84">
        <v>0.42703400774860095</v>
      </c>
      <c r="AD40" s="85">
        <v>42993.20644604</v>
      </c>
      <c r="AE40" s="86">
        <v>43361.20644604</v>
      </c>
      <c r="AF40" s="81">
        <v>34.727654487924333</v>
      </c>
      <c r="AG40" s="81">
        <v>41.270329536629674</v>
      </c>
      <c r="AH40" s="81">
        <v>5.3844266407387247</v>
      </c>
      <c r="AI40" s="81">
        <v>50.266957392079213</v>
      </c>
      <c r="AJ40" s="82">
        <v>47.870898980480284</v>
      </c>
      <c r="AK40" s="75" t="s">
        <v>506</v>
      </c>
      <c r="AL40" s="75" t="s">
        <v>507</v>
      </c>
      <c r="AM40" s="75" t="s">
        <v>657</v>
      </c>
      <c r="AN40" s="76" t="s">
        <v>583</v>
      </c>
      <c r="AO40" s="78">
        <v>0.1788102</v>
      </c>
      <c r="AP40" s="78">
        <v>0.1810331</v>
      </c>
      <c r="AQ40" s="84">
        <v>9.0773930000000003E-2</v>
      </c>
      <c r="AR40" s="75" t="s">
        <v>4124</v>
      </c>
      <c r="AS40" s="75" t="s">
        <v>3463</v>
      </c>
      <c r="AT40" s="76" t="s">
        <v>3463</v>
      </c>
      <c r="AU40" s="75" t="s">
        <v>3443</v>
      </c>
      <c r="AV40" s="81">
        <v>0</v>
      </c>
      <c r="AW40" s="81">
        <v>2.2302873622684154</v>
      </c>
      <c r="AX40" s="82">
        <v>2.2302873622684154</v>
      </c>
      <c r="AY40" s="79">
        <v>0</v>
      </c>
      <c r="AZ40" s="79">
        <v>113.28980095232573</v>
      </c>
      <c r="BA40" s="79">
        <v>113.28980095232573</v>
      </c>
      <c r="BB40" s="75">
        <v>958.87204999999994</v>
      </c>
      <c r="BC40" s="75">
        <v>42993.20644604</v>
      </c>
      <c r="BD40" s="75">
        <v>1574.2730000000001</v>
      </c>
      <c r="BE40" s="75">
        <v>1803.864</v>
      </c>
      <c r="BF40" s="75">
        <v>2060.846</v>
      </c>
      <c r="BG40" s="75">
        <v>1211.578</v>
      </c>
      <c r="BH40" s="75">
        <v>1641.3880000000001</v>
      </c>
      <c r="BI40" s="75">
        <v>2147.6460000000002</v>
      </c>
      <c r="BJ40" s="75">
        <v>3.661678507221465E-2</v>
      </c>
      <c r="BK40" s="75">
        <v>4.195695434496139E-2</v>
      </c>
      <c r="BL40" s="75">
        <v>4.7934224273003007E-2</v>
      </c>
      <c r="BM40" s="75">
        <v>2.8180684814021251E-2</v>
      </c>
      <c r="BN40" s="75">
        <v>3.8177845657082515E-2</v>
      </c>
      <c r="BO40" s="75">
        <v>4.9953147893155449E-2</v>
      </c>
      <c r="BP40" s="87">
        <v>4.9953147893155449E-2</v>
      </c>
    </row>
    <row r="41" spans="2:68" x14ac:dyDescent="0.25">
      <c r="B41" s="103">
        <v>1</v>
      </c>
      <c r="C41" s="75" t="s">
        <v>3421</v>
      </c>
      <c r="D41" s="75">
        <v>19</v>
      </c>
      <c r="E41" s="76">
        <v>6</v>
      </c>
      <c r="H41" s="75" t="s">
        <v>447</v>
      </c>
      <c r="I41" s="76" t="s">
        <v>1199</v>
      </c>
      <c r="J41" s="78">
        <v>-2.4242098700122914</v>
      </c>
      <c r="K41" s="78">
        <v>2.6946841048114671</v>
      </c>
      <c r="L41" s="78">
        <v>0.25188328146355621</v>
      </c>
      <c r="M41" s="78">
        <v>0.10156494643858761</v>
      </c>
      <c r="N41" s="79">
        <v>9.1586628322829995</v>
      </c>
      <c r="O41" s="79">
        <v>6.7253765539848995</v>
      </c>
      <c r="P41" s="80">
        <v>30.661753516583744</v>
      </c>
      <c r="Q41" s="81">
        <v>25.519370697682483</v>
      </c>
      <c r="R41" s="82">
        <v>29.882028820415584</v>
      </c>
      <c r="S41" s="78">
        <v>1.7253976441809142</v>
      </c>
      <c r="T41" s="81">
        <v>5.2359069695385267</v>
      </c>
      <c r="U41" s="78">
        <v>0.19265550865081862</v>
      </c>
      <c r="V41" s="83" t="e">
        <v>#N/A</v>
      </c>
      <c r="W41" s="79" t="e">
        <v>#N/A</v>
      </c>
      <c r="X41" s="80" t="e">
        <v>#N/A</v>
      </c>
      <c r="Y41" s="85">
        <v>87624000</v>
      </c>
      <c r="Z41" s="85">
        <v>2324808000</v>
      </c>
      <c r="AA41" s="75">
        <v>144892000</v>
      </c>
      <c r="AB41" s="75">
        <v>330162000</v>
      </c>
      <c r="AC41" s="84">
        <v>0.43885123060800457</v>
      </c>
      <c r="AD41" s="85">
        <v>15926.576762559998</v>
      </c>
      <c r="AE41" s="86">
        <v>17549.542762559999</v>
      </c>
      <c r="AF41" s="81">
        <v>52.747691262861913</v>
      </c>
      <c r="AG41" s="81">
        <v>72.609754648720738</v>
      </c>
      <c r="AH41" s="81">
        <v>2.1739209527085768</v>
      </c>
      <c r="AI41" s="81">
        <v>86.970417170773686</v>
      </c>
      <c r="AJ41" s="82">
        <v>23.273118082794561</v>
      </c>
      <c r="AK41" s="75" t="s">
        <v>506</v>
      </c>
      <c r="AL41" s="75" t="s">
        <v>507</v>
      </c>
      <c r="AM41" s="75" t="s">
        <v>657</v>
      </c>
      <c r="AN41" s="76" t="s">
        <v>583</v>
      </c>
      <c r="AO41" s="78" t="e">
        <v>#VALUE!</v>
      </c>
      <c r="AP41" s="78" t="e">
        <v>#VALUE!</v>
      </c>
      <c r="AQ41" s="84" t="e">
        <v>#VALUE!</v>
      </c>
      <c r="AR41" s="75" t="s">
        <v>3464</v>
      </c>
      <c r="AS41" s="75" t="s">
        <v>3464</v>
      </c>
      <c r="AT41" s="76" t="s">
        <v>3464</v>
      </c>
      <c r="AU41" s="75">
        <v>0.40845502497749864</v>
      </c>
      <c r="AV41" s="81">
        <v>0.40845502497749864</v>
      </c>
      <c r="AW41" s="81">
        <v>0</v>
      </c>
      <c r="AX41" s="82">
        <v>0.40845502497749864</v>
      </c>
      <c r="AY41" s="79">
        <v>18.538833844192208</v>
      </c>
      <c r="AZ41" s="79">
        <v>0</v>
      </c>
      <c r="BA41" s="79" t="s">
        <v>3443</v>
      </c>
      <c r="BB41" s="75" t="s">
        <v>3443</v>
      </c>
      <c r="BC41" s="75">
        <v>15926.576762559998</v>
      </c>
      <c r="BD41" s="75">
        <v>275</v>
      </c>
      <c r="BE41" s="75">
        <v>314.09100000000001</v>
      </c>
      <c r="BF41" s="75">
        <v>356.8</v>
      </c>
      <c r="BG41" s="75">
        <v>314.49700000000001</v>
      </c>
      <c r="BH41" s="75">
        <v>366.64600000000002</v>
      </c>
      <c r="BI41" s="75">
        <v>437.03399999999999</v>
      </c>
      <c r="BJ41" s="75">
        <v>1.7266736229625101E-2</v>
      </c>
      <c r="BK41" s="75">
        <v>1.9721187087633374E-2</v>
      </c>
      <c r="BL41" s="75">
        <v>2.2402805406291769E-2</v>
      </c>
      <c r="BM41" s="75">
        <v>1.9746679069121476E-2</v>
      </c>
      <c r="BN41" s="75">
        <v>2.3021017351444094E-2</v>
      </c>
      <c r="BO41" s="75">
        <v>2.7440548368647188E-2</v>
      </c>
      <c r="BP41" s="87">
        <v>2.7440548368647188E-2</v>
      </c>
    </row>
    <row r="42" spans="2:68" x14ac:dyDescent="0.25">
      <c r="B42" s="103">
        <v>1</v>
      </c>
      <c r="C42" s="75" t="s">
        <v>3421</v>
      </c>
      <c r="D42" s="75">
        <v>20</v>
      </c>
      <c r="E42" s="76">
        <v>5</v>
      </c>
      <c r="F42" s="75">
        <v>0.23</v>
      </c>
      <c r="G42" s="75" t="s">
        <v>3352</v>
      </c>
      <c r="H42" s="75" t="s">
        <v>412</v>
      </c>
      <c r="I42" s="76" t="s">
        <v>1156</v>
      </c>
      <c r="J42" s="78">
        <v>0.12119858504929253</v>
      </c>
      <c r="K42" s="78">
        <v>0.1527709258345667</v>
      </c>
      <c r="L42" s="78">
        <v>2.0611754799510669E-2</v>
      </c>
      <c r="M42" s="78">
        <v>3.0594434381689444E-2</v>
      </c>
      <c r="N42" s="79">
        <v>1.9675397451330374</v>
      </c>
      <c r="O42" s="79">
        <v>0.69541194345277713</v>
      </c>
      <c r="P42" s="80">
        <v>0.65182993946064938</v>
      </c>
      <c r="Q42" s="81">
        <v>19.132442752430364</v>
      </c>
      <c r="R42" s="82">
        <v>21.146976269456495</v>
      </c>
      <c r="S42" s="78">
        <v>-2.0900965002001158E-3</v>
      </c>
      <c r="T42" s="81">
        <v>-1.3868397757450576E-2</v>
      </c>
      <c r="U42" s="78">
        <v>0.61376294886734162</v>
      </c>
      <c r="V42" s="83" t="e">
        <v>#N/A</v>
      </c>
      <c r="W42" s="79">
        <v>23.833643597464174</v>
      </c>
      <c r="X42" s="80">
        <v>-9.9008436341428858</v>
      </c>
      <c r="Y42" s="85">
        <v>12162000000</v>
      </c>
      <c r="Z42" s="85">
        <v>60730000000</v>
      </c>
      <c r="AA42" s="75">
        <v>3179000000</v>
      </c>
      <c r="AB42" s="75">
        <v>7064000000</v>
      </c>
      <c r="AC42" s="84">
        <v>0.45002831257078141</v>
      </c>
      <c r="AD42" s="85">
        <v>200381.02</v>
      </c>
      <c r="AE42" s="86">
        <v>200287.02</v>
      </c>
      <c r="AF42" s="81">
        <v>24.15249368762775</v>
      </c>
      <c r="AG42" s="81">
        <v>67.840692333671058</v>
      </c>
      <c r="AH42" s="81">
        <v>3.4861862902761374</v>
      </c>
      <c r="AI42" s="81">
        <v>104.98019640831599</v>
      </c>
      <c r="AJ42" s="82">
        <v>3.6514381457062823</v>
      </c>
      <c r="AK42" s="75" t="s">
        <v>506</v>
      </c>
      <c r="AL42" s="75" t="s">
        <v>507</v>
      </c>
      <c r="AM42" s="75" t="s">
        <v>610</v>
      </c>
      <c r="AN42" s="76" t="s">
        <v>583</v>
      </c>
      <c r="AO42" s="78" t="e">
        <v>#VALUE!</v>
      </c>
      <c r="AP42" s="78">
        <v>0.18086440000000001</v>
      </c>
      <c r="AQ42" s="84">
        <v>0.1154318</v>
      </c>
      <c r="AR42" s="75" t="s">
        <v>3465</v>
      </c>
      <c r="AS42" s="75" t="s">
        <v>3465</v>
      </c>
      <c r="AT42" s="76" t="s">
        <v>3465</v>
      </c>
      <c r="AU42" s="75" t="s">
        <v>3443</v>
      </c>
      <c r="AV42" s="81">
        <v>0</v>
      </c>
      <c r="AW42" s="81">
        <v>-0.42968141393830617</v>
      </c>
      <c r="AX42" s="82">
        <v>-0.42968141393830617</v>
      </c>
      <c r="AY42" s="79">
        <v>0</v>
      </c>
      <c r="AZ42" s="79">
        <v>-79.379595889308263</v>
      </c>
      <c r="BA42" s="79">
        <v>-79.379595889308263</v>
      </c>
      <c r="BB42" s="75">
        <v>-861</v>
      </c>
      <c r="BC42" s="75">
        <v>200287.02</v>
      </c>
      <c r="BD42" s="75">
        <v>7330.7250000000004</v>
      </c>
      <c r="BE42" s="75">
        <v>8719.6360000000004</v>
      </c>
      <c r="BF42" s="75">
        <v>10701.81</v>
      </c>
      <c r="BG42" s="75">
        <v>7449.6729999999998</v>
      </c>
      <c r="BH42" s="75">
        <v>9767.7950000000001</v>
      </c>
      <c r="BI42" s="75">
        <v>11569.851000000001</v>
      </c>
      <c r="BJ42" s="75">
        <v>3.6601098763164988E-2</v>
      </c>
      <c r="BK42" s="75">
        <v>4.3535701914182962E-2</v>
      </c>
      <c r="BL42" s="75">
        <v>5.3432369206951102E-2</v>
      </c>
      <c r="BM42" s="75">
        <v>3.7194986474909861E-2</v>
      </c>
      <c r="BN42" s="75">
        <v>4.8768986627291178E-2</v>
      </c>
      <c r="BO42" s="75">
        <v>5.7766354504650383E-2</v>
      </c>
      <c r="BP42" s="87">
        <v>5.7766354504650383E-2</v>
      </c>
    </row>
    <row r="43" spans="2:68" x14ac:dyDescent="0.25">
      <c r="B43" s="103">
        <v>2</v>
      </c>
      <c r="C43" s="75" t="s">
        <v>3421</v>
      </c>
      <c r="D43" s="75">
        <v>1</v>
      </c>
      <c r="E43" s="76">
        <v>1</v>
      </c>
      <c r="F43" s="75">
        <v>0.2</v>
      </c>
      <c r="G43" s="75" t="s">
        <v>2625</v>
      </c>
      <c r="H43" s="75" t="s">
        <v>329</v>
      </c>
      <c r="I43" s="76" t="s">
        <v>1054</v>
      </c>
      <c r="J43" s="78">
        <v>0.26903681379352806</v>
      </c>
      <c r="K43" s="78">
        <v>0.24537256787480971</v>
      </c>
      <c r="L43" s="78">
        <v>0.25954406670232039</v>
      </c>
      <c r="M43" s="78">
        <v>0.2352018977184237</v>
      </c>
      <c r="N43" s="79">
        <v>23.135797873536671</v>
      </c>
      <c r="O43" s="79">
        <v>17.937883185077549</v>
      </c>
      <c r="P43" s="80">
        <v>58.553278007044277</v>
      </c>
      <c r="Q43" s="81">
        <v>14.686105842839956</v>
      </c>
      <c r="R43" s="82">
        <v>15.589722766036099</v>
      </c>
      <c r="S43" s="78">
        <v>0.52512025695147246</v>
      </c>
      <c r="T43" s="81">
        <v>2.510754578232965</v>
      </c>
      <c r="U43" s="78">
        <v>0.21636185184117873</v>
      </c>
      <c r="V43" s="83">
        <v>7.7052972536750782E-3</v>
      </c>
      <c r="W43" s="79">
        <v>14.88110896641335</v>
      </c>
      <c r="X43" s="80">
        <v>23.280097782997068</v>
      </c>
      <c r="Y43" s="85">
        <v>5856812000</v>
      </c>
      <c r="Z43" s="85">
        <v>6110074000</v>
      </c>
      <c r="AA43" s="75">
        <v>56049000</v>
      </c>
      <c r="AB43" s="75">
        <v>498542000</v>
      </c>
      <c r="AC43" s="84">
        <v>0.11242583373116007</v>
      </c>
      <c r="AD43" s="85">
        <v>23865.081877879999</v>
      </c>
      <c r="AE43" s="86">
        <v>28378.780877879999</v>
      </c>
      <c r="AF43" s="81">
        <v>15.906081067732776</v>
      </c>
      <c r="AG43" s="81">
        <v>19.920811399327668</v>
      </c>
      <c r="AH43" s="81">
        <v>2.0350177589368474</v>
      </c>
      <c r="AI43" s="81">
        <v>22.632216227030337</v>
      </c>
      <c r="AJ43" s="82">
        <v>12.602721306324158</v>
      </c>
      <c r="AK43" s="75" t="s">
        <v>534</v>
      </c>
      <c r="AL43" s="75" t="s">
        <v>535</v>
      </c>
      <c r="AM43" s="75" t="s">
        <v>1055</v>
      </c>
      <c r="AN43" s="76" t="s">
        <v>583</v>
      </c>
      <c r="AO43" s="78">
        <v>0.20720140000000001</v>
      </c>
      <c r="AP43" s="78">
        <v>0.15594760000000002</v>
      </c>
      <c r="AQ43" s="84">
        <v>0.2480405</v>
      </c>
      <c r="AR43" s="75" t="s">
        <v>4124</v>
      </c>
      <c r="AS43" s="75" t="s">
        <v>3470</v>
      </c>
      <c r="AT43" s="76" t="s">
        <v>3470</v>
      </c>
      <c r="AU43" s="75">
        <v>1.871111260983279</v>
      </c>
      <c r="AV43" s="81">
        <v>1.871111260983279</v>
      </c>
      <c r="AW43" s="81">
        <v>3.2109682598150857</v>
      </c>
      <c r="AX43" s="82">
        <v>5.0820795207983647</v>
      </c>
      <c r="AY43" s="79">
        <v>37.574299339953313</v>
      </c>
      <c r="AZ43" s="79">
        <v>64.480335873762456</v>
      </c>
      <c r="BA43" s="79">
        <v>102.05463521371577</v>
      </c>
      <c r="BB43" s="75">
        <v>1112.8209079599999</v>
      </c>
      <c r="BC43" s="75">
        <v>23865.081877879999</v>
      </c>
      <c r="BD43" s="75">
        <v>1153.2329999999999</v>
      </c>
      <c r="BE43" s="75">
        <v>1243.097</v>
      </c>
      <c r="BF43" s="75">
        <v>1341.0530000000001</v>
      </c>
      <c r="BG43" s="75">
        <v>827.13499999999999</v>
      </c>
      <c r="BH43" s="75">
        <v>984.15300000000002</v>
      </c>
      <c r="BI43" s="75">
        <v>1112.4490000000001</v>
      </c>
      <c r="BJ43" s="75">
        <v>4.8323027170038974E-2</v>
      </c>
      <c r="BK43" s="75">
        <v>5.2088528602627519E-2</v>
      </c>
      <c r="BL43" s="75">
        <v>5.6193102829577617E-2</v>
      </c>
      <c r="BM43" s="75">
        <v>3.4658795818616174E-2</v>
      </c>
      <c r="BN43" s="75">
        <v>4.1238199183057864E-2</v>
      </c>
      <c r="BO43" s="75">
        <v>4.6614086877745167E-2</v>
      </c>
      <c r="BP43" s="87">
        <v>5.6193102829577617E-2</v>
      </c>
    </row>
    <row r="44" spans="2:68" x14ac:dyDescent="0.25">
      <c r="B44" s="103">
        <v>2</v>
      </c>
      <c r="C44" s="75" t="s">
        <v>3421</v>
      </c>
      <c r="D44" s="75">
        <v>1</v>
      </c>
      <c r="E44" s="76">
        <v>1</v>
      </c>
      <c r="F44" s="75">
        <v>0.3</v>
      </c>
      <c r="G44" s="75" t="s">
        <v>3177</v>
      </c>
      <c r="H44" s="75" t="s">
        <v>1233</v>
      </c>
      <c r="I44" s="76" t="s">
        <v>1234</v>
      </c>
      <c r="J44" s="78">
        <v>1.0986628739647746</v>
      </c>
      <c r="K44" s="78">
        <v>0.77676413520781562</v>
      </c>
      <c r="L44" s="78">
        <v>0.56966647309687901</v>
      </c>
      <c r="M44" s="78">
        <v>0.20619950962969211</v>
      </c>
      <c r="N44" s="79">
        <v>19.633416911774564</v>
      </c>
      <c r="O44" s="79">
        <v>13.424573442820778</v>
      </c>
      <c r="P44" s="80">
        <v>12.190234558668067</v>
      </c>
      <c r="Q44" s="81">
        <v>7.7662805231847782</v>
      </c>
      <c r="R44" s="82">
        <v>9.3361355147444112</v>
      </c>
      <c r="S44" s="78">
        <v>-2.0378697248463338E-2</v>
      </c>
      <c r="T44" s="81">
        <v>-9.4929859516753784E-2</v>
      </c>
      <c r="U44" s="78">
        <v>0.53162129445196171</v>
      </c>
      <c r="V44" s="83" t="e">
        <v>#N/A</v>
      </c>
      <c r="W44" s="79">
        <v>35.552884787642583</v>
      </c>
      <c r="X44" s="80">
        <v>20.833201325089391</v>
      </c>
      <c r="Y44" s="85">
        <v>88131000</v>
      </c>
      <c r="Z44" s="85">
        <v>331994000</v>
      </c>
      <c r="AA44" s="75" t="e">
        <v>#N/A</v>
      </c>
      <c r="AB44" s="75">
        <v>50300000</v>
      </c>
      <c r="AC44" s="84">
        <v>0</v>
      </c>
      <c r="AD44" s="85">
        <v>1683.9518503199999</v>
      </c>
      <c r="AE44" s="86">
        <v>1709.4558503199999</v>
      </c>
      <c r="AF44" s="81">
        <v>17.289410155654224</v>
      </c>
      <c r="AG44" s="81">
        <v>21.226247598187122</v>
      </c>
      <c r="AH44" s="81">
        <v>2.9824801943307468</v>
      </c>
      <c r="AI44" s="81">
        <v>41.257254248108694</v>
      </c>
      <c r="AJ44" s="82">
        <v>4.962005656299679</v>
      </c>
      <c r="AK44" s="75" t="s">
        <v>498</v>
      </c>
      <c r="AL44" s="75" t="s">
        <v>735</v>
      </c>
      <c r="AM44" s="75" t="s">
        <v>780</v>
      </c>
      <c r="AN44" s="76" t="s">
        <v>2465</v>
      </c>
      <c r="AO44" s="78" t="e">
        <v>#VALUE!</v>
      </c>
      <c r="AP44" s="78" t="e">
        <v>#VALUE!</v>
      </c>
      <c r="AQ44" s="84">
        <v>0.37840820000000003</v>
      </c>
      <c r="AR44" s="75" t="s">
        <v>3467</v>
      </c>
      <c r="AS44" s="75" t="s">
        <v>3467</v>
      </c>
      <c r="AT44" s="76" t="s">
        <v>3467</v>
      </c>
      <c r="AU44" s="75">
        <v>1.668894077387183</v>
      </c>
      <c r="AV44" s="81">
        <v>1.668894077387183</v>
      </c>
      <c r="AW44" s="81">
        <v>0</v>
      </c>
      <c r="AX44" s="82">
        <v>1.668894077387183</v>
      </c>
      <c r="AY44" s="79">
        <v>59.014174351011306</v>
      </c>
      <c r="AZ44" s="79">
        <v>0</v>
      </c>
      <c r="BA44" s="79">
        <v>59.014174351011306</v>
      </c>
      <c r="BB44" s="75">
        <v>14.82200003</v>
      </c>
      <c r="BC44" s="75">
        <v>1683.9518503199999</v>
      </c>
      <c r="BD44" s="75">
        <v>51.227000000000004</v>
      </c>
      <c r="BE44" s="75">
        <v>57.61</v>
      </c>
      <c r="BF44" s="75">
        <v>64.010000000000005</v>
      </c>
      <c r="BG44" s="75">
        <v>76.363</v>
      </c>
      <c r="BH44" s="75">
        <v>74.603000000000009</v>
      </c>
      <c r="BI44" s="75">
        <v>83.617999999999995</v>
      </c>
      <c r="BJ44" s="75">
        <v>3.042070353155607E-2</v>
      </c>
      <c r="BK44" s="75">
        <v>3.4211191958399771E-2</v>
      </c>
      <c r="BL44" s="75">
        <v>3.8011775685769307E-2</v>
      </c>
      <c r="BM44" s="75">
        <v>4.5347496120799892E-2</v>
      </c>
      <c r="BN44" s="75">
        <v>4.4302335595773276E-2</v>
      </c>
      <c r="BO44" s="75">
        <v>4.9655814080497691E-2</v>
      </c>
      <c r="BP44" s="87">
        <v>4.9655814080497691E-2</v>
      </c>
    </row>
    <row r="45" spans="2:68" x14ac:dyDescent="0.25">
      <c r="B45" s="103">
        <v>2</v>
      </c>
      <c r="C45" s="75" t="s">
        <v>3421</v>
      </c>
      <c r="D45" s="75">
        <v>1</v>
      </c>
      <c r="E45" s="76">
        <v>1</v>
      </c>
      <c r="F45" s="75">
        <v>0.18</v>
      </c>
      <c r="H45" s="75" t="s">
        <v>46</v>
      </c>
      <c r="I45" s="76" t="s">
        <v>662</v>
      </c>
      <c r="J45" s="78">
        <v>1.5275147911078946</v>
      </c>
      <c r="K45" s="78">
        <v>0.31031830884609818</v>
      </c>
      <c r="L45" s="78">
        <v>0.40743026367114055</v>
      </c>
      <c r="M45" s="78">
        <v>0.21091343141810337</v>
      </c>
      <c r="N45" s="79">
        <v>20.220103733726713</v>
      </c>
      <c r="O45" s="79">
        <v>17.532522206573628</v>
      </c>
      <c r="P45" s="80">
        <v>31.718143128118211</v>
      </c>
      <c r="Q45" s="81">
        <v>37.292092955041667</v>
      </c>
      <c r="R45" s="82">
        <v>41.294067114559844</v>
      </c>
      <c r="S45" s="78">
        <v>0.49062246586650343</v>
      </c>
      <c r="T45" s="81">
        <v>2.0863906007836435</v>
      </c>
      <c r="U45" s="78">
        <v>0.40168054835263023</v>
      </c>
      <c r="V45" s="83">
        <v>2.7804764359964117E-2</v>
      </c>
      <c r="W45" s="79">
        <v>9.1771817160246698</v>
      </c>
      <c r="X45" s="80">
        <v>12.901202367693765</v>
      </c>
      <c r="Y45" s="85">
        <v>2049298999.9999995</v>
      </c>
      <c r="Z45" s="85">
        <v>3015146999.9999995</v>
      </c>
      <c r="AA45" s="75">
        <v>57628000</v>
      </c>
      <c r="AB45" s="75">
        <v>548613000</v>
      </c>
      <c r="AC45" s="84">
        <v>0.10504308137065654</v>
      </c>
      <c r="AD45" s="85">
        <v>15233.5280669</v>
      </c>
      <c r="AE45" s="86">
        <v>16717.031066899999</v>
      </c>
      <c r="AF45" s="81">
        <v>19.542616356303096</v>
      </c>
      <c r="AG45" s="81">
        <v>23.061496502042537</v>
      </c>
      <c r="AH45" s="81">
        <v>3.627678052282711</v>
      </c>
      <c r="AI45" s="81">
        <v>27.535137239593222</v>
      </c>
      <c r="AJ45" s="82">
        <v>9.4194533429163272</v>
      </c>
      <c r="AK45" s="75" t="s">
        <v>544</v>
      </c>
      <c r="AL45" s="75" t="s">
        <v>545</v>
      </c>
      <c r="AM45" s="75" t="s">
        <v>546</v>
      </c>
      <c r="AN45" s="76" t="s">
        <v>583</v>
      </c>
      <c r="AO45" s="78">
        <v>0.1566157</v>
      </c>
      <c r="AP45" s="78">
        <v>0.15874739999999998</v>
      </c>
      <c r="AQ45" s="84">
        <v>0.14960800000000002</v>
      </c>
      <c r="AR45" s="75" t="s">
        <v>3461</v>
      </c>
      <c r="AS45" s="75" t="s">
        <v>3469</v>
      </c>
      <c r="AT45" s="76" t="s">
        <v>3461</v>
      </c>
      <c r="AU45" s="75">
        <v>0.99100012041003771</v>
      </c>
      <c r="AV45" s="81">
        <v>0.99100012041003771</v>
      </c>
      <c r="AW45" s="81">
        <v>-0.46801011061189485</v>
      </c>
      <c r="AX45" s="82">
        <v>0.52299000979814281</v>
      </c>
      <c r="AY45" s="79">
        <v>24.721893235763062</v>
      </c>
      <c r="AZ45" s="79">
        <v>-11.675171122095994</v>
      </c>
      <c r="BA45" s="79">
        <v>13.046722113667068</v>
      </c>
      <c r="BB45" s="75">
        <v>68.444132289999999</v>
      </c>
      <c r="BC45" s="75">
        <v>15233.5280669</v>
      </c>
      <c r="BD45" s="75">
        <v>577.93799999999999</v>
      </c>
      <c r="BE45" s="75">
        <v>622.77800000000002</v>
      </c>
      <c r="BF45" s="75">
        <v>689.25</v>
      </c>
      <c r="BG45" s="75">
        <v>570.58500000000004</v>
      </c>
      <c r="BH45" s="75">
        <v>653.62800000000004</v>
      </c>
      <c r="BI45" s="75">
        <v>714.58400000000006</v>
      </c>
      <c r="BJ45" s="75">
        <v>3.7938552216000843E-2</v>
      </c>
      <c r="BK45" s="75">
        <v>4.0882059445782368E-2</v>
      </c>
      <c r="BL45" s="75">
        <v>4.5245592286505786E-2</v>
      </c>
      <c r="BM45" s="75">
        <v>3.7455866920269719E-2</v>
      </c>
      <c r="BN45" s="75">
        <v>4.2907197671446067E-2</v>
      </c>
      <c r="BO45" s="75">
        <v>4.6908634484527312E-2</v>
      </c>
      <c r="BP45" s="87">
        <v>4.6908634484527312E-2</v>
      </c>
    </row>
    <row r="46" spans="2:68" x14ac:dyDescent="0.25">
      <c r="B46" s="103">
        <v>2</v>
      </c>
      <c r="C46" s="75" t="s">
        <v>3421</v>
      </c>
      <c r="D46" s="75">
        <v>1</v>
      </c>
      <c r="E46" s="76">
        <v>1</v>
      </c>
      <c r="F46" s="75">
        <v>0.19</v>
      </c>
      <c r="G46" s="75" t="s">
        <v>3164</v>
      </c>
      <c r="H46" s="75" t="s">
        <v>98</v>
      </c>
      <c r="I46" s="76" t="s">
        <v>743</v>
      </c>
      <c r="J46" s="78">
        <v>0.75843401921539888</v>
      </c>
      <c r="K46" s="78">
        <v>0.8048165219566229</v>
      </c>
      <c r="L46" s="78">
        <v>0.49883420706637882</v>
      </c>
      <c r="M46" s="78">
        <v>0.54683615599751401</v>
      </c>
      <c r="N46" s="79">
        <v>50.143371106154852</v>
      </c>
      <c r="O46" s="79">
        <v>40.389368856485639</v>
      </c>
      <c r="P46" s="80" t="e">
        <v>#N/A</v>
      </c>
      <c r="Q46" s="81">
        <v>29.507872778868904</v>
      </c>
      <c r="R46" s="82">
        <v>32.563335696604007</v>
      </c>
      <c r="S46" s="78">
        <v>0.74006655350024464</v>
      </c>
      <c r="T46" s="81">
        <v>1.6208708666826588</v>
      </c>
      <c r="U46" s="78">
        <v>-7.175855529197717E-3</v>
      </c>
      <c r="V46" s="83">
        <v>2.9317305019996139E-2</v>
      </c>
      <c r="W46" s="79">
        <v>7.3452760976672753</v>
      </c>
      <c r="X46" s="80">
        <v>22.389824517557422</v>
      </c>
      <c r="Y46" s="85">
        <v>1399349999.9999998</v>
      </c>
      <c r="Z46" s="85">
        <v>2059519999.9999998</v>
      </c>
      <c r="AA46" s="75">
        <v>19179000</v>
      </c>
      <c r="AB46" s="75">
        <v>796206000</v>
      </c>
      <c r="AC46" s="84">
        <v>2.4087987279673852E-2</v>
      </c>
      <c r="AD46" s="85">
        <v>29234.938157200006</v>
      </c>
      <c r="AE46" s="86">
        <v>31268.763157200006</v>
      </c>
      <c r="AF46" s="81">
        <v>24.258937129052775</v>
      </c>
      <c r="AG46" s="81">
        <v>26.67123357536385</v>
      </c>
      <c r="AH46" s="81">
        <v>2.7425963328975795</v>
      </c>
      <c r="AI46" s="81">
        <v>32.73261659563925</v>
      </c>
      <c r="AJ46" s="82" t="s">
        <v>3443</v>
      </c>
      <c r="AK46" s="75" t="s">
        <v>498</v>
      </c>
      <c r="AL46" s="75" t="s">
        <v>599</v>
      </c>
      <c r="AM46" s="75" t="s">
        <v>742</v>
      </c>
      <c r="AN46" s="76" t="s">
        <v>583</v>
      </c>
      <c r="AO46" s="78">
        <v>0.19754950000000002</v>
      </c>
      <c r="AP46" s="78">
        <v>0.19723279999999999</v>
      </c>
      <c r="AQ46" s="84">
        <v>0.1912606</v>
      </c>
      <c r="AR46" s="75" t="s">
        <v>3466</v>
      </c>
      <c r="AS46" s="75" t="s">
        <v>3466</v>
      </c>
      <c r="AT46" s="76" t="s">
        <v>3466</v>
      </c>
      <c r="AU46" s="75" t="s">
        <v>3443</v>
      </c>
      <c r="AV46" s="81">
        <v>0</v>
      </c>
      <c r="AW46" s="81">
        <v>3.6489364210858661</v>
      </c>
      <c r="AX46" s="82">
        <v>3.6489364210858661</v>
      </c>
      <c r="AY46" s="79">
        <v>0</v>
      </c>
      <c r="AZ46" s="79">
        <v>121.08534442600586</v>
      </c>
      <c r="BA46" s="79">
        <v>121.08534442600586</v>
      </c>
      <c r="BB46" s="75">
        <v>1066.7643061000001</v>
      </c>
      <c r="BC46" s="75">
        <v>29234.938157200006</v>
      </c>
      <c r="BD46" s="75">
        <v>965</v>
      </c>
      <c r="BE46" s="75">
        <v>1052.778</v>
      </c>
      <c r="BF46" s="75">
        <v>1133.3330000000001</v>
      </c>
      <c r="BG46" s="75">
        <v>897.59</v>
      </c>
      <c r="BH46" s="75">
        <v>1028.2640000000001</v>
      </c>
      <c r="BI46" s="75">
        <v>1068.338</v>
      </c>
      <c r="BJ46" s="75">
        <v>3.3008450191037569E-2</v>
      </c>
      <c r="BK46" s="75">
        <v>3.6010953549450934E-2</v>
      </c>
      <c r="BL46" s="75">
        <v>3.8766389513325575E-2</v>
      </c>
      <c r="BM46" s="75">
        <v>3.0702647468366231E-2</v>
      </c>
      <c r="BN46" s="75">
        <v>3.5172436297654978E-2</v>
      </c>
      <c r="BO46" s="75">
        <v>3.6543193430251496E-2</v>
      </c>
      <c r="BP46" s="87">
        <v>3.8766389513325575E-2</v>
      </c>
    </row>
    <row r="47" spans="2:68" x14ac:dyDescent="0.25">
      <c r="B47" s="103">
        <v>2</v>
      </c>
      <c r="C47" s="75" t="s">
        <v>3421</v>
      </c>
      <c r="D47" s="75">
        <v>1</v>
      </c>
      <c r="E47" s="76">
        <v>1</v>
      </c>
      <c r="F47" s="75">
        <v>0.2</v>
      </c>
      <c r="G47" s="75" t="s">
        <v>3095</v>
      </c>
      <c r="H47" s="75" t="s">
        <v>1239</v>
      </c>
      <c r="I47" s="76" t="s">
        <v>1240</v>
      </c>
      <c r="J47" s="78">
        <v>0.70487976642666328</v>
      </c>
      <c r="K47" s="78">
        <v>0.58540387800837956</v>
      </c>
      <c r="L47" s="78">
        <v>0.37787232966014989</v>
      </c>
      <c r="M47" s="78">
        <v>0.37500780225953434</v>
      </c>
      <c r="N47" s="79">
        <v>30.694654864657362</v>
      </c>
      <c r="O47" s="79">
        <v>20.504006076543437</v>
      </c>
      <c r="P47" s="80">
        <v>27.826683434320337</v>
      </c>
      <c r="Q47" s="81">
        <v>59.602830702090685</v>
      </c>
      <c r="R47" s="82">
        <v>59.808653680399928</v>
      </c>
      <c r="S47" s="78">
        <v>0.1345102327761287</v>
      </c>
      <c r="T47" s="81">
        <v>0.3902991840435176</v>
      </c>
      <c r="U47" s="78">
        <v>0.58118665117583435</v>
      </c>
      <c r="V47" s="83">
        <v>3.6195706440339488E-2</v>
      </c>
      <c r="W47" s="79">
        <v>10.82161178828205</v>
      </c>
      <c r="X47" s="80">
        <v>51.043936580018865</v>
      </c>
      <c r="Y47" s="85">
        <v>1026300000</v>
      </c>
      <c r="Z47" s="85">
        <v>1602100000</v>
      </c>
      <c r="AA47" s="75" t="e">
        <v>#N/A</v>
      </c>
      <c r="AB47" s="75">
        <v>469600000</v>
      </c>
      <c r="AC47" s="84">
        <v>0</v>
      </c>
      <c r="AD47" s="85">
        <v>17175.238209999996</v>
      </c>
      <c r="AE47" s="86">
        <v>17488.838209999994</v>
      </c>
      <c r="AF47" s="81">
        <v>25.138476656604848</v>
      </c>
      <c r="AG47" s="81">
        <v>29.031935939575025</v>
      </c>
      <c r="AH47" s="81">
        <v>2.734231631336669</v>
      </c>
      <c r="AI47" s="81">
        <v>47.041164999781074</v>
      </c>
      <c r="AJ47" s="82">
        <v>12.30844919019636</v>
      </c>
      <c r="AK47" s="75" t="s">
        <v>502</v>
      </c>
      <c r="AL47" s="75" t="s">
        <v>1059</v>
      </c>
      <c r="AM47" s="75" t="s">
        <v>1241</v>
      </c>
      <c r="AN47" s="76" t="s">
        <v>2465</v>
      </c>
      <c r="AO47" s="78">
        <v>0.38139010000000001</v>
      </c>
      <c r="AP47" s="78">
        <v>0.189443</v>
      </c>
      <c r="AQ47" s="84">
        <v>0.1172627</v>
      </c>
      <c r="AR47" s="75" t="s">
        <v>3468</v>
      </c>
      <c r="AS47" s="75" t="s">
        <v>3468</v>
      </c>
      <c r="AT47" s="76" t="s">
        <v>3468</v>
      </c>
      <c r="AU47" s="75">
        <v>1.8021985200735238</v>
      </c>
      <c r="AV47" s="81">
        <v>1.8021985200735238</v>
      </c>
      <c r="AW47" s="81">
        <v>0</v>
      </c>
      <c r="AX47" s="82">
        <v>1.8021985200735238</v>
      </c>
      <c r="AY47" s="79">
        <v>53.177914110429448</v>
      </c>
      <c r="AZ47" s="79">
        <v>0</v>
      </c>
      <c r="BA47" s="79" t="s">
        <v>3443</v>
      </c>
      <c r="BB47" s="75" t="s">
        <v>3443</v>
      </c>
      <c r="BC47" s="75">
        <v>17175.238209999996</v>
      </c>
      <c r="BD47" s="75">
        <v>369.06299999999999</v>
      </c>
      <c r="BE47" s="75">
        <v>456.43799999999999</v>
      </c>
      <c r="BF47" s="75">
        <v>553</v>
      </c>
      <c r="BG47" s="75">
        <v>343.834</v>
      </c>
      <c r="BH47" s="75">
        <v>453.75799999999998</v>
      </c>
      <c r="BI47" s="75">
        <v>534.70299999999997</v>
      </c>
      <c r="BJ47" s="75">
        <v>2.1488086248790377E-2</v>
      </c>
      <c r="BK47" s="75">
        <v>2.6575351935104258E-2</v>
      </c>
      <c r="BL47" s="75">
        <v>3.219751558834421E-2</v>
      </c>
      <c r="BM47" s="75">
        <v>2.0019169213024855E-2</v>
      </c>
      <c r="BN47" s="75">
        <v>2.6419313342379552E-2</v>
      </c>
      <c r="BO47" s="75">
        <v>3.1132202852865123E-2</v>
      </c>
      <c r="BP47" s="87">
        <v>3.219751558834421E-2</v>
      </c>
    </row>
    <row r="48" spans="2:68" x14ac:dyDescent="0.25">
      <c r="B48" s="103">
        <v>2</v>
      </c>
      <c r="C48" s="75" t="s">
        <v>3421</v>
      </c>
      <c r="D48" s="75">
        <v>2</v>
      </c>
      <c r="E48" s="76">
        <v>1</v>
      </c>
      <c r="F48" s="75">
        <v>0.2</v>
      </c>
      <c r="H48" s="75" t="s">
        <v>159</v>
      </c>
      <c r="I48" s="76" t="s">
        <v>831</v>
      </c>
      <c r="J48" s="78">
        <v>0.55367401453120579</v>
      </c>
      <c r="K48" s="78">
        <v>0.65783267464514317</v>
      </c>
      <c r="L48" s="78">
        <v>0.4589255641820203</v>
      </c>
      <c r="M48" s="78">
        <v>0.54960167941075522</v>
      </c>
      <c r="N48" s="79">
        <v>51.167001986348282</v>
      </c>
      <c r="O48" s="79">
        <v>39.734955494862376</v>
      </c>
      <c r="P48" s="80" t="e">
        <v>#N/A</v>
      </c>
      <c r="Q48" s="81">
        <v>25.06579849392331</v>
      </c>
      <c r="R48" s="82">
        <v>25.50287095086281</v>
      </c>
      <c r="S48" s="78">
        <v>0.58753028171660604</v>
      </c>
      <c r="T48" s="81">
        <v>1.8980042555273857</v>
      </c>
      <c r="U48" s="78">
        <v>-0.12526324276857084</v>
      </c>
      <c r="V48" s="83">
        <v>2.3394650376058552E-2</v>
      </c>
      <c r="W48" s="79">
        <v>10.348885668077372</v>
      </c>
      <c r="X48" s="80">
        <v>20.801064940111669</v>
      </c>
      <c r="Y48" s="85">
        <v>4491250000.000001</v>
      </c>
      <c r="Z48" s="85">
        <v>5375695000.000001</v>
      </c>
      <c r="AA48" s="75">
        <v>27360000</v>
      </c>
      <c r="AB48" s="75">
        <v>2489508000</v>
      </c>
      <c r="AC48" s="84">
        <v>1.0990123349673912E-2</v>
      </c>
      <c r="AD48" s="85">
        <v>53762.800703400004</v>
      </c>
      <c r="AE48" s="86">
        <v>60860.590703400005</v>
      </c>
      <c r="AF48" s="81">
        <v>16.463925962166613</v>
      </c>
      <c r="AG48" s="81">
        <v>20.511890226632012</v>
      </c>
      <c r="AH48" s="81">
        <v>4.4005045252481185</v>
      </c>
      <c r="AI48" s="81">
        <v>25.859537290010838</v>
      </c>
      <c r="AJ48" s="82" t="s">
        <v>3443</v>
      </c>
      <c r="AK48" s="75" t="s">
        <v>534</v>
      </c>
      <c r="AL48" s="75" t="s">
        <v>535</v>
      </c>
      <c r="AM48" s="75" t="s">
        <v>800</v>
      </c>
      <c r="AN48" s="76" t="s">
        <v>583</v>
      </c>
      <c r="AO48" s="78">
        <v>0.22619789999999998</v>
      </c>
      <c r="AP48" s="78">
        <v>0.23552209999999998</v>
      </c>
      <c r="AQ48" s="84">
        <v>0.27358250000000001</v>
      </c>
      <c r="AR48" s="75" t="s">
        <v>4124</v>
      </c>
      <c r="AS48" s="75" t="s">
        <v>3471</v>
      </c>
      <c r="AT48" s="76" t="s">
        <v>3471</v>
      </c>
      <c r="AU48" s="75" t="s">
        <v>3443</v>
      </c>
      <c r="AV48" s="81">
        <v>0</v>
      </c>
      <c r="AW48" s="81">
        <v>5.9573886741310496</v>
      </c>
      <c r="AX48" s="82">
        <v>5.9573886741310496</v>
      </c>
      <c r="AY48" s="79">
        <v>0</v>
      </c>
      <c r="AZ48" s="79">
        <v>147.41716337191909</v>
      </c>
      <c r="BA48" s="79">
        <v>147.41716337191909</v>
      </c>
      <c r="BB48" s="75">
        <v>3202.8590000000004</v>
      </c>
      <c r="BC48" s="75">
        <v>53762.800703400004</v>
      </c>
      <c r="BD48" s="75">
        <v>2288.739</v>
      </c>
      <c r="BE48" s="75">
        <v>2454.261</v>
      </c>
      <c r="BF48" s="75">
        <v>2600.875</v>
      </c>
      <c r="BG48" s="75">
        <v>2051.4459999999999</v>
      </c>
      <c r="BH48" s="75">
        <v>2170.616</v>
      </c>
      <c r="BI48" s="75">
        <v>2357.5819999999999</v>
      </c>
      <c r="BJ48" s="75">
        <v>4.2571052289976E-2</v>
      </c>
      <c r="BK48" s="75">
        <v>4.564979814834666E-2</v>
      </c>
      <c r="BL48" s="75">
        <v>4.837685101913819E-2</v>
      </c>
      <c r="BM48" s="75">
        <v>3.8157349936389473E-2</v>
      </c>
      <c r="BN48" s="75">
        <v>4.0373938329122956E-2</v>
      </c>
      <c r="BO48" s="75">
        <v>4.3851547336723931E-2</v>
      </c>
      <c r="BP48" s="87">
        <v>4.837685101913819E-2</v>
      </c>
    </row>
    <row r="49" spans="2:68" x14ac:dyDescent="0.25">
      <c r="B49" s="103">
        <v>2</v>
      </c>
      <c r="C49" s="75" t="s">
        <v>3421</v>
      </c>
      <c r="D49" s="75">
        <v>2</v>
      </c>
      <c r="E49" s="76">
        <v>1</v>
      </c>
      <c r="F49" s="75">
        <v>0.15</v>
      </c>
      <c r="H49" s="75" t="s">
        <v>1605</v>
      </c>
      <c r="I49" s="76" t="s">
        <v>1606</v>
      </c>
      <c r="J49" s="78">
        <v>2.9574910057644295</v>
      </c>
      <c r="K49" s="78">
        <v>7.0162162162162165</v>
      </c>
      <c r="L49" s="78">
        <v>0.22380587240520528</v>
      </c>
      <c r="M49" s="78">
        <v>0.28346800611487222</v>
      </c>
      <c r="N49" s="79">
        <v>21.660708482287944</v>
      </c>
      <c r="O49" s="79">
        <v>17.580061086247138</v>
      </c>
      <c r="P49" s="80">
        <v>43.452506875396658</v>
      </c>
      <c r="Q49" s="81">
        <v>31.194209755963747</v>
      </c>
      <c r="R49" s="82">
        <v>32.349165596919129</v>
      </c>
      <c r="S49" s="78">
        <v>0.44351055512118842</v>
      </c>
      <c r="T49" s="81">
        <v>1.2612562534741523</v>
      </c>
      <c r="U49" s="78">
        <v>0.24290220820189273</v>
      </c>
      <c r="V49" s="83">
        <v>1.9087136929460582E-2</v>
      </c>
      <c r="W49" s="79">
        <v>4.7084513970034134</v>
      </c>
      <c r="X49" s="80">
        <v>12.654986480105901</v>
      </c>
      <c r="Y49" s="85">
        <v>185000000</v>
      </c>
      <c r="Z49" s="85">
        <v>4579000000</v>
      </c>
      <c r="AA49" s="75">
        <v>28000000</v>
      </c>
      <c r="AB49" s="75">
        <v>1287000000</v>
      </c>
      <c r="AC49" s="84">
        <v>2.1756021756021756E-2</v>
      </c>
      <c r="AD49" s="85">
        <v>29112.201096649995</v>
      </c>
      <c r="AE49" s="86">
        <v>31381.201096649995</v>
      </c>
      <c r="AF49" s="81">
        <v>17.81169417210884</v>
      </c>
      <c r="AG49" s="81">
        <v>24.206339383359012</v>
      </c>
      <c r="AH49" s="81">
        <v>4.4714463749314852</v>
      </c>
      <c r="AI49" s="81">
        <v>28.045875558623855</v>
      </c>
      <c r="AJ49" s="82">
        <v>12.188062355404808</v>
      </c>
      <c r="AK49" s="75" t="s">
        <v>544</v>
      </c>
      <c r="AL49" s="75" t="s">
        <v>545</v>
      </c>
      <c r="AM49" s="75" t="s">
        <v>1607</v>
      </c>
      <c r="AN49" s="76" t="s">
        <v>1608</v>
      </c>
      <c r="AO49" s="78">
        <v>0.1555995</v>
      </c>
      <c r="AP49" s="78">
        <v>0.22767959999999998</v>
      </c>
      <c r="AQ49" s="84">
        <v>0.1934044</v>
      </c>
      <c r="AR49" s="75" t="s">
        <v>4124</v>
      </c>
      <c r="AS49" s="75" t="s">
        <v>3443</v>
      </c>
      <c r="AT49" s="76" t="s">
        <v>3443</v>
      </c>
      <c r="AU49" s="75">
        <v>1.5996464363937615</v>
      </c>
      <c r="AV49" s="81">
        <v>1.5996464363937615</v>
      </c>
      <c r="AW49" s="81">
        <v>3.5534089819773493</v>
      </c>
      <c r="AX49" s="82">
        <v>5.1530554183711104</v>
      </c>
      <c r="AY49" s="79">
        <v>44.937604564711336</v>
      </c>
      <c r="AZ49" s="79">
        <v>99.823113442979036</v>
      </c>
      <c r="BA49" s="79">
        <v>144.76071800769037</v>
      </c>
      <c r="BB49" s="75">
        <v>1450.1723400000001</v>
      </c>
      <c r="BC49" s="75">
        <v>29112.201096649995</v>
      </c>
      <c r="BD49" s="75">
        <v>1086.846</v>
      </c>
      <c r="BE49" s="75">
        <v>1166.231</v>
      </c>
      <c r="BF49" s="75">
        <v>1247.5830000000001</v>
      </c>
      <c r="BG49" s="75">
        <v>1107.489</v>
      </c>
      <c r="BH49" s="75">
        <v>1216.527</v>
      </c>
      <c r="BI49" s="75">
        <v>1272.8810000000001</v>
      </c>
      <c r="BJ49" s="75">
        <v>3.7333006748330885E-2</v>
      </c>
      <c r="BK49" s="75">
        <v>4.0059870297275486E-2</v>
      </c>
      <c r="BL49" s="75">
        <v>4.2854300018680562E-2</v>
      </c>
      <c r="BM49" s="75">
        <v>3.8042090885647299E-2</v>
      </c>
      <c r="BN49" s="75">
        <v>4.1787530800616396E-2</v>
      </c>
      <c r="BO49" s="75">
        <v>4.3723282749186333E-2</v>
      </c>
      <c r="BP49" s="87">
        <v>4.3723282749186333E-2</v>
      </c>
    </row>
    <row r="50" spans="2:68" x14ac:dyDescent="0.25">
      <c r="B50" s="103">
        <v>2</v>
      </c>
      <c r="C50" s="75" t="s">
        <v>3421</v>
      </c>
      <c r="D50" s="75">
        <v>2</v>
      </c>
      <c r="E50" s="76">
        <v>1</v>
      </c>
      <c r="F50" s="75">
        <v>0.25</v>
      </c>
      <c r="G50" s="75" t="s">
        <v>3170</v>
      </c>
      <c r="H50" s="75" t="s">
        <v>1794</v>
      </c>
      <c r="I50" s="76" t="s">
        <v>1795</v>
      </c>
      <c r="J50" s="78">
        <v>0.59327445354591635</v>
      </c>
      <c r="K50" s="78">
        <v>0.50270526815377314</v>
      </c>
      <c r="L50" s="78">
        <v>0.31837627088501225</v>
      </c>
      <c r="M50" s="78">
        <v>0.22638283320509534</v>
      </c>
      <c r="N50" s="79">
        <v>18.819862591704766</v>
      </c>
      <c r="O50" s="79">
        <v>15.057540214757209</v>
      </c>
      <c r="P50" s="80">
        <v>25.641659966602759</v>
      </c>
      <c r="Q50" s="81">
        <v>22.535305512936151</v>
      </c>
      <c r="R50" s="82">
        <v>28.404353049254471</v>
      </c>
      <c r="S50" s="78">
        <v>0.29117014387685985</v>
      </c>
      <c r="T50" s="81">
        <v>1.3421278347685868</v>
      </c>
      <c r="U50" s="78">
        <v>0.29311523411218221</v>
      </c>
      <c r="V50" s="83">
        <v>4.255496613618924E-2</v>
      </c>
      <c r="W50" s="79">
        <v>10.037826268328121</v>
      </c>
      <c r="X50" s="80">
        <v>24.457534306210604</v>
      </c>
      <c r="Y50" s="85">
        <v>42140000</v>
      </c>
      <c r="Z50" s="85">
        <v>93576000</v>
      </c>
      <c r="AA50" s="75">
        <v>658000</v>
      </c>
      <c r="AB50" s="75">
        <v>13784000.000000002</v>
      </c>
      <c r="AC50" s="84">
        <v>4.7736506094022045E-2</v>
      </c>
      <c r="AD50" s="85">
        <v>639.40618110000003</v>
      </c>
      <c r="AE50" s="86">
        <v>678.74418109999999</v>
      </c>
      <c r="AF50" s="81">
        <v>20.949254618111706</v>
      </c>
      <c r="AG50" s="81">
        <v>31.79967104890483</v>
      </c>
      <c r="AH50" s="81">
        <v>2.1798723105388098</v>
      </c>
      <c r="AI50" s="81">
        <v>50.817861124744823</v>
      </c>
      <c r="AJ50" s="82">
        <v>11.685344721413031</v>
      </c>
      <c r="AK50" s="75" t="s">
        <v>498</v>
      </c>
      <c r="AL50" s="75" t="s">
        <v>599</v>
      </c>
      <c r="AM50" s="75" t="s">
        <v>1796</v>
      </c>
      <c r="AN50" s="76" t="s">
        <v>1706</v>
      </c>
      <c r="AO50" s="78">
        <v>0.27683150000000001</v>
      </c>
      <c r="AP50" s="78">
        <v>0.2404945</v>
      </c>
      <c r="AQ50" s="84">
        <v>0.33645850000000005</v>
      </c>
      <c r="AR50" s="75" t="s">
        <v>4136</v>
      </c>
      <c r="AS50" s="75" t="s">
        <v>3443</v>
      </c>
      <c r="AT50" s="76" t="s">
        <v>4136</v>
      </c>
      <c r="AU50" s="75">
        <v>0.81407035175879405</v>
      </c>
      <c r="AV50" s="81">
        <v>0.81407035175879405</v>
      </c>
      <c r="AW50" s="81">
        <v>-4.9858807509513291E-2</v>
      </c>
      <c r="AX50" s="82">
        <v>0.76421154424928073</v>
      </c>
      <c r="AY50" s="79">
        <v>39.579136811720915</v>
      </c>
      <c r="AZ50" s="79">
        <v>-2.4240761986047445</v>
      </c>
      <c r="BA50" s="79">
        <v>37.15506061311617</v>
      </c>
      <c r="BB50" s="75">
        <v>4.8434942599999999</v>
      </c>
      <c r="BC50" s="75">
        <v>639.40618110000003</v>
      </c>
      <c r="BD50" s="75">
        <v>16.8</v>
      </c>
      <c r="BE50" s="75">
        <v>19</v>
      </c>
      <c r="BF50" s="75">
        <v>21.6</v>
      </c>
      <c r="BG50" s="75">
        <v>22.400000000000002</v>
      </c>
      <c r="BH50" s="75">
        <v>22.7</v>
      </c>
      <c r="BI50" s="75">
        <v>26.7</v>
      </c>
      <c r="BJ50" s="75">
        <v>2.6274378472691935E-2</v>
      </c>
      <c r="BK50" s="75">
        <v>2.9715070891734925E-2</v>
      </c>
      <c r="BL50" s="75">
        <v>3.3781343750603918E-2</v>
      </c>
      <c r="BM50" s="75">
        <v>3.5032504630255916E-2</v>
      </c>
      <c r="BN50" s="75">
        <v>3.5501689960125406E-2</v>
      </c>
      <c r="BO50" s="75">
        <v>4.175749435838539E-2</v>
      </c>
      <c r="BP50" s="87">
        <v>4.175749435838539E-2</v>
      </c>
    </row>
    <row r="51" spans="2:68" x14ac:dyDescent="0.25">
      <c r="B51" s="103">
        <v>2</v>
      </c>
      <c r="C51" s="75" t="s">
        <v>3421</v>
      </c>
      <c r="D51" s="75">
        <v>2</v>
      </c>
      <c r="E51" s="76">
        <v>2</v>
      </c>
      <c r="F51" s="75">
        <v>0.17</v>
      </c>
      <c r="G51" s="75" t="s">
        <v>2560</v>
      </c>
      <c r="H51" s="75" t="s">
        <v>1279</v>
      </c>
      <c r="I51" s="76" t="s">
        <v>1280</v>
      </c>
      <c r="J51" s="78">
        <v>0.26984500183671301</v>
      </c>
      <c r="K51" s="78">
        <v>0.30329082098177174</v>
      </c>
      <c r="L51" s="78">
        <v>0.26984500183671301</v>
      </c>
      <c r="M51" s="78">
        <v>0.30329082098177174</v>
      </c>
      <c r="N51" s="79">
        <v>32.750585507794945</v>
      </c>
      <c r="O51" s="79">
        <v>23.003469886165608</v>
      </c>
      <c r="P51" s="80">
        <v>38.102963709512224</v>
      </c>
      <c r="Q51" s="81">
        <v>14.714489475367298</v>
      </c>
      <c r="R51" s="82">
        <v>18.428479277535882</v>
      </c>
      <c r="S51" s="78">
        <v>0.24714267285861713</v>
      </c>
      <c r="T51" s="81">
        <v>0.92167993649724578</v>
      </c>
      <c r="U51" s="78">
        <v>0.43786764705882353</v>
      </c>
      <c r="V51" s="83" t="e">
        <v>#N/A</v>
      </c>
      <c r="W51" s="79">
        <v>16.405719805008555</v>
      </c>
      <c r="X51" s="80">
        <v>24.539104464496077</v>
      </c>
      <c r="Y51" s="85">
        <v>98638000</v>
      </c>
      <c r="Z51" s="85">
        <v>98638000</v>
      </c>
      <c r="AA51" s="75" t="e">
        <v>#N/A</v>
      </c>
      <c r="AB51" s="75">
        <v>20849000</v>
      </c>
      <c r="AC51" s="84">
        <v>0</v>
      </c>
      <c r="AD51" s="85">
        <v>606.70916120000004</v>
      </c>
      <c r="AE51" s="86">
        <v>645.02616120000005</v>
      </c>
      <c r="AF51" s="81">
        <v>15.53007562960466</v>
      </c>
      <c r="AG51" s="81">
        <v>18.65801281999364</v>
      </c>
      <c r="AH51" s="81">
        <v>3.4804692849153906</v>
      </c>
      <c r="AI51" s="81">
        <v>25.672767843399157</v>
      </c>
      <c r="AJ51" s="82">
        <v>8.866521282823566</v>
      </c>
      <c r="AK51" s="75" t="s">
        <v>534</v>
      </c>
      <c r="AL51" s="75" t="s">
        <v>749</v>
      </c>
      <c r="AM51" s="75" t="s">
        <v>778</v>
      </c>
      <c r="AN51" s="76" t="s">
        <v>2465</v>
      </c>
      <c r="AO51" s="78">
        <v>0.33070870000000002</v>
      </c>
      <c r="AP51" s="78">
        <v>0.34528740000000002</v>
      </c>
      <c r="AQ51" s="84">
        <v>0.35569629999999997</v>
      </c>
      <c r="AR51" s="75" t="s">
        <v>4124</v>
      </c>
      <c r="AS51" s="75" t="s">
        <v>3443</v>
      </c>
      <c r="AT51" s="76" t="s">
        <v>3443</v>
      </c>
      <c r="AU51" s="75">
        <v>3.9165750442097003</v>
      </c>
      <c r="AV51" s="81">
        <v>3.9165750442097003</v>
      </c>
      <c r="AW51" s="81">
        <v>0</v>
      </c>
      <c r="AX51" s="82">
        <v>3.9165750442097003</v>
      </c>
      <c r="AY51" s="79">
        <v>48.96792600846446</v>
      </c>
      <c r="AZ51" s="79">
        <v>0</v>
      </c>
      <c r="BA51" s="79">
        <v>48.96792600846446</v>
      </c>
      <c r="BB51" s="75">
        <v>9.8000000000000007</v>
      </c>
      <c r="BC51" s="75">
        <v>606.70916120000004</v>
      </c>
      <c r="BD51" s="75">
        <v>26.5</v>
      </c>
      <c r="BE51" s="75">
        <v>29.900000000000002</v>
      </c>
      <c r="BF51" s="75">
        <v>31.7</v>
      </c>
      <c r="BG51" s="75">
        <v>19.8</v>
      </c>
      <c r="BH51" s="75">
        <v>24.5</v>
      </c>
      <c r="BI51" s="75" t="s">
        <v>3443</v>
      </c>
      <c r="BJ51" s="75">
        <v>4.3678259196854863E-2</v>
      </c>
      <c r="BK51" s="75">
        <v>4.9282262263621146E-2</v>
      </c>
      <c r="BL51" s="75">
        <v>5.2249087416615062E-2</v>
      </c>
      <c r="BM51" s="75">
        <v>3.263507668293307E-2</v>
      </c>
      <c r="BN51" s="75">
        <v>4.03817868046394E-2</v>
      </c>
      <c r="BO51" s="75">
        <v>0</v>
      </c>
      <c r="BP51" s="87">
        <v>5.2249087416615062E-2</v>
      </c>
    </row>
    <row r="52" spans="2:68" x14ac:dyDescent="0.25">
      <c r="B52" s="103">
        <v>2</v>
      </c>
      <c r="C52" s="75" t="s">
        <v>3421</v>
      </c>
      <c r="D52" s="75">
        <v>2</v>
      </c>
      <c r="E52" s="76">
        <v>2</v>
      </c>
      <c r="F52" s="75">
        <v>0.2</v>
      </c>
      <c r="G52" s="75" t="s">
        <v>3019</v>
      </c>
      <c r="H52" s="75" t="s">
        <v>183</v>
      </c>
      <c r="I52" s="76" t="s">
        <v>866</v>
      </c>
      <c r="J52" s="78">
        <v>0.49649833630789503</v>
      </c>
      <c r="K52" s="78">
        <v>0.51167659848606861</v>
      </c>
      <c r="L52" s="78">
        <v>0.32635058298041875</v>
      </c>
      <c r="M52" s="78">
        <v>0.35477386934673366</v>
      </c>
      <c r="N52" s="79">
        <v>24.409550440955044</v>
      </c>
      <c r="O52" s="79">
        <v>19.222753355634055</v>
      </c>
      <c r="P52" s="80">
        <v>45.257867132867133</v>
      </c>
      <c r="Q52" s="81">
        <v>43.082352013769722</v>
      </c>
      <c r="R52" s="82">
        <v>45.705445544554458</v>
      </c>
      <c r="S52" s="78">
        <v>0.42057007988380535</v>
      </c>
      <c r="T52" s="81">
        <v>1.4005441354292625</v>
      </c>
      <c r="U52" s="78">
        <v>0.32652319325287188</v>
      </c>
      <c r="V52" s="83">
        <v>3.4262830020765349E-2</v>
      </c>
      <c r="W52" s="79">
        <v>8.3169280183885093</v>
      </c>
      <c r="X52" s="80">
        <v>17.3573055882154</v>
      </c>
      <c r="Y52" s="85">
        <v>6209000000</v>
      </c>
      <c r="Z52" s="85">
        <v>8955000000</v>
      </c>
      <c r="AA52" s="75">
        <v>55000000</v>
      </c>
      <c r="AB52" s="75">
        <v>1458000000</v>
      </c>
      <c r="AC52" s="84">
        <v>3.7722908093278461E-2</v>
      </c>
      <c r="AD52" s="85">
        <v>75592.303861200009</v>
      </c>
      <c r="AE52" s="86">
        <v>80222.303861200009</v>
      </c>
      <c r="AF52" s="81">
        <v>22.457793293273291</v>
      </c>
      <c r="AG52" s="81">
        <v>25.889857096365997</v>
      </c>
      <c r="AH52" s="81">
        <v>1.9225564035273695</v>
      </c>
      <c r="AI52" s="81">
        <v>33.577994861314387</v>
      </c>
      <c r="AJ52" s="82">
        <v>16.738955210525688</v>
      </c>
      <c r="AK52" s="75" t="s">
        <v>493</v>
      </c>
      <c r="AL52" s="75" t="s">
        <v>668</v>
      </c>
      <c r="AM52" s="75" t="s">
        <v>669</v>
      </c>
      <c r="AN52" s="76" t="s">
        <v>583</v>
      </c>
      <c r="AO52" s="78" t="e">
        <v>#VALUE!</v>
      </c>
      <c r="AP52" s="78">
        <v>0.1850629</v>
      </c>
      <c r="AQ52" s="84">
        <v>0.1498824</v>
      </c>
      <c r="AR52" s="75" t="s">
        <v>3472</v>
      </c>
      <c r="AS52" s="75" t="s">
        <v>3472</v>
      </c>
      <c r="AT52" s="76" t="s">
        <v>3472</v>
      </c>
      <c r="AU52" s="75">
        <v>0.92165898617511521</v>
      </c>
      <c r="AV52" s="81">
        <v>0.92165898617511521</v>
      </c>
      <c r="AW52" s="81">
        <v>2.4226059233533195</v>
      </c>
      <c r="AX52" s="82">
        <v>3.3442649095284347</v>
      </c>
      <c r="AY52" s="79">
        <v>27.279998270681567</v>
      </c>
      <c r="AZ52" s="79">
        <v>71.706223658589295</v>
      </c>
      <c r="BA52" s="79">
        <v>98.986221929270869</v>
      </c>
      <c r="BB52" s="75">
        <v>2289.600806335</v>
      </c>
      <c r="BC52" s="75">
        <v>75592.303861200009</v>
      </c>
      <c r="BD52" s="75">
        <v>2482.2139999999999</v>
      </c>
      <c r="BE52" s="75">
        <v>2773.9290000000001</v>
      </c>
      <c r="BF52" s="75">
        <v>3065.636</v>
      </c>
      <c r="BG52" s="75">
        <v>1694.298</v>
      </c>
      <c r="BH52" s="75">
        <v>2045.299</v>
      </c>
      <c r="BI52" s="75">
        <v>2214.5990000000002</v>
      </c>
      <c r="BJ52" s="75">
        <v>3.2836861336542351E-2</v>
      </c>
      <c r="BK52" s="75">
        <v>3.669591821269786E-2</v>
      </c>
      <c r="BL52" s="75">
        <v>4.0554869257973872E-2</v>
      </c>
      <c r="BM52" s="75">
        <v>2.2413630931410845E-2</v>
      </c>
      <c r="BN52" s="75">
        <v>2.7056973997716855E-2</v>
      </c>
      <c r="BO52" s="75">
        <v>2.929661998483828E-2</v>
      </c>
      <c r="BP52" s="87">
        <v>4.0554869257973872E-2</v>
      </c>
    </row>
    <row r="53" spans="2:68" x14ac:dyDescent="0.25">
      <c r="B53" s="103">
        <v>2</v>
      </c>
      <c r="C53" s="75" t="s">
        <v>3421</v>
      </c>
      <c r="D53" s="75">
        <v>3</v>
      </c>
      <c r="E53" s="76">
        <v>1</v>
      </c>
      <c r="F53" s="75">
        <v>0.2</v>
      </c>
      <c r="H53" s="75" t="s">
        <v>3</v>
      </c>
      <c r="I53" s="76" t="s">
        <v>588</v>
      </c>
      <c r="J53" s="78" t="e">
        <v>#N/A</v>
      </c>
      <c r="K53" s="78">
        <v>0.5081737044621033</v>
      </c>
      <c r="L53" s="78">
        <v>0.37797790964056838</v>
      </c>
      <c r="M53" s="78">
        <v>0.5081737044621033</v>
      </c>
      <c r="N53" s="79">
        <v>44.367050187571188</v>
      </c>
      <c r="O53" s="79">
        <v>33.205200565281935</v>
      </c>
      <c r="P53" s="80">
        <v>37.585722983483969</v>
      </c>
      <c r="Q53" s="81">
        <v>29.575035971699339</v>
      </c>
      <c r="R53" s="82">
        <v>34.077424287273146</v>
      </c>
      <c r="S53" s="78">
        <v>-2.6722140095152638E-2</v>
      </c>
      <c r="T53" s="81">
        <v>-6.2996020422915674E-2</v>
      </c>
      <c r="U53" s="78">
        <v>0.75578625999780513</v>
      </c>
      <c r="V53" s="83">
        <v>1.6905578841017534E-2</v>
      </c>
      <c r="W53" s="79">
        <v>12.652124253117806</v>
      </c>
      <c r="X53" s="80">
        <v>24.28821294589989</v>
      </c>
      <c r="Y53" s="85">
        <v>3615313000</v>
      </c>
      <c r="Z53" s="85">
        <v>3615313000</v>
      </c>
      <c r="AA53" s="75" t="e">
        <v>#N/A</v>
      </c>
      <c r="AB53" s="75">
        <v>802053000</v>
      </c>
      <c r="AC53" s="84">
        <v>0</v>
      </c>
      <c r="AD53" s="85">
        <v>34660.848000800004</v>
      </c>
      <c r="AE53" s="86">
        <v>34528.384000800004</v>
      </c>
      <c r="AF53" s="81">
        <v>16.279888277415672</v>
      </c>
      <c r="AG53" s="81">
        <v>18.837050395317874</v>
      </c>
      <c r="AH53" s="81">
        <v>2.3029618432241166</v>
      </c>
      <c r="AI53" s="81">
        <v>25.789303960477199</v>
      </c>
      <c r="AJ53" s="82">
        <v>9.1625955039999862</v>
      </c>
      <c r="AK53" s="75" t="s">
        <v>498</v>
      </c>
      <c r="AL53" s="75" t="s">
        <v>516</v>
      </c>
      <c r="AM53" s="75" t="s">
        <v>589</v>
      </c>
      <c r="AN53" s="76" t="s">
        <v>583</v>
      </c>
      <c r="AO53" s="78">
        <v>0.25332490000000002</v>
      </c>
      <c r="AP53" s="78">
        <v>0.2716809</v>
      </c>
      <c r="AQ53" s="84">
        <v>0.24911700000000001</v>
      </c>
      <c r="AR53" s="75" t="s">
        <v>4124</v>
      </c>
      <c r="AS53" s="75" t="s">
        <v>3475</v>
      </c>
      <c r="AT53" s="76" t="s">
        <v>3475</v>
      </c>
      <c r="AU53" s="75">
        <v>0.51128829432369594</v>
      </c>
      <c r="AV53" s="81">
        <v>0.51128829432369594</v>
      </c>
      <c r="AW53" s="81">
        <v>5.1123991431670515</v>
      </c>
      <c r="AX53" s="82">
        <v>5.6236874374907471</v>
      </c>
      <c r="AY53" s="79">
        <v>9.8081873064798675</v>
      </c>
      <c r="AZ53" s="79">
        <v>98.072592191840641</v>
      </c>
      <c r="BA53" s="79">
        <v>107.88077949832051</v>
      </c>
      <c r="BB53" s="75">
        <v>1482.77087994</v>
      </c>
      <c r="BC53" s="75">
        <v>34528.384000800004</v>
      </c>
      <c r="BD53" s="75">
        <v>1201.789</v>
      </c>
      <c r="BE53" s="75">
        <v>1349.4</v>
      </c>
      <c r="BF53" s="75">
        <v>1513.143</v>
      </c>
      <c r="BG53" s="75">
        <v>819.15700000000004</v>
      </c>
      <c r="BH53" s="75">
        <v>884.70600000000002</v>
      </c>
      <c r="BI53" s="75">
        <v>973.65</v>
      </c>
      <c r="BJ53" s="75">
        <v>3.4805828154950869E-2</v>
      </c>
      <c r="BK53" s="75">
        <v>3.9080890665741413E-2</v>
      </c>
      <c r="BL53" s="75">
        <v>4.3823162994391554E-2</v>
      </c>
      <c r="BM53" s="75">
        <v>2.3724162705703822E-2</v>
      </c>
      <c r="BN53" s="75">
        <v>2.5622571852175355E-2</v>
      </c>
      <c r="BO53" s="75">
        <v>2.819853949659043E-2</v>
      </c>
      <c r="BP53" s="87">
        <v>4.3823162994391554E-2</v>
      </c>
    </row>
    <row r="54" spans="2:68" x14ac:dyDescent="0.25">
      <c r="B54" s="103">
        <v>2</v>
      </c>
      <c r="C54" s="75" t="s">
        <v>3421</v>
      </c>
      <c r="D54" s="75">
        <v>3</v>
      </c>
      <c r="E54" s="76">
        <v>1</v>
      </c>
      <c r="F54" s="75">
        <v>0.18</v>
      </c>
      <c r="G54" s="75" t="s">
        <v>2961</v>
      </c>
      <c r="H54" s="75" t="s">
        <v>104</v>
      </c>
      <c r="I54" s="76" t="s">
        <v>754</v>
      </c>
      <c r="J54" s="78">
        <v>0.72883573773426702</v>
      </c>
      <c r="K54" s="78">
        <v>0.59689902454469701</v>
      </c>
      <c r="L54" s="78">
        <v>0.56382314520728494</v>
      </c>
      <c r="M54" s="78">
        <v>0.48150443853933506</v>
      </c>
      <c r="N54" s="79">
        <v>46.592764561427749</v>
      </c>
      <c r="O54" s="79">
        <v>36.761200110283617</v>
      </c>
      <c r="P54" s="80">
        <v>94.426156003886831</v>
      </c>
      <c r="Q54" s="81">
        <v>29.612904157457102</v>
      </c>
      <c r="R54" s="82">
        <v>30.935870738901276</v>
      </c>
      <c r="S54" s="78">
        <v>0.45477489678816546</v>
      </c>
      <c r="T54" s="81">
        <v>1.0435303169628616</v>
      </c>
      <c r="U54" s="78">
        <v>0.29949494338053223</v>
      </c>
      <c r="V54" s="83">
        <v>3.7588097742621777E-2</v>
      </c>
      <c r="W54" s="79">
        <v>10.982500059997109</v>
      </c>
      <c r="X54" s="80">
        <v>21.181069404440844</v>
      </c>
      <c r="Y54" s="85">
        <v>1509654000</v>
      </c>
      <c r="Z54" s="85">
        <v>1871449000</v>
      </c>
      <c r="AA54" s="75">
        <v>52527000</v>
      </c>
      <c r="AB54" s="75">
        <v>455679000</v>
      </c>
      <c r="AC54" s="84">
        <v>0.11527193484887388</v>
      </c>
      <c r="AD54" s="85">
        <v>37410.324655199998</v>
      </c>
      <c r="AE54" s="86">
        <v>38522.456655199996</v>
      </c>
      <c r="AF54" s="81">
        <v>36.254075563983712</v>
      </c>
      <c r="AG54" s="81">
        <v>41.509011937388536</v>
      </c>
      <c r="AH54" s="81">
        <v>1.2124542824181299</v>
      </c>
      <c r="AI54" s="81">
        <v>54.402526047542487</v>
      </c>
      <c r="AJ54" s="82">
        <v>44.613979332728547</v>
      </c>
      <c r="AK54" s="75" t="s">
        <v>493</v>
      </c>
      <c r="AL54" s="75" t="s">
        <v>538</v>
      </c>
      <c r="AM54" s="75" t="s">
        <v>727</v>
      </c>
      <c r="AN54" s="76" t="s">
        <v>583</v>
      </c>
      <c r="AO54" s="78">
        <v>0.21845430000000002</v>
      </c>
      <c r="AP54" s="78">
        <v>0.2739588</v>
      </c>
      <c r="AQ54" s="84">
        <v>0.17411090000000001</v>
      </c>
      <c r="AR54" s="75" t="s">
        <v>3477</v>
      </c>
      <c r="AS54" s="75" t="s">
        <v>3477</v>
      </c>
      <c r="AT54" s="76" t="s">
        <v>3477</v>
      </c>
      <c r="AU54" s="75" t="s">
        <v>3443</v>
      </c>
      <c r="AV54" s="81">
        <v>0</v>
      </c>
      <c r="AW54" s="81">
        <v>2.1004923299717331</v>
      </c>
      <c r="AX54" s="82">
        <v>2.1004923299717331</v>
      </c>
      <c r="AY54" s="79">
        <v>0</v>
      </c>
      <c r="AZ54" s="79">
        <v>115.39905126181463</v>
      </c>
      <c r="BA54" s="79">
        <v>115.39905126181463</v>
      </c>
      <c r="BB54" s="75">
        <v>785.80100000000004</v>
      </c>
      <c r="BC54" s="75">
        <v>37410.324655199998</v>
      </c>
      <c r="BD54" s="75">
        <v>808.83299999999997</v>
      </c>
      <c r="BE54" s="75">
        <v>917.5</v>
      </c>
      <c r="BF54" s="75">
        <v>1038.222</v>
      </c>
      <c r="BG54" s="75">
        <v>663.93299999999999</v>
      </c>
      <c r="BH54" s="75">
        <v>748.572</v>
      </c>
      <c r="BI54" s="75">
        <v>553.57799999999997</v>
      </c>
      <c r="BJ54" s="75">
        <v>2.1620582217737397E-2</v>
      </c>
      <c r="BK54" s="75">
        <v>2.4525315095667539E-2</v>
      </c>
      <c r="BL54" s="75">
        <v>2.7752285219895523E-2</v>
      </c>
      <c r="BM54" s="75">
        <v>1.7747319920884835E-2</v>
      </c>
      <c r="BN54" s="75">
        <v>2.0009770214489419E-2</v>
      </c>
      <c r="BO54" s="75">
        <v>1.4797465809296396E-2</v>
      </c>
      <c r="BP54" s="87">
        <v>2.7752285219895523E-2</v>
      </c>
    </row>
    <row r="55" spans="2:68" x14ac:dyDescent="0.25">
      <c r="B55" s="103">
        <v>2</v>
      </c>
      <c r="C55" s="75" t="s">
        <v>3421</v>
      </c>
      <c r="D55" s="75">
        <v>3</v>
      </c>
      <c r="E55" s="76">
        <v>1</v>
      </c>
      <c r="F55" s="75">
        <v>0.4</v>
      </c>
      <c r="G55" s="75" t="s">
        <v>3342</v>
      </c>
      <c r="H55" s="75" t="s">
        <v>1229</v>
      </c>
      <c r="I55" s="76" t="s">
        <v>1230</v>
      </c>
      <c r="J55" s="78">
        <v>-2.7066815202895453</v>
      </c>
      <c r="K55" s="78">
        <v>1.1675034230944774</v>
      </c>
      <c r="L55" s="78">
        <v>0.22495712992664019</v>
      </c>
      <c r="M55" s="78">
        <v>0.29562001617935973</v>
      </c>
      <c r="N55" s="79">
        <v>20.666898228551581</v>
      </c>
      <c r="O55" s="79">
        <v>15.62450661530203</v>
      </c>
      <c r="P55" s="80">
        <v>17.177355051828229</v>
      </c>
      <c r="Q55" s="81">
        <v>43.093499534899543</v>
      </c>
      <c r="R55" s="82">
        <v>50.885795634292954</v>
      </c>
      <c r="S55" s="78">
        <v>-0.42461823229986112</v>
      </c>
      <c r="T55" s="81">
        <v>-1.2491151647154912</v>
      </c>
      <c r="U55" s="78">
        <v>0.78852360374158958</v>
      </c>
      <c r="V55" s="83">
        <v>6.7524115755627015E-2</v>
      </c>
      <c r="W55" s="79">
        <v>33.856009652764762</v>
      </c>
      <c r="X55" s="80">
        <v>43.923805840577465</v>
      </c>
      <c r="Y55" s="85">
        <v>219100000</v>
      </c>
      <c r="Z55" s="85">
        <v>865300000</v>
      </c>
      <c r="AA55" s="75">
        <v>45300000</v>
      </c>
      <c r="AB55" s="75">
        <v>327600000</v>
      </c>
      <c r="AC55" s="84">
        <v>0.13827838827838829</v>
      </c>
      <c r="AD55" s="85">
        <v>24537.478113099998</v>
      </c>
      <c r="AE55" s="86">
        <v>24078.678113099999</v>
      </c>
      <c r="AF55" s="81">
        <v>65.395649410917969</v>
      </c>
      <c r="AG55" s="81">
        <v>80.692621022453082</v>
      </c>
      <c r="AH55" s="81">
        <v>1.3565527458380959</v>
      </c>
      <c r="AI55" s="81">
        <v>106.66797817216946</v>
      </c>
      <c r="AJ55" s="82">
        <v>16.773070272868431</v>
      </c>
      <c r="AK55" s="75" t="s">
        <v>506</v>
      </c>
      <c r="AL55" s="75" t="s">
        <v>507</v>
      </c>
      <c r="AM55" s="75" t="s">
        <v>610</v>
      </c>
      <c r="AN55" s="76" t="s">
        <v>2465</v>
      </c>
      <c r="AO55" s="78" t="e">
        <v>#VALUE!</v>
      </c>
      <c r="AP55" s="78" t="e">
        <v>#VALUE!</v>
      </c>
      <c r="AQ55" s="84">
        <v>0.38784820000000003</v>
      </c>
      <c r="AR55" s="75" t="s">
        <v>3473</v>
      </c>
      <c r="AS55" s="75" t="s">
        <v>3473</v>
      </c>
      <c r="AT55" s="76" t="s">
        <v>3473</v>
      </c>
      <c r="AU55" s="75">
        <v>0.25116987395421991</v>
      </c>
      <c r="AV55" s="81">
        <v>0.25116987395421991</v>
      </c>
      <c r="AW55" s="81">
        <v>0</v>
      </c>
      <c r="AX55" s="82">
        <v>0.25116987395421991</v>
      </c>
      <c r="AY55" s="79">
        <v>18.649059408478138</v>
      </c>
      <c r="AZ55" s="79">
        <v>0</v>
      </c>
      <c r="BA55" s="79" t="s">
        <v>3443</v>
      </c>
      <c r="BB55" s="75" t="s">
        <v>3443</v>
      </c>
      <c r="BC55" s="75">
        <v>24078.678113099999</v>
      </c>
      <c r="BD55" s="75">
        <v>233.357</v>
      </c>
      <c r="BE55" s="75">
        <v>323.8</v>
      </c>
      <c r="BF55" s="75">
        <v>419</v>
      </c>
      <c r="BG55" s="75">
        <v>-301.3</v>
      </c>
      <c r="BH55" s="75">
        <v>244.42500000000001</v>
      </c>
      <c r="BI55" s="75">
        <v>298.45</v>
      </c>
      <c r="BJ55" s="75">
        <v>9.6914373332247904E-3</v>
      </c>
      <c r="BK55" s="75">
        <v>1.344758206738254E-2</v>
      </c>
      <c r="BL55" s="75">
        <v>1.7401287480646337E-2</v>
      </c>
      <c r="BM55" s="75">
        <v>-1.2513145388827546E-2</v>
      </c>
      <c r="BN55" s="75">
        <v>1.0151097118035754E-2</v>
      </c>
      <c r="BO55" s="75">
        <v>1.2394783409543912E-2</v>
      </c>
      <c r="BP55" s="87">
        <v>1.7401287480646337E-2</v>
      </c>
    </row>
    <row r="56" spans="2:68" x14ac:dyDescent="0.25">
      <c r="B56" s="103">
        <v>2</v>
      </c>
      <c r="C56" s="75" t="s">
        <v>3421</v>
      </c>
      <c r="D56" s="75">
        <v>3</v>
      </c>
      <c r="E56" s="76">
        <v>1</v>
      </c>
      <c r="F56" s="75">
        <v>0.4</v>
      </c>
      <c r="G56" s="75" t="s">
        <v>3072</v>
      </c>
      <c r="H56" s="75" t="s">
        <v>1725</v>
      </c>
      <c r="I56" s="76" t="s">
        <v>1726</v>
      </c>
      <c r="J56" s="78">
        <v>1.4059259946657936</v>
      </c>
      <c r="K56" s="78">
        <v>2.8926898422090757</v>
      </c>
      <c r="L56" s="78">
        <v>1.4059259946657936</v>
      </c>
      <c r="M56" s="78">
        <v>2.8926898422090757</v>
      </c>
      <c r="N56" s="79">
        <v>31.77630263661716</v>
      </c>
      <c r="O56" s="79">
        <v>26.28170919557547</v>
      </c>
      <c r="P56" s="80">
        <v>29.649435289610228</v>
      </c>
      <c r="Q56" s="81">
        <v>44.69315422605537</v>
      </c>
      <c r="R56" s="82">
        <v>51.277305454989218</v>
      </c>
      <c r="S56" s="78">
        <v>-0.43438891034370625</v>
      </c>
      <c r="T56" s="81">
        <v>-2.5452867266122792</v>
      </c>
      <c r="U56" s="78">
        <v>0.48934937701985814</v>
      </c>
      <c r="V56" s="83">
        <v>0</v>
      </c>
      <c r="W56" s="79">
        <v>49.845915010541773</v>
      </c>
      <c r="X56" s="80">
        <v>43.233908752280549</v>
      </c>
      <c r="Y56" s="85">
        <v>16223999.999999985</v>
      </c>
      <c r="Z56" s="85">
        <v>16223999.999999985</v>
      </c>
      <c r="AA56" s="75">
        <v>664000</v>
      </c>
      <c r="AB56" s="75">
        <v>37113000</v>
      </c>
      <c r="AC56" s="84">
        <v>1.7891304933581226E-2</v>
      </c>
      <c r="AD56" s="85" t="e">
        <v>#VALUE!</v>
      </c>
      <c r="AE56" s="86" t="s">
        <v>3443</v>
      </c>
      <c r="AF56" s="81" t="s">
        <v>4124</v>
      </c>
      <c r="AG56" s="81" t="s">
        <v>4124</v>
      </c>
      <c r="AH56" s="81" t="s">
        <v>4124</v>
      </c>
      <c r="AI56" s="81" t="s">
        <v>4124</v>
      </c>
      <c r="AJ56" s="82" t="s">
        <v>4124</v>
      </c>
      <c r="AK56" s="75" t="s">
        <v>502</v>
      </c>
      <c r="AL56" s="75" t="s">
        <v>529</v>
      </c>
      <c r="AM56" s="75" t="s">
        <v>636</v>
      </c>
      <c r="AN56" s="76" t="s">
        <v>1706</v>
      </c>
      <c r="AO56" s="78" t="e">
        <v>#VALUE!</v>
      </c>
      <c r="AP56" s="78" t="e">
        <v>#VALUE!</v>
      </c>
      <c r="AQ56" s="84" t="e">
        <v>#VALUE!</v>
      </c>
      <c r="AR56" s="75" t="s">
        <v>4124</v>
      </c>
      <c r="AS56" s="75" t="s">
        <v>3443</v>
      </c>
      <c r="AT56" s="76" t="s">
        <v>3443</v>
      </c>
      <c r="AU56" s="75" t="s">
        <v>3443</v>
      </c>
      <c r="AV56" s="81">
        <v>0</v>
      </c>
      <c r="AW56" s="81">
        <v>0</v>
      </c>
      <c r="AX56" s="82">
        <v>0</v>
      </c>
      <c r="AY56" s="79">
        <v>13.212925036318735</v>
      </c>
      <c r="AZ56" s="79">
        <v>-2.7357504072724801</v>
      </c>
      <c r="BA56" s="79">
        <v>10.477174629046255</v>
      </c>
      <c r="BB56" s="75">
        <v>3.8144071560000001</v>
      </c>
      <c r="BC56" s="75" t="e">
        <v>#VALUE!</v>
      </c>
      <c r="BD56" s="75">
        <v>36.1</v>
      </c>
      <c r="BE56" s="75">
        <v>40.6</v>
      </c>
      <c r="BF56" s="75" t="s">
        <v>3443</v>
      </c>
      <c r="BG56" s="75" t="s">
        <v>3443</v>
      </c>
      <c r="BH56" s="75" t="s">
        <v>3443</v>
      </c>
      <c r="BI56" s="75" t="s">
        <v>3443</v>
      </c>
      <c r="BJ56" s="75">
        <v>0</v>
      </c>
      <c r="BK56" s="75">
        <v>0</v>
      </c>
      <c r="BL56" s="75">
        <v>0</v>
      </c>
      <c r="BM56" s="75">
        <v>0</v>
      </c>
      <c r="BN56" s="75">
        <v>0</v>
      </c>
      <c r="BO56" s="75">
        <v>0</v>
      </c>
      <c r="BP56" s="87">
        <v>0</v>
      </c>
    </row>
    <row r="57" spans="2:68" x14ac:dyDescent="0.25">
      <c r="B57" s="103">
        <v>2</v>
      </c>
      <c r="C57" s="75" t="s">
        <v>3421</v>
      </c>
      <c r="D57" s="75">
        <v>3</v>
      </c>
      <c r="E57" s="76">
        <v>2</v>
      </c>
      <c r="F57" s="75">
        <v>0.25</v>
      </c>
      <c r="H57" s="75" t="s">
        <v>132</v>
      </c>
      <c r="I57" s="76" t="s">
        <v>796</v>
      </c>
      <c r="J57" s="78">
        <v>0.63153562942788477</v>
      </c>
      <c r="K57" s="78">
        <v>0.70173131593193161</v>
      </c>
      <c r="L57" s="78">
        <v>0.42755372304552902</v>
      </c>
      <c r="M57" s="78">
        <v>0.44648699634870642</v>
      </c>
      <c r="N57" s="79">
        <v>19.121631058061663</v>
      </c>
      <c r="O57" s="79">
        <v>15.637168535998109</v>
      </c>
      <c r="P57" s="80">
        <v>15.208023422360622</v>
      </c>
      <c r="Q57" s="81">
        <v>17.708998046313084</v>
      </c>
      <c r="R57" s="82">
        <v>16.446335086672782</v>
      </c>
      <c r="S57" s="78">
        <v>-0.45869802112440161</v>
      </c>
      <c r="T57" s="81">
        <v>-2.3500590883022539</v>
      </c>
      <c r="U57" s="78">
        <v>0.76889627383579628</v>
      </c>
      <c r="V57" s="83" t="e">
        <v>#N/A</v>
      </c>
      <c r="W57" s="79">
        <v>26.23381102614162</v>
      </c>
      <c r="X57" s="80">
        <v>29.263297862121984</v>
      </c>
      <c r="Y57" s="85">
        <v>925481000</v>
      </c>
      <c r="Z57" s="85">
        <v>1454553000</v>
      </c>
      <c r="AA57" s="75">
        <v>161811000</v>
      </c>
      <c r="AB57" s="75">
        <v>537018000</v>
      </c>
      <c r="AC57" s="84">
        <v>0.30131392243835403</v>
      </c>
      <c r="AD57" s="85">
        <v>12167.111854679999</v>
      </c>
      <c r="AE57" s="86">
        <v>10545.892854679998</v>
      </c>
      <c r="AF57" s="81">
        <v>14.205288488275231</v>
      </c>
      <c r="AG57" s="81">
        <v>17.11681887163363</v>
      </c>
      <c r="AH57" s="81">
        <v>4.4419529836162388</v>
      </c>
      <c r="AI57" s="81">
        <v>26.28285538706475</v>
      </c>
      <c r="AJ57" s="82">
        <v>3.8878221454820867</v>
      </c>
      <c r="AK57" s="75" t="s">
        <v>506</v>
      </c>
      <c r="AL57" s="75" t="s">
        <v>640</v>
      </c>
      <c r="AM57" s="75" t="s">
        <v>797</v>
      </c>
      <c r="AN57" s="76" t="s">
        <v>583</v>
      </c>
      <c r="AO57" s="78" t="e">
        <v>#VALUE!</v>
      </c>
      <c r="AP57" s="78">
        <v>0.27173900000000001</v>
      </c>
      <c r="AQ57" s="84">
        <v>0.15801760000000001</v>
      </c>
      <c r="AR57" s="75" t="s">
        <v>3474</v>
      </c>
      <c r="AS57" s="75" t="s">
        <v>3474</v>
      </c>
      <c r="AT57" s="76" t="s">
        <v>3474</v>
      </c>
      <c r="AU57" s="75" t="s">
        <v>3443</v>
      </c>
      <c r="AV57" s="81">
        <v>0</v>
      </c>
      <c r="AW57" s="81">
        <v>-0.22198864728617523</v>
      </c>
      <c r="AX57" s="82">
        <v>-0.22198864728617523</v>
      </c>
      <c r="AY57" s="79">
        <v>0</v>
      </c>
      <c r="AZ57" s="79">
        <v>-5.6372643971479519</v>
      </c>
      <c r="BA57" s="79">
        <v>-5.6372643971479519</v>
      </c>
      <c r="BB57" s="75">
        <v>-27.009607019999997</v>
      </c>
      <c r="BC57" s="75">
        <v>10545.892854679998</v>
      </c>
      <c r="BD57" s="75">
        <v>595.06299999999999</v>
      </c>
      <c r="BE57" s="75">
        <v>666.56299999999999</v>
      </c>
      <c r="BF57" s="75">
        <v>820.875</v>
      </c>
      <c r="BG57" s="75">
        <v>559.77800000000002</v>
      </c>
      <c r="BH57" s="75">
        <v>591.73</v>
      </c>
      <c r="BI57" s="75">
        <v>781.54899999999998</v>
      </c>
      <c r="BJ57" s="75">
        <v>5.6426042649952227E-2</v>
      </c>
      <c r="BK57" s="75">
        <v>6.3205933265688005E-2</v>
      </c>
      <c r="BL57" s="75">
        <v>7.7838359569120469E-2</v>
      </c>
      <c r="BM57" s="75">
        <v>5.3080190336997859E-2</v>
      </c>
      <c r="BN57" s="75">
        <v>5.610999544124947E-2</v>
      </c>
      <c r="BO57" s="75">
        <v>7.4109324906820803E-2</v>
      </c>
      <c r="BP57" s="87">
        <v>7.7838359569120469E-2</v>
      </c>
    </row>
    <row r="58" spans="2:68" x14ac:dyDescent="0.25">
      <c r="B58" s="103">
        <v>2</v>
      </c>
      <c r="C58" s="75" t="s">
        <v>3421</v>
      </c>
      <c r="D58" s="75">
        <v>3</v>
      </c>
      <c r="E58" s="76">
        <v>2</v>
      </c>
      <c r="F58" s="75">
        <v>0.19</v>
      </c>
      <c r="H58" s="75" t="s">
        <v>134</v>
      </c>
      <c r="I58" s="76" t="s">
        <v>799</v>
      </c>
      <c r="J58" s="78">
        <v>0.62646216071839145</v>
      </c>
      <c r="K58" s="78">
        <v>0.63054755765477022</v>
      </c>
      <c r="L58" s="78">
        <v>0.58099074852891652</v>
      </c>
      <c r="M58" s="78">
        <v>0.59578616226180692</v>
      </c>
      <c r="N58" s="79">
        <v>62.668300688233373</v>
      </c>
      <c r="O58" s="79">
        <v>50.108205195628052</v>
      </c>
      <c r="P58" s="80" t="e">
        <v>#N/A</v>
      </c>
      <c r="Q58" s="81">
        <v>23.951140292022533</v>
      </c>
      <c r="R58" s="82">
        <v>25.313153948719648</v>
      </c>
      <c r="S58" s="78">
        <v>0.4619444289894194</v>
      </c>
      <c r="T58" s="81">
        <v>1.8359506627599878</v>
      </c>
      <c r="U58" s="78">
        <v>-0.22688361949752026</v>
      </c>
      <c r="V58" s="83">
        <v>3.4082051196545213E-2</v>
      </c>
      <c r="W58" s="79">
        <v>9.0292242495200341</v>
      </c>
      <c r="X58" s="80">
        <v>20.894298969208869</v>
      </c>
      <c r="Y58" s="85">
        <v>5187125000</v>
      </c>
      <c r="Z58" s="85">
        <v>5489770000</v>
      </c>
      <c r="AA58" s="75">
        <v>140822000</v>
      </c>
      <c r="AB58" s="75">
        <v>2454855677.4215279</v>
      </c>
      <c r="AC58" s="84">
        <v>5.7364675771047043E-2</v>
      </c>
      <c r="AD58" s="85">
        <v>42437.066238250001</v>
      </c>
      <c r="AE58" s="86">
        <v>49502.634238250001</v>
      </c>
      <c r="AF58" s="81">
        <v>12.933273041147451</v>
      </c>
      <c r="AG58" s="81">
        <v>14.834144884518693</v>
      </c>
      <c r="AH58" s="81">
        <v>5.5632755818798669</v>
      </c>
      <c r="AI58" s="81">
        <v>18.318734987817631</v>
      </c>
      <c r="AJ58" s="82" t="s">
        <v>3443</v>
      </c>
      <c r="AK58" s="75" t="s">
        <v>534</v>
      </c>
      <c r="AL58" s="75" t="s">
        <v>535</v>
      </c>
      <c r="AM58" s="75" t="s">
        <v>800</v>
      </c>
      <c r="AN58" s="76" t="s">
        <v>583</v>
      </c>
      <c r="AO58" s="78">
        <v>0.18225259999999999</v>
      </c>
      <c r="AP58" s="78">
        <v>0.19285070000000001</v>
      </c>
      <c r="AQ58" s="84">
        <v>0.29721209999999998</v>
      </c>
      <c r="AR58" s="75" t="s">
        <v>3712</v>
      </c>
      <c r="AS58" s="75" t="s">
        <v>3476</v>
      </c>
      <c r="AT58" s="76" t="s">
        <v>3712</v>
      </c>
      <c r="AU58" s="75" t="s">
        <v>3443</v>
      </c>
      <c r="AV58" s="81">
        <v>0</v>
      </c>
      <c r="AW58" s="81">
        <v>10.005538498259527</v>
      </c>
      <c r="AX58" s="82">
        <v>10.005538498259527</v>
      </c>
      <c r="AY58" s="79">
        <v>0</v>
      </c>
      <c r="AZ58" s="79">
        <v>174.7633359181167</v>
      </c>
      <c r="BA58" s="79">
        <v>174.7633359181167</v>
      </c>
      <c r="BB58" s="75">
        <v>4246.0569999999998</v>
      </c>
      <c r="BC58" s="75">
        <v>42437.066238250001</v>
      </c>
      <c r="BD58" s="75">
        <v>2496.3200000000002</v>
      </c>
      <c r="BE58" s="75">
        <v>2606.7600000000002</v>
      </c>
      <c r="BF58" s="75">
        <v>2710.105</v>
      </c>
      <c r="BG58" s="75">
        <v>2537.7490000000003</v>
      </c>
      <c r="BH58" s="75">
        <v>2568.9500000000003</v>
      </c>
      <c r="BI58" s="75">
        <v>2754.4949999999999</v>
      </c>
      <c r="BJ58" s="75">
        <v>5.8824047496242336E-2</v>
      </c>
      <c r="BK58" s="75">
        <v>6.1426489412937713E-2</v>
      </c>
      <c r="BL58" s="75">
        <v>6.3861742581000761E-2</v>
      </c>
      <c r="BM58" s="75">
        <v>5.9800293115282295E-2</v>
      </c>
      <c r="BN58" s="75">
        <v>6.0535523016068356E-2</v>
      </c>
      <c r="BO58" s="75">
        <v>6.4907762109089384E-2</v>
      </c>
      <c r="BP58" s="87">
        <v>6.4907762109089384E-2</v>
      </c>
    </row>
    <row r="59" spans="2:68" x14ac:dyDescent="0.25">
      <c r="B59" s="103">
        <v>2</v>
      </c>
      <c r="C59" s="75" t="s">
        <v>3421</v>
      </c>
      <c r="D59" s="75">
        <v>3</v>
      </c>
      <c r="E59" s="76">
        <v>2</v>
      </c>
      <c r="F59" s="75">
        <v>0.22</v>
      </c>
      <c r="G59" s="75" t="s">
        <v>3359</v>
      </c>
      <c r="H59" s="75" t="s">
        <v>1611</v>
      </c>
      <c r="I59" s="76" t="s">
        <v>1612</v>
      </c>
      <c r="J59" s="78">
        <v>1.0436124276502627</v>
      </c>
      <c r="K59" s="78">
        <v>1.15799171614407</v>
      </c>
      <c r="L59" s="78">
        <v>0.83972684408208642</v>
      </c>
      <c r="M59" s="78">
        <v>0.98125671428666772</v>
      </c>
      <c r="N59" s="79">
        <v>17.195963046473416</v>
      </c>
      <c r="O59" s="79">
        <v>15.02521311439771</v>
      </c>
      <c r="P59" s="80">
        <v>18.095019832832573</v>
      </c>
      <c r="Q59" s="81">
        <v>38.873071943459848</v>
      </c>
      <c r="R59" s="82">
        <v>43.867915392809216</v>
      </c>
      <c r="S59" s="78">
        <v>-0.29247589883605585</v>
      </c>
      <c r="T59" s="81">
        <v>-1.1215461667619449</v>
      </c>
      <c r="U59" s="78">
        <v>0.97755691474343176</v>
      </c>
      <c r="V59" s="83" t="e">
        <v>#N/A</v>
      </c>
      <c r="W59" s="79">
        <v>6.3839577587012064</v>
      </c>
      <c r="X59" s="80">
        <v>1.96886053825156</v>
      </c>
      <c r="Y59" s="85">
        <v>253987999.99999994</v>
      </c>
      <c r="Z59" s="85">
        <v>299733999.99999994</v>
      </c>
      <c r="AA59" s="75">
        <v>15915000</v>
      </c>
      <c r="AB59" s="75">
        <v>281606000</v>
      </c>
      <c r="AC59" s="84">
        <v>5.6515131069650504E-2</v>
      </c>
      <c r="AD59" s="85">
        <v>7491.4668521599997</v>
      </c>
      <c r="AE59" s="86">
        <v>7179.5278521599994</v>
      </c>
      <c r="AF59" s="81">
        <v>26.017518844437735</v>
      </c>
      <c r="AG59" s="81">
        <v>28.47682160597844</v>
      </c>
      <c r="AH59" s="81">
        <v>3.8150025818819078</v>
      </c>
      <c r="AI59" s="81">
        <v>35.776921785794777</v>
      </c>
      <c r="AJ59" s="82">
        <v>12.150840823902509</v>
      </c>
      <c r="AK59" s="75" t="s">
        <v>506</v>
      </c>
      <c r="AL59" s="75" t="s">
        <v>586</v>
      </c>
      <c r="AM59" s="75" t="s">
        <v>679</v>
      </c>
      <c r="AN59" s="76" t="s">
        <v>1608</v>
      </c>
      <c r="AO59" s="78">
        <v>0.24872940000000002</v>
      </c>
      <c r="AP59" s="78">
        <v>0.45961340000000001</v>
      </c>
      <c r="AQ59" s="84">
        <v>0.34637180000000001</v>
      </c>
      <c r="AR59" s="75" t="s">
        <v>4124</v>
      </c>
      <c r="AS59" s="75" t="s">
        <v>3443</v>
      </c>
      <c r="AT59" s="76" t="s">
        <v>3443</v>
      </c>
      <c r="AU59" s="75">
        <v>3.0599097107929656</v>
      </c>
      <c r="AV59" s="81">
        <v>3.0599097107929656</v>
      </c>
      <c r="AW59" s="81">
        <v>0</v>
      </c>
      <c r="AX59" s="82">
        <v>3.0599097107929656</v>
      </c>
      <c r="AY59" s="79">
        <v>92.953994855535299</v>
      </c>
      <c r="AZ59" s="79">
        <v>0</v>
      </c>
      <c r="BA59" s="79" t="s">
        <v>3443</v>
      </c>
      <c r="BB59" s="75" t="s">
        <v>3443</v>
      </c>
      <c r="BC59" s="75">
        <v>7179.5278521599994</v>
      </c>
      <c r="BD59" s="75">
        <v>184.077</v>
      </c>
      <c r="BE59" s="75">
        <v>270.91700000000003</v>
      </c>
      <c r="BF59" s="75">
        <v>379.5</v>
      </c>
      <c r="BG59" s="75">
        <v>194.46100000000001</v>
      </c>
      <c r="BH59" s="75">
        <v>238.85900000000001</v>
      </c>
      <c r="BI59" s="75">
        <v>336.12400000000002</v>
      </c>
      <c r="BJ59" s="75">
        <v>2.5639151179644697E-2</v>
      </c>
      <c r="BK59" s="75">
        <v>3.7734654085713061E-2</v>
      </c>
      <c r="BL59" s="75">
        <v>5.2858629120830752E-2</v>
      </c>
      <c r="BM59" s="75">
        <v>2.7085485843124819E-2</v>
      </c>
      <c r="BN59" s="75">
        <v>3.3269457953023752E-2</v>
      </c>
      <c r="BO59" s="75">
        <v>4.681700620450624E-2</v>
      </c>
      <c r="BP59" s="87">
        <v>5.2858629120830752E-2</v>
      </c>
    </row>
    <row r="60" spans="2:68" x14ac:dyDescent="0.25">
      <c r="B60" s="103">
        <v>2</v>
      </c>
      <c r="C60" s="75" t="s">
        <v>3421</v>
      </c>
      <c r="D60" s="75">
        <v>3</v>
      </c>
      <c r="E60" s="76">
        <v>3</v>
      </c>
      <c r="F60" s="75">
        <v>0.3</v>
      </c>
      <c r="G60" s="75" t="s">
        <v>2562</v>
      </c>
      <c r="H60" s="75" t="s">
        <v>1287</v>
      </c>
      <c r="I60" s="76" t="s">
        <v>1288</v>
      </c>
      <c r="J60" s="78">
        <v>0.33370924011486575</v>
      </c>
      <c r="K60" s="78">
        <v>0.24506822877545678</v>
      </c>
      <c r="L60" s="78">
        <v>0.30075638839979235</v>
      </c>
      <c r="M60" s="78">
        <v>0.21781798100454272</v>
      </c>
      <c r="N60" s="79">
        <v>23.517654693129945</v>
      </c>
      <c r="O60" s="79">
        <v>16.383833770793998</v>
      </c>
      <c r="P60" s="80">
        <v>35.768603620587506</v>
      </c>
      <c r="Q60" s="81">
        <v>4.392017023049271</v>
      </c>
      <c r="R60" s="82">
        <v>4.1069452830444</v>
      </c>
      <c r="S60" s="78">
        <v>0.29625657520085241</v>
      </c>
      <c r="T60" s="81">
        <v>2.3379552785694151</v>
      </c>
      <c r="U60" s="78">
        <v>0.21574428473802179</v>
      </c>
      <c r="V60" s="83">
        <v>3.5798839408638816E-2</v>
      </c>
      <c r="W60" s="79">
        <v>19.008189029133053</v>
      </c>
      <c r="X60" s="80">
        <v>19.96928155681983</v>
      </c>
      <c r="Y60" s="85">
        <v>469963000</v>
      </c>
      <c r="Z60" s="85">
        <v>528758000</v>
      </c>
      <c r="AA60" s="75">
        <v>0</v>
      </c>
      <c r="AB60" s="75">
        <v>-10844000</v>
      </c>
      <c r="AC60" s="84">
        <v>0</v>
      </c>
      <c r="AD60" s="85">
        <v>1518.7841975699998</v>
      </c>
      <c r="AE60" s="86">
        <v>1817.3971975699999</v>
      </c>
      <c r="AF60" s="81">
        <v>14.257674063843472</v>
      </c>
      <c r="AG60" s="81">
        <v>15.7797157108871</v>
      </c>
      <c r="AH60" s="81">
        <v>-0.68922093972625087</v>
      </c>
      <c r="AI60" s="81">
        <v>20.178616185441669</v>
      </c>
      <c r="AJ60" s="82">
        <v>6.5965874886248779</v>
      </c>
      <c r="AK60" s="75" t="s">
        <v>534</v>
      </c>
      <c r="AL60" s="75" t="s">
        <v>888</v>
      </c>
      <c r="AM60" s="75" t="s">
        <v>888</v>
      </c>
      <c r="AN60" s="76" t="s">
        <v>2465</v>
      </c>
      <c r="AO60" s="78" t="e">
        <v>#VALUE!</v>
      </c>
      <c r="AP60" s="78">
        <v>0.36696380000000001</v>
      </c>
      <c r="AQ60" s="84">
        <v>0.31329270000000004</v>
      </c>
      <c r="AR60" s="75" t="s">
        <v>3478</v>
      </c>
      <c r="AS60" s="75" t="s">
        <v>3478</v>
      </c>
      <c r="AT60" s="76" t="s">
        <v>3478</v>
      </c>
      <c r="AU60" s="75">
        <v>6.5243060337125485</v>
      </c>
      <c r="AV60" s="81">
        <v>6.5243060337125485</v>
      </c>
      <c r="AW60" s="81">
        <v>-4.8582770210851844</v>
      </c>
      <c r="AX60" s="82">
        <v>1.666029012627364</v>
      </c>
      <c r="AY60" s="79">
        <v>129.42753863846585</v>
      </c>
      <c r="AZ60" s="79">
        <v>-96.377275010361231</v>
      </c>
      <c r="BA60" s="79">
        <v>33.050263628104616</v>
      </c>
      <c r="BB60" s="75">
        <v>24.083000000000013</v>
      </c>
      <c r="BC60" s="75">
        <v>1518.7841975699998</v>
      </c>
      <c r="BD60" s="75">
        <v>80.667000000000002</v>
      </c>
      <c r="BE60" s="75">
        <v>90.183000000000007</v>
      </c>
      <c r="BF60" s="75">
        <v>96.36</v>
      </c>
      <c r="BG60" s="75">
        <v>109.2</v>
      </c>
      <c r="BH60" s="75">
        <v>87.233000000000004</v>
      </c>
      <c r="BI60" s="75">
        <v>79.7</v>
      </c>
      <c r="BJ60" s="75">
        <v>5.3112878135724816E-2</v>
      </c>
      <c r="BK60" s="75">
        <v>5.9378416067463413E-2</v>
      </c>
      <c r="BL60" s="75">
        <v>6.344548498343118E-2</v>
      </c>
      <c r="BM60" s="75">
        <v>7.1899615610115042E-2</v>
      </c>
      <c r="BN60" s="75">
        <v>5.7436072971768913E-2</v>
      </c>
      <c r="BO60" s="75">
        <v>5.2476184653170041E-2</v>
      </c>
      <c r="BP60" s="87">
        <v>6.344548498343118E-2</v>
      </c>
    </row>
    <row r="61" spans="2:68" x14ac:dyDescent="0.25">
      <c r="B61" s="103">
        <v>2</v>
      </c>
      <c r="C61" s="75" t="s">
        <v>3421</v>
      </c>
      <c r="D61" s="75">
        <v>4</v>
      </c>
      <c r="E61" s="76">
        <v>2</v>
      </c>
      <c r="F61" s="75">
        <v>0.3</v>
      </c>
      <c r="G61" s="75" t="s">
        <v>3368</v>
      </c>
      <c r="H61" s="75" t="s">
        <v>86</v>
      </c>
      <c r="I61" s="76" t="s">
        <v>724</v>
      </c>
      <c r="J61" s="78">
        <v>0.82463581370396855</v>
      </c>
      <c r="K61" s="78">
        <v>2.1634369836262581</v>
      </c>
      <c r="L61" s="78">
        <v>0.15244307269603774</v>
      </c>
      <c r="M61" s="78">
        <v>0.28648723916373259</v>
      </c>
      <c r="N61" s="79">
        <v>25.509086222451348</v>
      </c>
      <c r="O61" s="79">
        <v>24.059007249563429</v>
      </c>
      <c r="P61" s="80">
        <v>69.103413143148245</v>
      </c>
      <c r="Q61" s="81">
        <v>50.967028708499711</v>
      </c>
      <c r="R61" s="82">
        <v>58.681444447790859</v>
      </c>
      <c r="S61" s="78">
        <v>0.98948419063914728</v>
      </c>
      <c r="T61" s="81">
        <v>1.3715782191916197</v>
      </c>
      <c r="U61" s="78">
        <v>0.30707299035818436</v>
      </c>
      <c r="V61" s="83">
        <v>4.1286154002696446E-2</v>
      </c>
      <c r="W61" s="79">
        <v>12.359912301755257</v>
      </c>
      <c r="X61" s="80">
        <v>4.6581645903795099</v>
      </c>
      <c r="Y61" s="85">
        <v>6657000000</v>
      </c>
      <c r="Z61" s="85">
        <v>50271000000</v>
      </c>
      <c r="AA61" s="75">
        <v>1664000000</v>
      </c>
      <c r="AB61" s="75">
        <v>17082000000</v>
      </c>
      <c r="AC61" s="84">
        <v>9.7412480974124804E-2</v>
      </c>
      <c r="AD61" s="85">
        <v>327106.83256514999</v>
      </c>
      <c r="AE61" s="86">
        <v>354864.83256514999</v>
      </c>
      <c r="AF61" s="81">
        <v>17.269477604003516</v>
      </c>
      <c r="AG61" s="81">
        <v>21.999840793954473</v>
      </c>
      <c r="AH61" s="81">
        <v>5.2484500661706308</v>
      </c>
      <c r="AI61" s="81">
        <v>24.471342215631381</v>
      </c>
      <c r="AJ61" s="82">
        <v>14.858625488170311</v>
      </c>
      <c r="AK61" s="75" t="s">
        <v>506</v>
      </c>
      <c r="AL61" s="75" t="s">
        <v>586</v>
      </c>
      <c r="AM61" s="75" t="s">
        <v>587</v>
      </c>
      <c r="AN61" s="76" t="s">
        <v>583</v>
      </c>
      <c r="AO61" s="78" t="e">
        <v>#VALUE!</v>
      </c>
      <c r="AP61" s="78">
        <v>0.39413900000000002</v>
      </c>
      <c r="AQ61" s="84">
        <v>0.30718800000000002</v>
      </c>
      <c r="AR61" s="75" t="s">
        <v>4137</v>
      </c>
      <c r="AS61" s="75" t="s">
        <v>3443</v>
      </c>
      <c r="AT61" s="76" t="s">
        <v>4137</v>
      </c>
      <c r="AU61" s="75">
        <v>2.3312090129775207</v>
      </c>
      <c r="AV61" s="81">
        <v>2.3312090129775207</v>
      </c>
      <c r="AW61" s="81">
        <v>1.9361101142794706</v>
      </c>
      <c r="AX61" s="82">
        <v>4.2673191272569913</v>
      </c>
      <c r="AY61" s="79">
        <v>58.132370544056286</v>
      </c>
      <c r="AZ61" s="79">
        <v>48.279956859653169</v>
      </c>
      <c r="BA61" s="79">
        <v>106.41232740370945</v>
      </c>
      <c r="BB61" s="75">
        <v>12324.875</v>
      </c>
      <c r="BC61" s="75">
        <v>327106.83256514999</v>
      </c>
      <c r="BD61" s="75">
        <v>18246.652000000002</v>
      </c>
      <c r="BE61" s="75">
        <v>19421.920000000002</v>
      </c>
      <c r="BF61" s="75">
        <v>20832.8</v>
      </c>
      <c r="BG61" s="75">
        <v>18139.493999999999</v>
      </c>
      <c r="BH61" s="75">
        <v>19663.467000000001</v>
      </c>
      <c r="BI61" s="75">
        <v>21064.032999999999</v>
      </c>
      <c r="BJ61" s="75">
        <v>5.578193477926148E-2</v>
      </c>
      <c r="BK61" s="75">
        <v>5.9374852697800899E-2</v>
      </c>
      <c r="BL61" s="75">
        <v>6.3688061287593939E-2</v>
      </c>
      <c r="BM61" s="75">
        <v>5.5454341499843629E-2</v>
      </c>
      <c r="BN61" s="75">
        <v>6.0113287288438469E-2</v>
      </c>
      <c r="BO61" s="75">
        <v>6.439496489516057E-2</v>
      </c>
      <c r="BP61" s="87">
        <v>6.439496489516057E-2</v>
      </c>
    </row>
    <row r="62" spans="2:68" x14ac:dyDescent="0.25">
      <c r="B62" s="103">
        <v>2</v>
      </c>
      <c r="C62" s="75" t="s">
        <v>3421</v>
      </c>
      <c r="D62" s="75">
        <v>5</v>
      </c>
      <c r="E62" s="76">
        <v>1</v>
      </c>
      <c r="F62" s="75">
        <v>0.17</v>
      </c>
      <c r="H62" s="75" t="s">
        <v>465</v>
      </c>
      <c r="I62" s="76" t="s">
        <v>515</v>
      </c>
      <c r="J62" s="78">
        <v>0.17444497163039041</v>
      </c>
      <c r="K62" s="78">
        <v>0.18605786177164393</v>
      </c>
      <c r="L62" s="78">
        <v>0.17415452486328187</v>
      </c>
      <c r="M62" s="78">
        <v>0.18570539362940111</v>
      </c>
      <c r="N62" s="79">
        <v>15.601544070340983</v>
      </c>
      <c r="O62" s="79">
        <v>10.743956268573267</v>
      </c>
      <c r="P62" s="80">
        <v>25.379878719767738</v>
      </c>
      <c r="Q62" s="81">
        <v>50.030528578298721</v>
      </c>
      <c r="R62" s="82">
        <v>51.049278073303327</v>
      </c>
      <c r="S62" s="78">
        <v>0.32427753624613931</v>
      </c>
      <c r="T62" s="81">
        <v>1.8250664304694419</v>
      </c>
      <c r="U62" s="78">
        <v>0.40977938431919531</v>
      </c>
      <c r="V62" s="83">
        <v>3.4594530881659598E-2</v>
      </c>
      <c r="W62" s="79">
        <v>6.7687063230665192</v>
      </c>
      <c r="X62" s="80">
        <v>2.3099197782118219</v>
      </c>
      <c r="Y62" s="85">
        <v>36881000000</v>
      </c>
      <c r="Z62" s="85">
        <v>36951000000</v>
      </c>
      <c r="AA62" s="75">
        <v>63000000</v>
      </c>
      <c r="AB62" s="75">
        <v>4320000000</v>
      </c>
      <c r="AC62" s="84">
        <v>1.4583333333333334E-2</v>
      </c>
      <c r="AD62" s="85">
        <v>103529.60257512001</v>
      </c>
      <c r="AE62" s="86">
        <v>120013.60257512001</v>
      </c>
      <c r="AF62" s="81">
        <v>13.101062033000442</v>
      </c>
      <c r="AG62" s="81">
        <v>16.2651260868811</v>
      </c>
      <c r="AH62" s="81">
        <v>4.1390103979190025</v>
      </c>
      <c r="AI62" s="81">
        <v>19.26474194305305</v>
      </c>
      <c r="AJ62" s="82">
        <v>4.8876051364874726</v>
      </c>
      <c r="AK62" s="75" t="s">
        <v>498</v>
      </c>
      <c r="AL62" s="75" t="s">
        <v>516</v>
      </c>
      <c r="AM62" s="75" t="s">
        <v>517</v>
      </c>
      <c r="AN62" s="76" t="s">
        <v>496</v>
      </c>
      <c r="AO62" s="78">
        <v>0.15708900000000001</v>
      </c>
      <c r="AP62" s="78">
        <v>0.1318349</v>
      </c>
      <c r="AQ62" s="84">
        <v>9.0942170000000003E-2</v>
      </c>
      <c r="AR62" s="75" t="s">
        <v>4124</v>
      </c>
      <c r="AS62" s="75" t="s">
        <v>3443</v>
      </c>
      <c r="AT62" s="76" t="s">
        <v>3443</v>
      </c>
      <c r="AU62" s="75">
        <v>2.0575596339566924</v>
      </c>
      <c r="AV62" s="81">
        <v>2.0575596339566924</v>
      </c>
      <c r="AW62" s="81">
        <v>4.7552532969316612</v>
      </c>
      <c r="AX62" s="82">
        <v>6.812812930888354</v>
      </c>
      <c r="AY62" s="79">
        <v>39.257501744591764</v>
      </c>
      <c r="AZ62" s="79">
        <v>90.728531761330061</v>
      </c>
      <c r="BA62" s="79">
        <v>129.98603350592182</v>
      </c>
      <c r="BB62" s="75">
        <v>6659.152</v>
      </c>
      <c r="BC62" s="75">
        <v>103529.60257512001</v>
      </c>
      <c r="BD62" s="75">
        <v>5202.7</v>
      </c>
      <c r="BE62" s="75">
        <v>5550.7669999999998</v>
      </c>
      <c r="BF62" s="75">
        <v>5954.5290000000005</v>
      </c>
      <c r="BG62" s="75">
        <v>4298.7169999999996</v>
      </c>
      <c r="BH62" s="75">
        <v>4506.0129999999999</v>
      </c>
      <c r="BI62" s="75">
        <v>4911.6589999999997</v>
      </c>
      <c r="BJ62" s="75">
        <v>5.0253259653198948E-2</v>
      </c>
      <c r="BK62" s="75">
        <v>5.3615264252293647E-2</v>
      </c>
      <c r="BL62" s="75">
        <v>5.7515230928076401E-2</v>
      </c>
      <c r="BM62" s="75">
        <v>4.1521621768816269E-2</v>
      </c>
      <c r="BN62" s="75">
        <v>4.3523908987581433E-2</v>
      </c>
      <c r="BO62" s="75">
        <v>4.7442073357097561E-2</v>
      </c>
      <c r="BP62" s="87">
        <v>5.7515230928076401E-2</v>
      </c>
    </row>
    <row r="63" spans="2:68" x14ac:dyDescent="0.25">
      <c r="B63" s="103">
        <v>2</v>
      </c>
      <c r="C63" s="75" t="s">
        <v>3421</v>
      </c>
      <c r="D63" s="75">
        <v>5</v>
      </c>
      <c r="E63" s="76">
        <v>1</v>
      </c>
      <c r="F63" s="75">
        <v>0.25</v>
      </c>
      <c r="G63" s="75" t="s">
        <v>2933</v>
      </c>
      <c r="H63" s="75" t="s">
        <v>336</v>
      </c>
      <c r="I63" s="76" t="s">
        <v>1064</v>
      </c>
      <c r="J63" s="78">
        <v>0.26290872813183158</v>
      </c>
      <c r="K63" s="78">
        <v>0.19429036939431441</v>
      </c>
      <c r="L63" s="78">
        <v>0.23625458315208642</v>
      </c>
      <c r="M63" s="78">
        <v>0.15835638804480928</v>
      </c>
      <c r="N63" s="79">
        <v>17.145548492293454</v>
      </c>
      <c r="O63" s="79">
        <v>16.247718151524857</v>
      </c>
      <c r="P63" s="80">
        <v>17.795999745158959</v>
      </c>
      <c r="Q63" s="81">
        <v>17.515246794948901</v>
      </c>
      <c r="R63" s="82">
        <v>17.007779267250022</v>
      </c>
      <c r="S63" s="78">
        <v>-4.1459986317852561E-2</v>
      </c>
      <c r="T63" s="81">
        <v>-0.92806652806652812</v>
      </c>
      <c r="U63" s="78">
        <v>0.18331772590882545</v>
      </c>
      <c r="V63" s="83">
        <v>9.3294138754330038E-3</v>
      </c>
      <c r="W63" s="79">
        <v>25.539700386581856</v>
      </c>
      <c r="X63" s="80">
        <v>26.167559938487162</v>
      </c>
      <c r="Y63" s="85">
        <v>449276000</v>
      </c>
      <c r="Z63" s="85">
        <v>551225000</v>
      </c>
      <c r="AA63" s="75">
        <v>148735000</v>
      </c>
      <c r="AB63" s="75">
        <v>205327000</v>
      </c>
      <c r="AC63" s="84">
        <v>0.72438110915758769</v>
      </c>
      <c r="AD63" s="85">
        <v>10412.754985600002</v>
      </c>
      <c r="AE63" s="86">
        <v>10243.122985600003</v>
      </c>
      <c r="AF63" s="81">
        <v>55.262248869629126</v>
      </c>
      <c r="AG63" s="81">
        <v>80.663566493154164</v>
      </c>
      <c r="AH63" s="81">
        <v>1.9807887980154406</v>
      </c>
      <c r="AI63" s="81">
        <v>86.913271854198115</v>
      </c>
      <c r="AJ63" s="82">
        <v>13.523695384265491</v>
      </c>
      <c r="AK63" s="75" t="s">
        <v>493</v>
      </c>
      <c r="AL63" s="75" t="s">
        <v>525</v>
      </c>
      <c r="AM63" s="75" t="s">
        <v>699</v>
      </c>
      <c r="AN63" s="76" t="s">
        <v>583</v>
      </c>
      <c r="AO63" s="78" t="e">
        <v>#VALUE!</v>
      </c>
      <c r="AP63" s="78" t="e">
        <v>#VALUE!</v>
      </c>
      <c r="AQ63" s="84">
        <v>0.23641860000000001</v>
      </c>
      <c r="AR63" s="75" t="s">
        <v>3479</v>
      </c>
      <c r="AS63" s="75" t="s">
        <v>3479</v>
      </c>
      <c r="AT63" s="76" t="s">
        <v>3479</v>
      </c>
      <c r="AU63" s="75" t="s">
        <v>3443</v>
      </c>
      <c r="AV63" s="81">
        <v>0</v>
      </c>
      <c r="AW63" s="81">
        <v>-0.13543966048853842</v>
      </c>
      <c r="AX63" s="82">
        <v>-0.13543966048853842</v>
      </c>
      <c r="AY63" s="79">
        <v>0</v>
      </c>
      <c r="AZ63" s="79">
        <v>-15.165292999121966</v>
      </c>
      <c r="BA63" s="79">
        <v>-15.165292999121966</v>
      </c>
      <c r="BB63" s="75">
        <v>-14.103</v>
      </c>
      <c r="BC63" s="75">
        <v>10243.122985600003</v>
      </c>
      <c r="BD63" s="75">
        <v>282.33300000000003</v>
      </c>
      <c r="BE63" s="75">
        <v>319.8</v>
      </c>
      <c r="BF63" s="75">
        <v>391.5</v>
      </c>
      <c r="BG63" s="75">
        <v>219.733</v>
      </c>
      <c r="BH63" s="75">
        <v>263.33600000000001</v>
      </c>
      <c r="BI63" s="75">
        <v>310.43400000000003</v>
      </c>
      <c r="BJ63" s="75">
        <v>2.7563175839722873E-2</v>
      </c>
      <c r="BK63" s="75">
        <v>3.1220947014849041E-2</v>
      </c>
      <c r="BL63" s="75">
        <v>3.8220765341818008E-2</v>
      </c>
      <c r="BM63" s="75">
        <v>2.1451758444070747E-2</v>
      </c>
      <c r="BN63" s="75">
        <v>2.5708565675741986E-2</v>
      </c>
      <c r="BO63" s="75">
        <v>3.0306577440924479E-2</v>
      </c>
      <c r="BP63" s="87">
        <v>3.8220765341818008E-2</v>
      </c>
    </row>
    <row r="64" spans="2:68" x14ac:dyDescent="0.25">
      <c r="B64" s="103">
        <v>2</v>
      </c>
      <c r="C64" s="75" t="s">
        <v>3421</v>
      </c>
      <c r="D64" s="75">
        <v>6</v>
      </c>
      <c r="E64" s="76">
        <v>2</v>
      </c>
      <c r="F64" s="75">
        <v>0.17</v>
      </c>
      <c r="H64" s="75" t="s">
        <v>450</v>
      </c>
      <c r="I64" s="76" t="s">
        <v>1202</v>
      </c>
      <c r="J64" s="78">
        <v>-3.1732179964921441</v>
      </c>
      <c r="K64" s="78">
        <v>-2.314453125</v>
      </c>
      <c r="L64" s="78">
        <v>2.1465910257817962</v>
      </c>
      <c r="M64" s="78">
        <v>6.2450592885375498</v>
      </c>
      <c r="N64" s="79">
        <v>37.286372933060633</v>
      </c>
      <c r="O64" s="79">
        <v>29.839470035644144</v>
      </c>
      <c r="P64" s="80">
        <v>147.7510556269506</v>
      </c>
      <c r="Q64" s="81">
        <v>31.192597061923635</v>
      </c>
      <c r="R64" s="82">
        <v>31.281451141018138</v>
      </c>
      <c r="S64" s="78">
        <v>-0.11790978115230014</v>
      </c>
      <c r="T64" s="81">
        <v>-0.45220966084275438</v>
      </c>
      <c r="U64" s="78">
        <v>4.2608902642228039E-2</v>
      </c>
      <c r="V64" s="83">
        <v>4.0821160679036718E-2</v>
      </c>
      <c r="W64" s="79">
        <v>23.131360035502357</v>
      </c>
      <c r="X64" s="80">
        <v>15.434563974905945</v>
      </c>
      <c r="Y64" s="85">
        <v>-2048000000</v>
      </c>
      <c r="Z64" s="85">
        <v>759000000</v>
      </c>
      <c r="AA64" s="75">
        <v>424000000</v>
      </c>
      <c r="AB64" s="75">
        <v>7401000000</v>
      </c>
      <c r="AC64" s="84">
        <v>5.7289555465477641E-2</v>
      </c>
      <c r="AD64" s="85">
        <v>97659.223945359976</v>
      </c>
      <c r="AE64" s="86">
        <v>95019.223945359976</v>
      </c>
      <c r="AF64" s="81">
        <v>17.479676038800665</v>
      </c>
      <c r="AG64" s="81">
        <v>19.106350321189559</v>
      </c>
      <c r="AH64" s="81">
        <v>7.2516748406173575</v>
      </c>
      <c r="AI64" s="81">
        <v>26.684453137947383</v>
      </c>
      <c r="AJ64" s="82">
        <v>91.075349199845462</v>
      </c>
      <c r="AK64" s="75" t="s">
        <v>544</v>
      </c>
      <c r="AL64" s="75" t="s">
        <v>576</v>
      </c>
      <c r="AM64" s="75" t="s">
        <v>591</v>
      </c>
      <c r="AN64" s="76" t="s">
        <v>583</v>
      </c>
      <c r="AO64" s="78">
        <v>0.25996239999999998</v>
      </c>
      <c r="AP64" s="78">
        <v>0.12046220000000001</v>
      </c>
      <c r="AQ64" s="84">
        <v>3.5313530000000003E-2</v>
      </c>
      <c r="AR64" s="75" t="s">
        <v>4138</v>
      </c>
      <c r="AS64" s="75" t="s">
        <v>3480</v>
      </c>
      <c r="AT64" s="76" t="s">
        <v>4138</v>
      </c>
      <c r="AU64" s="75" t="s">
        <v>3443</v>
      </c>
      <c r="AV64" s="81">
        <v>0</v>
      </c>
      <c r="AW64" s="81">
        <v>6.7199159802900175</v>
      </c>
      <c r="AX64" s="82">
        <v>6.7199159802900175</v>
      </c>
      <c r="AY64" s="79">
        <v>0</v>
      </c>
      <c r="AZ64" s="79">
        <v>177.92433626376183</v>
      </c>
      <c r="BA64" s="79">
        <v>177.92433626376183</v>
      </c>
      <c r="BB64" s="75">
        <v>6562.6177961314606</v>
      </c>
      <c r="BC64" s="75">
        <v>95019.223945359976</v>
      </c>
      <c r="BD64" s="75">
        <v>5041.08</v>
      </c>
      <c r="BE64" s="75">
        <v>5777.0830000000005</v>
      </c>
      <c r="BF64" s="75">
        <v>6448</v>
      </c>
      <c r="BG64" s="75">
        <v>6602.5060000000003</v>
      </c>
      <c r="BH64" s="75">
        <v>6936.2489999999998</v>
      </c>
      <c r="BI64" s="75">
        <v>7487.2640000000001</v>
      </c>
      <c r="BJ64" s="75">
        <v>5.3053264283644659E-2</v>
      </c>
      <c r="BK64" s="75">
        <v>6.0799096857727074E-2</v>
      </c>
      <c r="BL64" s="75">
        <v>6.7859952252481759E-2</v>
      </c>
      <c r="BM64" s="75">
        <v>6.9486002156750062E-2</v>
      </c>
      <c r="BN64" s="75">
        <v>7.2998375612798441E-2</v>
      </c>
      <c r="BO64" s="75">
        <v>7.8797360040590209E-2</v>
      </c>
      <c r="BP64" s="87">
        <v>7.8797360040590209E-2</v>
      </c>
    </row>
    <row r="65" spans="2:68" x14ac:dyDescent="0.25">
      <c r="B65" s="103">
        <v>2</v>
      </c>
      <c r="C65" s="75" t="s">
        <v>3421</v>
      </c>
      <c r="D65" s="75">
        <v>6</v>
      </c>
      <c r="E65" s="76">
        <v>2</v>
      </c>
      <c r="F65" s="75">
        <v>0.16</v>
      </c>
      <c r="H65" s="75" t="s">
        <v>486</v>
      </c>
      <c r="I65" s="76" t="s">
        <v>569</v>
      </c>
      <c r="J65" s="78">
        <v>0.14862667953605116</v>
      </c>
      <c r="K65" s="78">
        <v>8.7619802799420804E-2</v>
      </c>
      <c r="L65" s="78">
        <v>0.14672737979290743</v>
      </c>
      <c r="M65" s="78">
        <v>8.7103297004592503E-2</v>
      </c>
      <c r="N65" s="79">
        <v>5.3189849444685047</v>
      </c>
      <c r="O65" s="79">
        <v>3.8113991843231907</v>
      </c>
      <c r="P65" s="80">
        <v>10.140806747840283</v>
      </c>
      <c r="Q65" s="81">
        <v>51.399213126626364</v>
      </c>
      <c r="R65" s="82">
        <v>44.911855943103582</v>
      </c>
      <c r="S65" s="78">
        <v>0.25796221875939745</v>
      </c>
      <c r="T65" s="81">
        <v>4.2021821420619014</v>
      </c>
      <c r="U65" s="78">
        <v>0.53767244428723027</v>
      </c>
      <c r="V65" s="83" t="e">
        <v>#N/A</v>
      </c>
      <c r="W65" s="79">
        <v>7.191090791396844</v>
      </c>
      <c r="X65" s="80">
        <v>4.629430548564617</v>
      </c>
      <c r="Y65" s="85">
        <v>58012000000</v>
      </c>
      <c r="Z65" s="85">
        <v>58356000000</v>
      </c>
      <c r="AA65" s="75">
        <v>147000000</v>
      </c>
      <c r="AB65" s="75">
        <v>2674000000</v>
      </c>
      <c r="AC65" s="84">
        <v>5.4973821989528798E-2</v>
      </c>
      <c r="AD65" s="85">
        <v>98608.499465349989</v>
      </c>
      <c r="AE65" s="86">
        <v>117480.49946534999</v>
      </c>
      <c r="AF65" s="81">
        <v>19.698506166692265</v>
      </c>
      <c r="AG65" s="81">
        <v>23.124333326117007</v>
      </c>
      <c r="AH65" s="81">
        <v>2.7743255072568775</v>
      </c>
      <c r="AI65" s="81">
        <v>26.199501388658501</v>
      </c>
      <c r="AJ65" s="82">
        <v>2.4424347994105537</v>
      </c>
      <c r="AK65" s="75" t="s">
        <v>498</v>
      </c>
      <c r="AL65" s="75" t="s">
        <v>516</v>
      </c>
      <c r="AM65" s="75" t="s">
        <v>517</v>
      </c>
      <c r="AN65" s="76" t="s">
        <v>496</v>
      </c>
      <c r="AO65" s="78">
        <v>0.1627865</v>
      </c>
      <c r="AP65" s="78">
        <v>0.15169269999999999</v>
      </c>
      <c r="AQ65" s="84">
        <v>0.16706170000000001</v>
      </c>
      <c r="AR65" s="75" t="s">
        <v>4139</v>
      </c>
      <c r="AS65" s="75" t="s">
        <v>3443</v>
      </c>
      <c r="AT65" s="76" t="s">
        <v>4139</v>
      </c>
      <c r="AU65" s="75">
        <v>0.73217725478155771</v>
      </c>
      <c r="AV65" s="81">
        <v>0.73217725478155771</v>
      </c>
      <c r="AW65" s="81">
        <v>-3.3181667827158076E-2</v>
      </c>
      <c r="AX65" s="82">
        <v>0.69899558695439967</v>
      </c>
      <c r="AY65" s="79">
        <v>20.054044539619429</v>
      </c>
      <c r="AZ65" s="79">
        <v>-0.9088327179778517</v>
      </c>
      <c r="BA65" s="79">
        <v>19.145211821641578</v>
      </c>
      <c r="BB65" s="75">
        <v>674.10290824000003</v>
      </c>
      <c r="BC65" s="75">
        <v>98608.499465349989</v>
      </c>
      <c r="BD65" s="75">
        <v>3959.875</v>
      </c>
      <c r="BE65" s="75">
        <v>4791.4000000000005</v>
      </c>
      <c r="BF65" s="75">
        <v>5432.6670000000004</v>
      </c>
      <c r="BG65" s="75">
        <v>3190.1320000000001</v>
      </c>
      <c r="BH65" s="75">
        <v>4082.3389999999999</v>
      </c>
      <c r="BI65" s="75">
        <v>4499.6769999999997</v>
      </c>
      <c r="BJ65" s="75">
        <v>4.0157542417440996E-2</v>
      </c>
      <c r="BK65" s="75">
        <v>4.8590131945813138E-2</v>
      </c>
      <c r="BL65" s="75">
        <v>5.5093293473236389E-2</v>
      </c>
      <c r="BM65" s="75">
        <v>3.2351491172634458E-2</v>
      </c>
      <c r="BN65" s="75">
        <v>4.1399463759556464E-2</v>
      </c>
      <c r="BO65" s="75">
        <v>4.563173584829916E-2</v>
      </c>
      <c r="BP65" s="87">
        <v>5.5093293473236389E-2</v>
      </c>
    </row>
    <row r="66" spans="2:68" x14ac:dyDescent="0.25">
      <c r="B66" s="103">
        <v>2</v>
      </c>
      <c r="C66" s="75" t="s">
        <v>3421</v>
      </c>
      <c r="D66" s="75">
        <v>6</v>
      </c>
      <c r="E66" s="76">
        <v>2</v>
      </c>
      <c r="F66" s="75">
        <v>0.2</v>
      </c>
      <c r="G66" s="75" t="s">
        <v>2976</v>
      </c>
      <c r="H66" s="75" t="s">
        <v>1501</v>
      </c>
      <c r="I66" s="76" t="s">
        <v>1502</v>
      </c>
      <c r="J66" s="78">
        <v>0.46867694413181482</v>
      </c>
      <c r="K66" s="78">
        <v>0.43751312749422389</v>
      </c>
      <c r="L66" s="78">
        <v>0.30372489021206722</v>
      </c>
      <c r="M66" s="78">
        <v>0.29614148824248626</v>
      </c>
      <c r="N66" s="79">
        <v>25.303497290550204</v>
      </c>
      <c r="O66" s="79">
        <v>19.383575803747018</v>
      </c>
      <c r="P66" s="80">
        <v>33.020974834803027</v>
      </c>
      <c r="Q66" s="81">
        <v>32.577207231361946</v>
      </c>
      <c r="R66" s="82">
        <v>35.02161651444441</v>
      </c>
      <c r="S66" s="78">
        <v>0.30136571327594475</v>
      </c>
      <c r="T66" s="81">
        <v>1.0897804555205624</v>
      </c>
      <c r="U66" s="78">
        <v>0.48155633167209511</v>
      </c>
      <c r="V66" s="83">
        <v>0.14684726048362412</v>
      </c>
      <c r="W66" s="79">
        <v>25.938681469941447</v>
      </c>
      <c r="X66" s="80">
        <v>34.693116925607526</v>
      </c>
      <c r="Y66" s="85">
        <v>2380500000</v>
      </c>
      <c r="Z66" s="85">
        <v>3516900000</v>
      </c>
      <c r="AA66" s="75" t="e">
        <v>#N/A</v>
      </c>
      <c r="AB66" s="75">
        <v>278516544.06678498</v>
      </c>
      <c r="AC66" s="84">
        <v>0</v>
      </c>
      <c r="AD66" s="85">
        <v>24427.750350000002</v>
      </c>
      <c r="AE66" s="86">
        <v>25655.650350000004</v>
      </c>
      <c r="AF66" s="81" t="s">
        <v>3443</v>
      </c>
      <c r="AG66" s="81">
        <v>26.989382368670388</v>
      </c>
      <c r="AH66" s="81" t="s">
        <v>3443</v>
      </c>
      <c r="AI66" s="81">
        <v>34.012533489819518</v>
      </c>
      <c r="AJ66" s="82">
        <v>10.085659526796766</v>
      </c>
      <c r="AK66" s="75" t="s">
        <v>493</v>
      </c>
      <c r="AL66" s="75" t="s">
        <v>538</v>
      </c>
      <c r="AM66" s="75" t="s">
        <v>539</v>
      </c>
      <c r="AN66" s="76" t="s">
        <v>1480</v>
      </c>
      <c r="AO66" s="78">
        <v>0.32241959999999997</v>
      </c>
      <c r="AP66" s="78">
        <v>0.316328</v>
      </c>
      <c r="AQ66" s="84">
        <v>0.24094570000000001</v>
      </c>
      <c r="AR66" s="75" t="s">
        <v>4124</v>
      </c>
      <c r="AS66" s="75" t="s">
        <v>3483</v>
      </c>
      <c r="AT66" s="76" t="s">
        <v>3483</v>
      </c>
      <c r="AU66" s="75">
        <v>0.54401211077463507</v>
      </c>
      <c r="AV66" s="81">
        <v>0.54401211077463507</v>
      </c>
      <c r="AW66" s="81">
        <v>-6.6328900780458697E-17</v>
      </c>
      <c r="AX66" s="82">
        <v>0.54401211077463496</v>
      </c>
      <c r="AY66" s="79">
        <v>14.569209233387312</v>
      </c>
      <c r="AZ66" s="79">
        <v>-1.7763568394002505E-15</v>
      </c>
      <c r="BA66" s="79">
        <v>14.56920923338731</v>
      </c>
      <c r="BB66" s="75">
        <v>132.69999999999999</v>
      </c>
      <c r="BC66" s="75">
        <v>24427.750350000002</v>
      </c>
      <c r="BD66" s="75">
        <v>724.75</v>
      </c>
      <c r="BE66" s="75">
        <v>828.77800000000002</v>
      </c>
      <c r="BF66" s="75">
        <v>959.14300000000003</v>
      </c>
      <c r="BG66" s="75">
        <v>555.75400000000002</v>
      </c>
      <c r="BH66" s="75">
        <v>574.54600000000005</v>
      </c>
      <c r="BI66" s="75">
        <v>676.86300000000006</v>
      </c>
      <c r="BJ66" s="75">
        <v>2.9669125875932328E-2</v>
      </c>
      <c r="BK66" s="75">
        <v>3.3927725153781917E-2</v>
      </c>
      <c r="BL66" s="75">
        <v>3.9264483477087768E-2</v>
      </c>
      <c r="BM66" s="75">
        <v>2.275092843332583E-2</v>
      </c>
      <c r="BN66" s="75">
        <v>2.3520217448104057E-2</v>
      </c>
      <c r="BO66" s="75">
        <v>2.7708773436027848E-2</v>
      </c>
      <c r="BP66" s="87">
        <v>3.9264483477087768E-2</v>
      </c>
    </row>
    <row r="67" spans="2:68" x14ac:dyDescent="0.25">
      <c r="B67" s="103">
        <v>2</v>
      </c>
      <c r="C67" s="75" t="s">
        <v>3421</v>
      </c>
      <c r="D67" s="75">
        <v>6</v>
      </c>
      <c r="E67" s="76">
        <v>3</v>
      </c>
      <c r="F67" s="75">
        <v>0.18</v>
      </c>
      <c r="G67" s="75" t="s">
        <v>3060</v>
      </c>
      <c r="H67" s="75" t="s">
        <v>404</v>
      </c>
      <c r="I67" s="76" t="s">
        <v>1143</v>
      </c>
      <c r="J67" s="78">
        <v>0.15611202702041943</v>
      </c>
      <c r="K67" s="78">
        <v>0.17272462759372201</v>
      </c>
      <c r="L67" s="78">
        <v>9.7863566014938064E-2</v>
      </c>
      <c r="M67" s="78">
        <v>0.10808485419701254</v>
      </c>
      <c r="N67" s="79">
        <v>8.319323291260309</v>
      </c>
      <c r="O67" s="79">
        <v>6.3858259512480284</v>
      </c>
      <c r="P67" s="80">
        <v>10.29077741413467</v>
      </c>
      <c r="Q67" s="81">
        <v>67.919623184216363</v>
      </c>
      <c r="R67" s="82">
        <v>68.462366019843003</v>
      </c>
      <c r="S67" s="78">
        <v>1.4576785276893985E-2</v>
      </c>
      <c r="T67" s="81">
        <v>0.65235779842909325</v>
      </c>
      <c r="U67" s="78">
        <v>0.16492731836819258</v>
      </c>
      <c r="V67" s="83">
        <v>4.0659284843559532E-2</v>
      </c>
      <c r="W67" s="79">
        <v>6.5259546226995271</v>
      </c>
      <c r="X67" s="80">
        <v>-8.8673328746139095</v>
      </c>
      <c r="Y67" s="85">
        <v>17527900000</v>
      </c>
      <c r="Z67" s="85">
        <v>28010400000</v>
      </c>
      <c r="AA67" s="75">
        <v>84500000</v>
      </c>
      <c r="AB67" s="75">
        <v>3077800000</v>
      </c>
      <c r="AC67" s="84">
        <v>2.745467541750601E-2</v>
      </c>
      <c r="AD67" s="85">
        <v>65666.457555150002</v>
      </c>
      <c r="AE67" s="86">
        <v>67933.857555149996</v>
      </c>
      <c r="AF67" s="81">
        <v>19.443837857465024</v>
      </c>
      <c r="AG67" s="81">
        <v>21.885125881503956</v>
      </c>
      <c r="AH67" s="81">
        <v>4.7168815883826118</v>
      </c>
      <c r="AI67" s="81">
        <v>23.653734584882582</v>
      </c>
      <c r="AJ67" s="82">
        <v>2.3835523177706754</v>
      </c>
      <c r="AK67" s="75" t="s">
        <v>502</v>
      </c>
      <c r="AL67" s="75" t="s">
        <v>529</v>
      </c>
      <c r="AM67" s="75" t="s">
        <v>530</v>
      </c>
      <c r="AN67" s="76" t="s">
        <v>583</v>
      </c>
      <c r="AO67" s="78">
        <v>0.17800850000000001</v>
      </c>
      <c r="AP67" s="78">
        <v>0.1478545</v>
      </c>
      <c r="AQ67" s="84">
        <v>5.2829110000000006E-2</v>
      </c>
      <c r="AR67" s="75" t="s">
        <v>3484</v>
      </c>
      <c r="AS67" s="75" t="s">
        <v>3484</v>
      </c>
      <c r="AT67" s="76" t="s">
        <v>3484</v>
      </c>
      <c r="AU67" s="75">
        <v>2.4222406250302404</v>
      </c>
      <c r="AV67" s="81">
        <v>2.4222406250302404</v>
      </c>
      <c r="AW67" s="81">
        <v>-0.56842276178298001</v>
      </c>
      <c r="AX67" s="82">
        <v>1.8538178632472604</v>
      </c>
      <c r="AY67" s="79">
        <v>116.78805149116135</v>
      </c>
      <c r="AZ67" s="79">
        <v>-27.406437694863627</v>
      </c>
      <c r="BA67" s="79">
        <v>89.381613796297728</v>
      </c>
      <c r="BB67" s="75">
        <v>2369.5438954699998</v>
      </c>
      <c r="BC67" s="75">
        <v>65666.457555150002</v>
      </c>
      <c r="BD67" s="75">
        <v>3141.9380000000001</v>
      </c>
      <c r="BE67" s="75">
        <v>3209.875</v>
      </c>
      <c r="BF67" s="75">
        <v>3352.7139999999999</v>
      </c>
      <c r="BG67" s="75">
        <v>3337.6480000000001</v>
      </c>
      <c r="BH67" s="75">
        <v>3273.88</v>
      </c>
      <c r="BI67" s="75">
        <v>3589.3290000000002</v>
      </c>
      <c r="BJ67" s="75">
        <v>4.7846923939230956E-2</v>
      </c>
      <c r="BK67" s="75">
        <v>4.8881500837839244E-2</v>
      </c>
      <c r="BL67" s="75">
        <v>5.1056720962665322E-2</v>
      </c>
      <c r="BM67" s="75">
        <v>5.0827288759971181E-2</v>
      </c>
      <c r="BN67" s="75">
        <v>4.9856199373179685E-2</v>
      </c>
      <c r="BO67" s="75">
        <v>5.4660006548784827E-2</v>
      </c>
      <c r="BP67" s="87">
        <v>5.4660006548784827E-2</v>
      </c>
    </row>
    <row r="68" spans="2:68" x14ac:dyDescent="0.25">
      <c r="B68" s="103">
        <v>2</v>
      </c>
      <c r="C68" s="75" t="s">
        <v>3421</v>
      </c>
      <c r="D68" s="75">
        <v>6</v>
      </c>
      <c r="E68" s="76">
        <v>3</v>
      </c>
      <c r="F68" s="75">
        <v>0.2</v>
      </c>
      <c r="G68" s="75" t="s">
        <v>3374</v>
      </c>
      <c r="H68" s="75" t="s">
        <v>195</v>
      </c>
      <c r="I68" s="76" t="s">
        <v>881</v>
      </c>
      <c r="J68" s="78">
        <v>0.46639838990432603</v>
      </c>
      <c r="K68" s="78">
        <v>0.57630596311243532</v>
      </c>
      <c r="L68" s="78">
        <v>0.45907866332700387</v>
      </c>
      <c r="M68" s="78">
        <v>0.57225374146893715</v>
      </c>
      <c r="N68" s="79">
        <v>34.378845864935315</v>
      </c>
      <c r="O68" s="79">
        <v>28.805000012409753</v>
      </c>
      <c r="P68" s="80">
        <v>30.164522447816562</v>
      </c>
      <c r="Q68" s="81">
        <v>24.318933081180099</v>
      </c>
      <c r="R68" s="82">
        <v>32.270414703803688</v>
      </c>
      <c r="S68" s="78">
        <v>-0.4100523404561997</v>
      </c>
      <c r="T68" s="81">
        <v>-1.5200579070314963</v>
      </c>
      <c r="U68" s="78">
        <v>0.79772761874222764</v>
      </c>
      <c r="V68" s="83" t="e">
        <v>#N/A</v>
      </c>
      <c r="W68" s="79">
        <v>30.937600964170013</v>
      </c>
      <c r="X68" s="80">
        <v>42.366783734321011</v>
      </c>
      <c r="Y68" s="85">
        <v>927955000</v>
      </c>
      <c r="Z68" s="85">
        <v>934526000</v>
      </c>
      <c r="AA68" s="75">
        <v>158190000</v>
      </c>
      <c r="AB68" s="75">
        <v>317242000</v>
      </c>
      <c r="AC68" s="84">
        <v>0.49864141570157799</v>
      </c>
      <c r="AD68" s="85">
        <v>23454.467339999999</v>
      </c>
      <c r="AE68" s="86">
        <v>22544.118340000001</v>
      </c>
      <c r="AF68" s="81">
        <v>37.329128446883232</v>
      </c>
      <c r="AG68" s="81">
        <v>40.252225570766505</v>
      </c>
      <c r="AH68" s="81">
        <v>1.3595698762736963</v>
      </c>
      <c r="AI68" s="81">
        <v>50.812820672720498</v>
      </c>
      <c r="AJ68" s="82">
        <v>13.232024278527735</v>
      </c>
      <c r="AK68" s="75" t="s">
        <v>506</v>
      </c>
      <c r="AL68" s="75" t="s">
        <v>586</v>
      </c>
      <c r="AM68" s="75" t="s">
        <v>587</v>
      </c>
      <c r="AN68" s="76" t="s">
        <v>583</v>
      </c>
      <c r="AO68" s="78" t="e">
        <v>#VALUE!</v>
      </c>
      <c r="AP68" s="78">
        <v>0.36057450000000002</v>
      </c>
      <c r="AQ68" s="84">
        <v>0.31098579999999998</v>
      </c>
      <c r="AR68" s="75" t="s">
        <v>3482</v>
      </c>
      <c r="AS68" s="75" t="s">
        <v>3482</v>
      </c>
      <c r="AT68" s="76" t="s">
        <v>3482</v>
      </c>
      <c r="AU68" s="75">
        <v>0.80710250201775613</v>
      </c>
      <c r="AV68" s="81">
        <v>0.80710250201775613</v>
      </c>
      <c r="AW68" s="81">
        <v>-6.4614439600173268E-2</v>
      </c>
      <c r="AX68" s="82">
        <v>0.74248806241758292</v>
      </c>
      <c r="AY68" s="79">
        <v>31.607945705604813</v>
      </c>
      <c r="AZ68" s="79">
        <v>-2.5304464966649647</v>
      </c>
      <c r="BA68" s="79">
        <v>29.077499208939848</v>
      </c>
      <c r="BB68" s="75">
        <v>129.10199999999998</v>
      </c>
      <c r="BC68" s="75">
        <v>22544.118340000001</v>
      </c>
      <c r="BD68" s="75">
        <v>583.66700000000003</v>
      </c>
      <c r="BE68" s="75">
        <v>683.41700000000003</v>
      </c>
      <c r="BF68" s="75">
        <v>836.33299999999997</v>
      </c>
      <c r="BG68" s="75">
        <v>559.89499999999998</v>
      </c>
      <c r="BH68" s="75">
        <v>599.42100000000005</v>
      </c>
      <c r="BI68" s="75">
        <v>810.81399999999996</v>
      </c>
      <c r="BJ68" s="75">
        <v>2.5889990071796262E-2</v>
      </c>
      <c r="BK68" s="75">
        <v>3.0314647470041624E-2</v>
      </c>
      <c r="BL68" s="75">
        <v>3.7097613993451024E-2</v>
      </c>
      <c r="BM68" s="75">
        <v>2.4835524350782838E-2</v>
      </c>
      <c r="BN68" s="75">
        <v>2.6588797617179295E-2</v>
      </c>
      <c r="BO68" s="75">
        <v>3.5965655776450292E-2</v>
      </c>
      <c r="BP68" s="87">
        <v>3.7097613993451024E-2</v>
      </c>
    </row>
    <row r="69" spans="2:68" x14ac:dyDescent="0.25">
      <c r="B69" s="103">
        <v>2</v>
      </c>
      <c r="C69" s="75" t="s">
        <v>3421</v>
      </c>
      <c r="D69" s="75">
        <v>6</v>
      </c>
      <c r="E69" s="76">
        <v>3</v>
      </c>
      <c r="F69" s="75">
        <v>0.3</v>
      </c>
      <c r="G69" s="75" t="s">
        <v>3286</v>
      </c>
      <c r="H69" s="75" t="s">
        <v>2079</v>
      </c>
      <c r="I69" s="76" t="s">
        <v>2080</v>
      </c>
      <c r="J69" s="78">
        <v>2.85308716500669</v>
      </c>
      <c r="K69" s="78">
        <v>2.3593208634464036</v>
      </c>
      <c r="L69" s="78">
        <v>0.3049299412647507</v>
      </c>
      <c r="M69" s="78">
        <v>0.30911992462201809</v>
      </c>
      <c r="N69" s="79">
        <v>22.56756578860761</v>
      </c>
      <c r="O69" s="79">
        <v>18.758781799110018</v>
      </c>
      <c r="P69" s="80">
        <v>24.721540382107705</v>
      </c>
      <c r="Q69" s="81">
        <v>29.897099535985852</v>
      </c>
      <c r="R69" s="82">
        <v>32.052236618762734</v>
      </c>
      <c r="S69" s="78">
        <v>-0.15797549571291003</v>
      </c>
      <c r="T69" s="81">
        <v>-0.43879840636166251</v>
      </c>
      <c r="U69" s="78">
        <v>0.57954393208859212</v>
      </c>
      <c r="V69" s="83">
        <v>3.1251470795877062E-2</v>
      </c>
      <c r="W69" s="79">
        <v>15.311141141885329</v>
      </c>
      <c r="X69" s="80">
        <v>15.096343448970773</v>
      </c>
      <c r="Y69" s="85">
        <v>83989000</v>
      </c>
      <c r="Z69" s="85">
        <v>641036000</v>
      </c>
      <c r="AA69" s="75" t="e">
        <v>#N/A</v>
      </c>
      <c r="AB69" s="75">
        <v>195695000</v>
      </c>
      <c r="AC69" s="84">
        <v>0</v>
      </c>
      <c r="AD69" s="85">
        <v>8311.3799999999992</v>
      </c>
      <c r="AE69" s="86">
        <v>8237.7969999999987</v>
      </c>
      <c r="AF69" s="81">
        <v>33.437123987056893</v>
      </c>
      <c r="AG69" s="81">
        <v>44.020695070000372</v>
      </c>
      <c r="AH69" s="81">
        <v>2.3376502840171587</v>
      </c>
      <c r="AI69" s="81">
        <v>53.909120114343843</v>
      </c>
      <c r="AJ69" s="82">
        <v>12.261768448773566</v>
      </c>
      <c r="AK69" s="75" t="s">
        <v>506</v>
      </c>
      <c r="AL69" s="75" t="s">
        <v>507</v>
      </c>
      <c r="AM69" s="75" t="s">
        <v>629</v>
      </c>
      <c r="AN69" s="76" t="s">
        <v>2468</v>
      </c>
      <c r="AO69" s="78">
        <v>0.36881330000000001</v>
      </c>
      <c r="AP69" s="78">
        <v>0.35374949999999999</v>
      </c>
      <c r="AQ69" s="84">
        <v>0.16792290000000001</v>
      </c>
      <c r="AR69" s="75" t="s">
        <v>3481</v>
      </c>
      <c r="AS69" s="75" t="s">
        <v>3481</v>
      </c>
      <c r="AT69" s="76" t="s">
        <v>3481</v>
      </c>
      <c r="AU69" s="75">
        <v>0.62051846122320886</v>
      </c>
      <c r="AV69" s="81">
        <v>0.62051846122320886</v>
      </c>
      <c r="AW69" s="81">
        <v>0</v>
      </c>
      <c r="AX69" s="82">
        <v>0.62051846122320886</v>
      </c>
      <c r="AY69" s="79">
        <v>32.113498613030508</v>
      </c>
      <c r="AZ69" s="79">
        <v>0</v>
      </c>
      <c r="BA69" s="79">
        <v>32.113498613030508</v>
      </c>
      <c r="BB69" s="75">
        <v>51.975000000000001</v>
      </c>
      <c r="BC69" s="75">
        <v>8237.7969999999987</v>
      </c>
      <c r="BD69" s="75">
        <v>156.29400000000001</v>
      </c>
      <c r="BE69" s="75">
        <v>187.11799999999999</v>
      </c>
      <c r="BF69" s="75">
        <v>234.733</v>
      </c>
      <c r="BG69" s="75">
        <v>193.67600000000002</v>
      </c>
      <c r="BH69" s="75">
        <v>213.02500000000001</v>
      </c>
      <c r="BI69" s="75">
        <v>254.238</v>
      </c>
      <c r="BJ69" s="75">
        <v>1.8972790905141271E-2</v>
      </c>
      <c r="BK69" s="75">
        <v>2.2714567984620165E-2</v>
      </c>
      <c r="BL69" s="75">
        <v>2.8494632727657655E-2</v>
      </c>
      <c r="BM69" s="75">
        <v>2.3510654608264812E-2</v>
      </c>
      <c r="BN69" s="75">
        <v>2.5859462183882419E-2</v>
      </c>
      <c r="BO69" s="75">
        <v>3.0862377405027102E-2</v>
      </c>
      <c r="BP69" s="87">
        <v>3.0862377405027102E-2</v>
      </c>
    </row>
    <row r="70" spans="2:68" x14ac:dyDescent="0.25">
      <c r="B70" s="103">
        <v>2</v>
      </c>
      <c r="C70" s="75" t="s">
        <v>3421</v>
      </c>
      <c r="D70" s="75">
        <v>7</v>
      </c>
      <c r="E70" s="76">
        <v>2</v>
      </c>
      <c r="F70" s="75">
        <v>0.25</v>
      </c>
      <c r="G70" s="75" t="s">
        <v>3344</v>
      </c>
      <c r="H70" s="75" t="s">
        <v>206</v>
      </c>
      <c r="I70" s="76" t="s">
        <v>893</v>
      </c>
      <c r="J70" s="78">
        <v>0.45114511930616902</v>
      </c>
      <c r="K70" s="78">
        <v>0.49857813266092316</v>
      </c>
      <c r="L70" s="78">
        <v>0.21013547169239274</v>
      </c>
      <c r="M70" s="78">
        <v>0.20932557770236493</v>
      </c>
      <c r="N70" s="79">
        <v>12.853460256197929</v>
      </c>
      <c r="O70" s="79">
        <v>10.050648321186308</v>
      </c>
      <c r="P70" s="80">
        <v>10.936144980523183</v>
      </c>
      <c r="Q70" s="81">
        <v>20.724319371380538</v>
      </c>
      <c r="R70" s="82">
        <v>22.724258386470755</v>
      </c>
      <c r="S70" s="78">
        <v>-0.43648052120194564</v>
      </c>
      <c r="T70" s="81">
        <v>-2.0726206370398623</v>
      </c>
      <c r="U70" s="78">
        <v>0.81197887296660909</v>
      </c>
      <c r="V70" s="83" t="e">
        <v>#N/A</v>
      </c>
      <c r="W70" s="79">
        <v>15.729405284819851</v>
      </c>
      <c r="X70" s="80" t="e">
        <v>#N/A</v>
      </c>
      <c r="Y70" s="85">
        <v>142770000</v>
      </c>
      <c r="Z70" s="85">
        <v>340054000</v>
      </c>
      <c r="AA70" s="75">
        <v>36164000</v>
      </c>
      <c r="AB70" s="75">
        <v>96550000</v>
      </c>
      <c r="AC70" s="84">
        <v>0.37456240290005177</v>
      </c>
      <c r="AD70" s="85">
        <v>6184.2649356800002</v>
      </c>
      <c r="AE70" s="86">
        <v>5966.9299356800002</v>
      </c>
      <c r="AF70" s="81">
        <v>57.008294511539205</v>
      </c>
      <c r="AG70" s="81">
        <v>82.884985360089772</v>
      </c>
      <c r="AH70" s="81">
        <v>1.5745735261417482</v>
      </c>
      <c r="AI70" s="81">
        <v>108.70512937888121</v>
      </c>
      <c r="AJ70" s="82">
        <v>10.947754562500617</v>
      </c>
      <c r="AK70" s="75" t="s">
        <v>506</v>
      </c>
      <c r="AL70" s="75" t="s">
        <v>507</v>
      </c>
      <c r="AM70" s="75" t="s">
        <v>610</v>
      </c>
      <c r="AN70" s="76" t="s">
        <v>583</v>
      </c>
      <c r="AO70" s="78" t="e">
        <v>#VALUE!</v>
      </c>
      <c r="AP70" s="78">
        <v>0.191524</v>
      </c>
      <c r="AQ70" s="84">
        <v>0.33137920000000004</v>
      </c>
      <c r="AR70" s="75" t="s">
        <v>3486</v>
      </c>
      <c r="AS70" s="75" t="s">
        <v>3486</v>
      </c>
      <c r="AT70" s="76" t="s">
        <v>3486</v>
      </c>
      <c r="AU70" s="75" t="s">
        <v>3443</v>
      </c>
      <c r="AV70" s="81">
        <v>0</v>
      </c>
      <c r="AW70" s="81">
        <v>0.51147549998231068</v>
      </c>
      <c r="AX70" s="82">
        <v>0.51147549998231068</v>
      </c>
      <c r="AY70" s="79">
        <v>0</v>
      </c>
      <c r="AZ70" s="79">
        <v>57.371132150759976</v>
      </c>
      <c r="BA70" s="79">
        <v>57.371132150759976</v>
      </c>
      <c r="BB70" s="75">
        <v>31.631000000000004</v>
      </c>
      <c r="BC70" s="75">
        <v>5966.9299356800002</v>
      </c>
      <c r="BD70" s="75">
        <v>101.22500000000001</v>
      </c>
      <c r="BE70" s="75">
        <v>120.286</v>
      </c>
      <c r="BF70" s="75">
        <v>147</v>
      </c>
      <c r="BG70" s="75">
        <v>114.322</v>
      </c>
      <c r="BH70" s="75">
        <v>137.50399999999999</v>
      </c>
      <c r="BI70" s="75">
        <v>189.494</v>
      </c>
      <c r="BJ70" s="75">
        <v>1.696433527645641E-2</v>
      </c>
      <c r="BK70" s="75">
        <v>2.0158775332811418E-2</v>
      </c>
      <c r="BL70" s="75">
        <v>2.4635784496311111E-2</v>
      </c>
      <c r="BM70" s="75">
        <v>1.9159266361818222E-2</v>
      </c>
      <c r="BN70" s="75">
        <v>2.3044346335923557E-2</v>
      </c>
      <c r="BO70" s="75">
        <v>3.1757369709822979E-2</v>
      </c>
      <c r="BP70" s="87">
        <v>3.1757369709822979E-2</v>
      </c>
    </row>
    <row r="71" spans="2:68" x14ac:dyDescent="0.25">
      <c r="B71" s="103">
        <v>2</v>
      </c>
      <c r="C71" s="75" t="s">
        <v>3421</v>
      </c>
      <c r="D71" s="75">
        <v>7</v>
      </c>
      <c r="E71" s="76">
        <v>3</v>
      </c>
      <c r="F71" s="75" t="s">
        <v>2480</v>
      </c>
      <c r="H71" s="75" t="s">
        <v>383</v>
      </c>
      <c r="I71" s="76" t="s">
        <v>1118</v>
      </c>
      <c r="J71" s="78">
        <v>0.19970381439048063</v>
      </c>
      <c r="K71" s="78">
        <v>-0.83002952340784475</v>
      </c>
      <c r="L71" s="78">
        <v>0.59425129808395183</v>
      </c>
      <c r="M71" s="78">
        <v>-1.1435212085996513</v>
      </c>
      <c r="N71" s="79">
        <v>24.404225037246725</v>
      </c>
      <c r="O71" s="79">
        <v>23.281188497281825</v>
      </c>
      <c r="P71" s="80">
        <v>40.467587303917192</v>
      </c>
      <c r="Q71" s="81">
        <v>-10.509629444175564</v>
      </c>
      <c r="R71" s="82">
        <v>25.312537206810333</v>
      </c>
      <c r="S71" s="78">
        <v>-0.42637339942172658</v>
      </c>
      <c r="T71" s="81">
        <v>-4.4277111017697974</v>
      </c>
      <c r="U71" s="78">
        <v>0.26431211909281649</v>
      </c>
      <c r="V71" s="83">
        <v>9.4884417808219178E-3</v>
      </c>
      <c r="W71" s="79">
        <v>31.357247562258589</v>
      </c>
      <c r="X71" s="80" t="e">
        <v>#N/A</v>
      </c>
      <c r="Y71" s="85">
        <v>-2371000000</v>
      </c>
      <c r="Z71" s="85">
        <v>-1721000000</v>
      </c>
      <c r="AA71" s="75">
        <v>975469000</v>
      </c>
      <c r="AB71" s="75">
        <v>3789967000</v>
      </c>
      <c r="AC71" s="84">
        <v>0.25738192443364283</v>
      </c>
      <c r="AD71" s="85">
        <v>74528.452511099997</v>
      </c>
      <c r="AE71" s="86">
        <v>66270.452511099997</v>
      </c>
      <c r="AF71" s="81">
        <v>31.918507467136347</v>
      </c>
      <c r="AG71" s="81">
        <v>32.935597490472368</v>
      </c>
      <c r="AH71" s="81">
        <v>5.2094782445864833</v>
      </c>
      <c r="AI71" s="81">
        <v>35.759086486705641</v>
      </c>
      <c r="AJ71" s="82">
        <v>13.618049845085366</v>
      </c>
      <c r="AK71" s="75" t="s">
        <v>544</v>
      </c>
      <c r="AL71" s="75" t="s">
        <v>576</v>
      </c>
      <c r="AM71" s="75" t="s">
        <v>591</v>
      </c>
      <c r="AN71" s="76" t="s">
        <v>583</v>
      </c>
      <c r="AO71" s="78" t="e">
        <v>#VALUE!</v>
      </c>
      <c r="AP71" s="78" t="e">
        <v>#VALUE!</v>
      </c>
      <c r="AQ71" s="84" t="e">
        <v>#VALUE!</v>
      </c>
      <c r="AR71" s="75" t="s">
        <v>3485</v>
      </c>
      <c r="AS71" s="75" t="s">
        <v>3485</v>
      </c>
      <c r="AT71" s="76" t="s">
        <v>3485</v>
      </c>
      <c r="AU71" s="75" t="s">
        <v>3443</v>
      </c>
      <c r="AV71" s="81">
        <v>0</v>
      </c>
      <c r="AW71" s="81">
        <v>-0.11807571073194309</v>
      </c>
      <c r="AX71" s="82">
        <v>-0.11807571073194309</v>
      </c>
      <c r="AY71" s="79">
        <v>0</v>
      </c>
      <c r="AZ71" s="79">
        <v>-4.3509216043034575</v>
      </c>
      <c r="BA71" s="79">
        <v>-4.3509216043034575</v>
      </c>
      <c r="BB71" s="75">
        <v>-88</v>
      </c>
      <c r="BC71" s="75">
        <v>66270.452511099997</v>
      </c>
      <c r="BD71" s="75">
        <v>2507.2429999999999</v>
      </c>
      <c r="BE71" s="75">
        <v>2901.8679999999999</v>
      </c>
      <c r="BF71" s="75">
        <v>3264.192</v>
      </c>
      <c r="BG71" s="75">
        <v>3872.0239999999999</v>
      </c>
      <c r="BH71" s="75">
        <v>4096.7169999999996</v>
      </c>
      <c r="BI71" s="75">
        <v>4910.2470000000003</v>
      </c>
      <c r="BJ71" s="75">
        <v>3.7833497509015018E-2</v>
      </c>
      <c r="BK71" s="75">
        <v>4.3788262944393662E-2</v>
      </c>
      <c r="BL71" s="75">
        <v>4.9255616587999949E-2</v>
      </c>
      <c r="BM71" s="75">
        <v>5.8427607678572191E-2</v>
      </c>
      <c r="BN71" s="75">
        <v>6.181815341179115E-2</v>
      </c>
      <c r="BO71" s="75">
        <v>7.4094061741581688E-2</v>
      </c>
      <c r="BP71" s="87">
        <v>7.4094061741581688E-2</v>
      </c>
    </row>
    <row r="72" spans="2:68" x14ac:dyDescent="0.25">
      <c r="B72" s="103">
        <v>2</v>
      </c>
      <c r="C72" s="75" t="s">
        <v>3421</v>
      </c>
      <c r="D72" s="75">
        <v>7</v>
      </c>
      <c r="E72" s="76">
        <v>3</v>
      </c>
      <c r="F72" s="75">
        <v>0.16</v>
      </c>
      <c r="G72" s="75" t="s">
        <v>2973</v>
      </c>
      <c r="H72" s="75" t="s">
        <v>2236</v>
      </c>
      <c r="I72" s="76" t="s">
        <v>2237</v>
      </c>
      <c r="J72" s="78">
        <v>1.2842883286227615</v>
      </c>
      <c r="K72" s="78">
        <v>1.5394948394792802</v>
      </c>
      <c r="L72" s="78">
        <v>0.49452223150302005</v>
      </c>
      <c r="M72" s="78">
        <v>0.37550127136333161</v>
      </c>
      <c r="N72" s="79">
        <v>27.762125314385454</v>
      </c>
      <c r="O72" s="79">
        <v>20.390802386083109</v>
      </c>
      <c r="P72" s="80">
        <v>25.417661097852029</v>
      </c>
      <c r="Q72" s="81">
        <v>35.660393283090215</v>
      </c>
      <c r="R72" s="82">
        <v>34.149686520376171</v>
      </c>
      <c r="S72" s="78">
        <v>-0.14774281805745554</v>
      </c>
      <c r="T72" s="81">
        <v>-0.31858407079646017</v>
      </c>
      <c r="U72" s="78">
        <v>0.63924528301886796</v>
      </c>
      <c r="V72" s="83" t="e">
        <v>#N/A</v>
      </c>
      <c r="W72" s="79">
        <v>30.253977013464898</v>
      </c>
      <c r="X72" s="80">
        <v>22.060889769406302</v>
      </c>
      <c r="Y72" s="85">
        <v>19281000</v>
      </c>
      <c r="Z72" s="85">
        <v>79049000</v>
      </c>
      <c r="AA72" s="75" t="e">
        <v>#N/A</v>
      </c>
      <c r="AB72" s="75">
        <v>23000000</v>
      </c>
      <c r="AC72" s="84">
        <v>0</v>
      </c>
      <c r="AD72" s="85">
        <v>852.19484504000002</v>
      </c>
      <c r="AE72" s="86">
        <v>841.39484504000006</v>
      </c>
      <c r="AF72" s="81">
        <v>24.646755148082597</v>
      </c>
      <c r="AG72" s="81">
        <v>27.575082492409244</v>
      </c>
      <c r="AH72" s="81">
        <v>2.7257157509309753</v>
      </c>
      <c r="AI72" s="81">
        <v>39.551121338347244</v>
      </c>
      <c r="AJ72" s="82">
        <v>9.9920304746107611</v>
      </c>
      <c r="AK72" s="75" t="s">
        <v>493</v>
      </c>
      <c r="AL72" s="75" t="s">
        <v>538</v>
      </c>
      <c r="AM72" s="75" t="s">
        <v>539</v>
      </c>
      <c r="AN72" s="76" t="s">
        <v>2229</v>
      </c>
      <c r="AO72" s="78">
        <v>0.26790189999999997</v>
      </c>
      <c r="AP72" s="78">
        <v>0.30357230000000002</v>
      </c>
      <c r="AQ72" s="84">
        <v>0.18670900000000001</v>
      </c>
      <c r="AR72" s="75" t="s">
        <v>3487</v>
      </c>
      <c r="AS72" s="75" t="s">
        <v>3487</v>
      </c>
      <c r="AT72" s="76" t="s">
        <v>3487</v>
      </c>
      <c r="AU72" s="75">
        <v>1.1327879619418337</v>
      </c>
      <c r="AV72" s="81">
        <v>1.1327879619418337</v>
      </c>
      <c r="AW72" s="81">
        <v>0</v>
      </c>
      <c r="AX72" s="82">
        <v>1.1327879619418337</v>
      </c>
      <c r="AY72" s="79">
        <v>43.989034340091024</v>
      </c>
      <c r="AZ72" s="79">
        <v>0</v>
      </c>
      <c r="BA72" s="79">
        <v>43.989034340091024</v>
      </c>
      <c r="BB72" s="75">
        <v>9.5689346400000002</v>
      </c>
      <c r="BC72" s="75">
        <v>841.39484504000006</v>
      </c>
      <c r="BD72" s="75">
        <v>24.266999999999999</v>
      </c>
      <c r="BE72" s="75">
        <v>29.516999999999999</v>
      </c>
      <c r="BF72" s="75">
        <v>34.883000000000003</v>
      </c>
      <c r="BG72" s="75">
        <v>23.740000000000002</v>
      </c>
      <c r="BH72" s="75">
        <v>30.2</v>
      </c>
      <c r="BI72" s="75">
        <v>35.26</v>
      </c>
      <c r="BJ72" s="75">
        <v>2.8841393720265E-2</v>
      </c>
      <c r="BK72" s="75">
        <v>3.5081032613881485E-2</v>
      </c>
      <c r="BL72" s="75">
        <v>4.1458537814480736E-2</v>
      </c>
      <c r="BM72" s="75">
        <v>2.8215052825610546E-2</v>
      </c>
      <c r="BN72" s="75">
        <v>3.589277992137483E-2</v>
      </c>
      <c r="BO72" s="75">
        <v>4.1906603312174717E-2</v>
      </c>
      <c r="BP72" s="87">
        <v>4.1906603312174717E-2</v>
      </c>
    </row>
    <row r="73" spans="2:68" x14ac:dyDescent="0.25">
      <c r="B73" s="103">
        <v>2</v>
      </c>
      <c r="C73" s="75" t="s">
        <v>3421</v>
      </c>
      <c r="D73" s="75">
        <v>8</v>
      </c>
      <c r="E73" s="76">
        <v>1</v>
      </c>
      <c r="F73" s="75">
        <v>0.25</v>
      </c>
      <c r="G73" s="75" t="s">
        <v>2593</v>
      </c>
      <c r="H73" s="75" t="s">
        <v>126</v>
      </c>
      <c r="I73" s="76" t="s">
        <v>787</v>
      </c>
      <c r="J73" s="78">
        <v>0.64173633076289338</v>
      </c>
      <c r="K73" s="78">
        <v>0.58256373569198749</v>
      </c>
      <c r="L73" s="78">
        <v>0.2499209767445249</v>
      </c>
      <c r="M73" s="78">
        <v>0.24151040051766673</v>
      </c>
      <c r="N73" s="79">
        <v>21.707856291850632</v>
      </c>
      <c r="O73" s="79">
        <v>16.342490146386005</v>
      </c>
      <c r="P73" s="80">
        <v>88.903330625507721</v>
      </c>
      <c r="Q73" s="81">
        <v>8.460500646523986</v>
      </c>
      <c r="R73" s="82">
        <v>9.0282836534210293</v>
      </c>
      <c r="S73" s="78">
        <v>0.67683812153381095</v>
      </c>
      <c r="T73" s="81">
        <v>2.8528718334587411</v>
      </c>
      <c r="U73" s="78">
        <v>0.12287654388671768</v>
      </c>
      <c r="V73" s="83" t="e">
        <v>#N/A</v>
      </c>
      <c r="W73" s="79">
        <v>8.2661525253221573</v>
      </c>
      <c r="X73" s="80">
        <v>15.996225865400127</v>
      </c>
      <c r="Y73" s="85">
        <v>3075200000</v>
      </c>
      <c r="Z73" s="85">
        <v>7417900000</v>
      </c>
      <c r="AA73" s="75">
        <v>90800000</v>
      </c>
      <c r="AB73" s="75">
        <v>1202300000</v>
      </c>
      <c r="AC73" s="84">
        <v>7.5521916327039834E-2</v>
      </c>
      <c r="AD73" s="85">
        <v>23212.962029600003</v>
      </c>
      <c r="AE73" s="86">
        <v>28900.162029600004</v>
      </c>
      <c r="AF73" s="81">
        <v>13.852449804899431</v>
      </c>
      <c r="AG73" s="81">
        <v>16.12976930044233</v>
      </c>
      <c r="AH73" s="81">
        <v>5.2599503395514491</v>
      </c>
      <c r="AI73" s="81">
        <v>20.308661070794944</v>
      </c>
      <c r="AJ73" s="82">
        <v>14.527407895463309</v>
      </c>
      <c r="AK73" s="75" t="s">
        <v>544</v>
      </c>
      <c r="AL73" s="75" t="s">
        <v>576</v>
      </c>
      <c r="AM73" s="75" t="s">
        <v>788</v>
      </c>
      <c r="AN73" s="76" t="s">
        <v>583</v>
      </c>
      <c r="AO73" s="78" t="e">
        <v>#VALUE!</v>
      </c>
      <c r="AP73" s="78">
        <v>0.27285789999999999</v>
      </c>
      <c r="AQ73" s="84">
        <v>0.17825690000000002</v>
      </c>
      <c r="AR73" s="75" t="s">
        <v>3488</v>
      </c>
      <c r="AS73" s="75" t="s">
        <v>3488</v>
      </c>
      <c r="AT73" s="76" t="s">
        <v>3488</v>
      </c>
      <c r="AU73" s="75">
        <v>1.3947989923734192</v>
      </c>
      <c r="AV73" s="81">
        <v>1.3947989923734192</v>
      </c>
      <c r="AW73" s="81">
        <v>-0.14907183251350919</v>
      </c>
      <c r="AX73" s="82">
        <v>1.24572715985991</v>
      </c>
      <c r="AY73" s="79">
        <v>24.411922246220303</v>
      </c>
      <c r="AZ73" s="79">
        <v>-2.6090712742980564</v>
      </c>
      <c r="BA73" s="79">
        <v>21.802850971922247</v>
      </c>
      <c r="BB73" s="75">
        <v>252.36799999999999</v>
      </c>
      <c r="BC73" s="75">
        <v>23212.962029600003</v>
      </c>
      <c r="BD73" s="75">
        <v>1298.2</v>
      </c>
      <c r="BE73" s="75">
        <v>1402.6000000000001</v>
      </c>
      <c r="BF73" s="75">
        <v>1495</v>
      </c>
      <c r="BG73" s="75">
        <v>951.46299999999997</v>
      </c>
      <c r="BH73" s="75">
        <v>1246.405</v>
      </c>
      <c r="BI73" s="75">
        <v>1369.106</v>
      </c>
      <c r="BJ73" s="75">
        <v>5.5925650433779221E-2</v>
      </c>
      <c r="BK73" s="75">
        <v>6.0423137650915684E-2</v>
      </c>
      <c r="BL73" s="75">
        <v>6.4403672314358298E-2</v>
      </c>
      <c r="BM73" s="75">
        <v>4.0988435632933966E-2</v>
      </c>
      <c r="BN73" s="75">
        <v>5.3694353973898157E-2</v>
      </c>
      <c r="BO73" s="75">
        <v>5.8980236914797209E-2</v>
      </c>
      <c r="BP73" s="87">
        <v>6.4403672314358298E-2</v>
      </c>
    </row>
    <row r="74" spans="2:68" x14ac:dyDescent="0.25">
      <c r="B74" s="103">
        <v>2</v>
      </c>
      <c r="C74" s="75" t="s">
        <v>3421</v>
      </c>
      <c r="D74" s="75">
        <v>9</v>
      </c>
      <c r="E74" s="76">
        <v>3</v>
      </c>
      <c r="F74" s="75">
        <v>0.35</v>
      </c>
      <c r="G74" s="75" t="s">
        <v>3346</v>
      </c>
      <c r="H74" s="75" t="s">
        <v>187</v>
      </c>
      <c r="I74" s="76" t="s">
        <v>871</v>
      </c>
      <c r="J74" s="78">
        <v>0.48917150924268132</v>
      </c>
      <c r="K74" s="78">
        <v>0.47316124999999998</v>
      </c>
      <c r="L74" s="78">
        <v>0.43707679328399235</v>
      </c>
      <c r="M74" s="78">
        <v>0.4443407533141055</v>
      </c>
      <c r="N74" s="79">
        <v>31.961266577946446</v>
      </c>
      <c r="O74" s="79">
        <v>23.072015258535174</v>
      </c>
      <c r="P74" s="80">
        <v>26.350005184572929</v>
      </c>
      <c r="Q74" s="81">
        <v>34.030712703202219</v>
      </c>
      <c r="R74" s="82">
        <v>35.160098253513262</v>
      </c>
      <c r="S74" s="78">
        <v>-0.11375187869966892</v>
      </c>
      <c r="T74" s="81">
        <v>-0.9341971146307041</v>
      </c>
      <c r="U74" s="78">
        <v>0.31461337196006617</v>
      </c>
      <c r="V74" s="83">
        <v>0.10889655172413792</v>
      </c>
      <c r="W74" s="79">
        <v>26.031631078814861</v>
      </c>
      <c r="X74" s="80">
        <v>19.14473260241396</v>
      </c>
      <c r="Y74" s="85">
        <v>800000000</v>
      </c>
      <c r="Z74" s="85">
        <v>851889000</v>
      </c>
      <c r="AA74" s="75">
        <v>118007000</v>
      </c>
      <c r="AB74" s="75">
        <v>255153000</v>
      </c>
      <c r="AC74" s="84">
        <v>0.46249505198841478</v>
      </c>
      <c r="AD74" s="85">
        <v>18265.641352300001</v>
      </c>
      <c r="AE74" s="86">
        <v>17789.051352299997</v>
      </c>
      <c r="AF74" s="81">
        <v>34.96853692233806</v>
      </c>
      <c r="AG74" s="81">
        <v>43.211614935215614</v>
      </c>
      <c r="AH74" s="81">
        <v>1.4513018098613786</v>
      </c>
      <c r="AI74" s="81">
        <v>56.331655222990484</v>
      </c>
      <c r="AJ74" s="82">
        <v>13.174026329051339</v>
      </c>
      <c r="AK74" s="75" t="s">
        <v>506</v>
      </c>
      <c r="AL74" s="75" t="s">
        <v>507</v>
      </c>
      <c r="AM74" s="75" t="s">
        <v>610</v>
      </c>
      <c r="AN74" s="76" t="s">
        <v>583</v>
      </c>
      <c r="AO74" s="78" t="e">
        <v>#VALUE!</v>
      </c>
      <c r="AP74" s="78" t="e">
        <v>#VALUE!</v>
      </c>
      <c r="AQ74" s="84">
        <v>0.21594930000000001</v>
      </c>
      <c r="AR74" s="75" t="s">
        <v>3489</v>
      </c>
      <c r="AS74" s="75" t="s">
        <v>3489</v>
      </c>
      <c r="AT74" s="76" t="s">
        <v>3489</v>
      </c>
      <c r="AU74" s="75">
        <v>0.49403046521202143</v>
      </c>
      <c r="AV74" s="81">
        <v>0.49403046521202143</v>
      </c>
      <c r="AW74" s="81">
        <v>0.37754536530586402</v>
      </c>
      <c r="AX74" s="82">
        <v>0.87157583051788545</v>
      </c>
      <c r="AY74" s="79">
        <v>0</v>
      </c>
      <c r="AZ74" s="79">
        <v>24.625537677641841</v>
      </c>
      <c r="BA74" s="79">
        <v>24.625537677641841</v>
      </c>
      <c r="BB74" s="75">
        <v>68.961082368999996</v>
      </c>
      <c r="BC74" s="75">
        <v>17789.051352299997</v>
      </c>
      <c r="BD74" s="75">
        <v>445.64699999999999</v>
      </c>
      <c r="BE74" s="75">
        <v>539.05899999999997</v>
      </c>
      <c r="BF74" s="75">
        <v>640.4</v>
      </c>
      <c r="BG74" s="75">
        <v>303.30700000000002</v>
      </c>
      <c r="BH74" s="75">
        <v>407.23900000000003</v>
      </c>
      <c r="BI74" s="75">
        <v>496.29599999999999</v>
      </c>
      <c r="BJ74" s="75">
        <v>2.5051757464423813E-2</v>
      </c>
      <c r="BK74" s="75">
        <v>3.0302852542516467E-2</v>
      </c>
      <c r="BL74" s="75">
        <v>3.5999671220084531E-2</v>
      </c>
      <c r="BM74" s="75">
        <v>1.7050206556449374E-2</v>
      </c>
      <c r="BN74" s="75">
        <v>2.2892676620855722E-2</v>
      </c>
      <c r="BO74" s="75">
        <v>2.7898958194633155E-2</v>
      </c>
      <c r="BP74" s="87">
        <v>3.5999671220084531E-2</v>
      </c>
    </row>
    <row r="75" spans="2:68" x14ac:dyDescent="0.25">
      <c r="B75" s="103">
        <v>2</v>
      </c>
      <c r="C75" s="75" t="s">
        <v>3421</v>
      </c>
      <c r="D75" s="75">
        <v>9</v>
      </c>
      <c r="E75" s="76">
        <v>4</v>
      </c>
      <c r="F75" s="75">
        <v>0.16</v>
      </c>
      <c r="H75" s="75" t="s">
        <v>188</v>
      </c>
      <c r="I75" s="76" t="s">
        <v>872</v>
      </c>
      <c r="J75" s="78">
        <v>0.48272104478522848</v>
      </c>
      <c r="K75" s="78">
        <v>0.51384240949193793</v>
      </c>
      <c r="L75" s="78">
        <v>0.13382793517693342</v>
      </c>
      <c r="M75" s="78">
        <v>0.14834006674863867</v>
      </c>
      <c r="N75" s="79">
        <v>13.435388694090481</v>
      </c>
      <c r="O75" s="79">
        <v>10.249307874850587</v>
      </c>
      <c r="P75" s="80">
        <v>18.784893267651888</v>
      </c>
      <c r="Q75" s="81">
        <v>54.464986736209468</v>
      </c>
      <c r="R75" s="82">
        <v>56.365159128978227</v>
      </c>
      <c r="S75" s="78">
        <v>0.39756944444444442</v>
      </c>
      <c r="T75" s="81">
        <v>2.6349372384937237</v>
      </c>
      <c r="U75" s="78">
        <v>0.297424789410349</v>
      </c>
      <c r="V75" s="83">
        <v>2.3716119828815978E-2</v>
      </c>
      <c r="W75" s="79">
        <v>7.817979698213243</v>
      </c>
      <c r="X75" s="80">
        <v>9.5336492538429916</v>
      </c>
      <c r="Y75" s="85">
        <v>3287000000</v>
      </c>
      <c r="Z75" s="85">
        <v>11386000000</v>
      </c>
      <c r="AA75" s="75">
        <v>108000000</v>
      </c>
      <c r="AB75" s="75">
        <v>1509000000</v>
      </c>
      <c r="AC75" s="84">
        <v>7.1570576540755465E-2</v>
      </c>
      <c r="AD75" s="85">
        <v>27998.247765599997</v>
      </c>
      <c r="AE75" s="86">
        <v>33048.247765599997</v>
      </c>
      <c r="AF75" s="81">
        <v>15.90180049774334</v>
      </c>
      <c r="AG75" s="81">
        <v>18.845982110634683</v>
      </c>
      <c r="AH75" s="81">
        <v>5.4277627903829657</v>
      </c>
      <c r="AI75" s="81">
        <v>22.551928185319252</v>
      </c>
      <c r="AJ75" s="82">
        <v>4.4973842368935593</v>
      </c>
      <c r="AK75" s="75" t="s">
        <v>502</v>
      </c>
      <c r="AL75" s="75" t="s">
        <v>529</v>
      </c>
      <c r="AM75" s="75" t="s">
        <v>530</v>
      </c>
      <c r="AN75" s="76" t="s">
        <v>583</v>
      </c>
      <c r="AO75" s="78">
        <v>0.18958610000000001</v>
      </c>
      <c r="AP75" s="78">
        <v>0.20062480000000002</v>
      </c>
      <c r="AQ75" s="84">
        <v>0.14385610000000001</v>
      </c>
      <c r="AR75" s="75" t="s">
        <v>4140</v>
      </c>
      <c r="AS75" s="75" t="s">
        <v>3443</v>
      </c>
      <c r="AT75" s="76" t="s">
        <v>4140</v>
      </c>
      <c r="AU75" s="75">
        <v>1.5554573490616497</v>
      </c>
      <c r="AV75" s="81">
        <v>1.5554573490616497</v>
      </c>
      <c r="AW75" s="81">
        <v>1.1554017386261455</v>
      </c>
      <c r="AX75" s="82">
        <v>2.7108590876877949</v>
      </c>
      <c r="AY75" s="79">
        <v>31.115873249454285</v>
      </c>
      <c r="AZ75" s="79">
        <v>23.113031079237484</v>
      </c>
      <c r="BA75" s="79">
        <v>54.228904328691769</v>
      </c>
      <c r="BB75" s="75">
        <v>667.49437469999998</v>
      </c>
      <c r="BC75" s="75">
        <v>27998.247765599997</v>
      </c>
      <c r="BD75" s="75">
        <v>1333.625</v>
      </c>
      <c r="BE75" s="75">
        <v>1416.25</v>
      </c>
      <c r="BF75" s="75">
        <v>1513.9090000000001</v>
      </c>
      <c r="BG75" s="75">
        <v>1441.3969999999999</v>
      </c>
      <c r="BH75" s="75">
        <v>1508.8910000000001</v>
      </c>
      <c r="BI75" s="75">
        <v>1583.4670000000001</v>
      </c>
      <c r="BJ75" s="75">
        <v>4.7632445114603073E-2</v>
      </c>
      <c r="BK75" s="75">
        <v>5.0583522649587855E-2</v>
      </c>
      <c r="BL75" s="75">
        <v>5.4071562358986691E-2</v>
      </c>
      <c r="BM75" s="75">
        <v>5.1481685999327786E-2</v>
      </c>
      <c r="BN75" s="75">
        <v>5.3892336857376363E-2</v>
      </c>
      <c r="BO75" s="75">
        <v>5.6555932116063502E-2</v>
      </c>
      <c r="BP75" s="87">
        <v>5.6555932116063502E-2</v>
      </c>
    </row>
    <row r="76" spans="2:68" x14ac:dyDescent="0.25">
      <c r="B76" s="103">
        <v>2</v>
      </c>
      <c r="C76" s="75" t="s">
        <v>3421</v>
      </c>
      <c r="D76" s="75">
        <v>9</v>
      </c>
      <c r="E76" s="76">
        <v>5</v>
      </c>
      <c r="F76" s="75">
        <v>0.14000000000000001</v>
      </c>
      <c r="G76" s="75" t="s">
        <v>2687</v>
      </c>
      <c r="H76" s="75" t="s">
        <v>70</v>
      </c>
      <c r="I76" s="76" t="s">
        <v>702</v>
      </c>
      <c r="J76" s="78">
        <v>1.0170904045827882</v>
      </c>
      <c r="K76" s="78">
        <v>1.2610359617288023</v>
      </c>
      <c r="L76" s="78">
        <v>0.58928131798875882</v>
      </c>
      <c r="M76" s="78">
        <v>0.71690893744724749</v>
      </c>
      <c r="N76" s="79">
        <v>55.883289469408972</v>
      </c>
      <c r="O76" s="79">
        <v>42.476888520577958</v>
      </c>
      <c r="P76" s="80">
        <v>82.686041056462145</v>
      </c>
      <c r="Q76" s="81">
        <v>26.15897998738733</v>
      </c>
      <c r="R76" s="82">
        <v>27.166435329700636</v>
      </c>
      <c r="S76" s="78">
        <v>2.7098274253163981E-2</v>
      </c>
      <c r="T76" s="81">
        <v>0.31337164904947545</v>
      </c>
      <c r="U76" s="78">
        <v>6.1684852492744038E-2</v>
      </c>
      <c r="V76" s="83">
        <v>5.0701502592191208E-2</v>
      </c>
      <c r="W76" s="79">
        <v>6.2650251016640679</v>
      </c>
      <c r="X76" s="80">
        <v>11.615540184698524</v>
      </c>
      <c r="Y76" s="85">
        <v>3031000000</v>
      </c>
      <c r="Z76" s="85">
        <v>5331500000</v>
      </c>
      <c r="AA76" s="75">
        <v>232100000</v>
      </c>
      <c r="AB76" s="75">
        <v>3741800000</v>
      </c>
      <c r="AC76" s="84">
        <v>6.2028970014431556E-2</v>
      </c>
      <c r="AD76" s="85">
        <v>89428.68364073</v>
      </c>
      <c r="AE76" s="86">
        <v>90988.083640729994</v>
      </c>
      <c r="AF76" s="81">
        <v>17.995201913936409</v>
      </c>
      <c r="AG76" s="81">
        <v>20.763703444587044</v>
      </c>
      <c r="AH76" s="81">
        <v>4.2198714671664668</v>
      </c>
      <c r="AI76" s="81">
        <v>27.129184884019981</v>
      </c>
      <c r="AJ76" s="82">
        <v>23.94713282875599</v>
      </c>
      <c r="AK76" s="75" t="s">
        <v>493</v>
      </c>
      <c r="AL76" s="75" t="s">
        <v>525</v>
      </c>
      <c r="AM76" s="75" t="s">
        <v>526</v>
      </c>
      <c r="AN76" s="76" t="s">
        <v>583</v>
      </c>
      <c r="AO76" s="78">
        <v>0.13231560000000001</v>
      </c>
      <c r="AP76" s="78">
        <v>0.15772069999999999</v>
      </c>
      <c r="AQ76" s="84">
        <v>0.12277990000000001</v>
      </c>
      <c r="AR76" s="75" t="s">
        <v>4124</v>
      </c>
      <c r="AS76" s="75" t="s">
        <v>3490</v>
      </c>
      <c r="AT76" s="76" t="s">
        <v>3490</v>
      </c>
      <c r="AU76" s="75">
        <v>2.3362302588543127</v>
      </c>
      <c r="AV76" s="81">
        <v>2.3362302588543127</v>
      </c>
      <c r="AW76" s="81">
        <v>2.6518948367310773</v>
      </c>
      <c r="AX76" s="82">
        <v>4.9881250955853904</v>
      </c>
      <c r="AY76" s="79">
        <v>57.160650971027408</v>
      </c>
      <c r="AZ76" s="79">
        <v>64.884030415988036</v>
      </c>
      <c r="BA76" s="79">
        <v>122.04468138701544</v>
      </c>
      <c r="BB76" s="75">
        <v>3621.4574601800005</v>
      </c>
      <c r="BC76" s="75">
        <v>89428.68364073</v>
      </c>
      <c r="BD76" s="75">
        <v>3394.444</v>
      </c>
      <c r="BE76" s="75">
        <v>3689.9410000000003</v>
      </c>
      <c r="BF76" s="75">
        <v>4014.2310000000002</v>
      </c>
      <c r="BG76" s="75">
        <v>3948.7919999999999</v>
      </c>
      <c r="BH76" s="75">
        <v>4432.1660000000002</v>
      </c>
      <c r="BI76" s="75">
        <v>4614.0540000000001</v>
      </c>
      <c r="BJ76" s="75">
        <v>3.7956993906304262E-2</v>
      </c>
      <c r="BK76" s="75">
        <v>4.1261269312919069E-2</v>
      </c>
      <c r="BL76" s="75">
        <v>4.4887510769215121E-2</v>
      </c>
      <c r="BM76" s="75">
        <v>4.4155765680996065E-2</v>
      </c>
      <c r="BN76" s="75">
        <v>4.9560899473884069E-2</v>
      </c>
      <c r="BO76" s="75">
        <v>5.1594788295626262E-2</v>
      </c>
      <c r="BP76" s="87">
        <v>5.1594788295626262E-2</v>
      </c>
    </row>
    <row r="77" spans="2:68" x14ac:dyDescent="0.25">
      <c r="B77" s="103">
        <v>2</v>
      </c>
      <c r="C77" s="75" t="s">
        <v>3421</v>
      </c>
      <c r="D77" s="75">
        <v>10</v>
      </c>
      <c r="E77" s="76">
        <v>4</v>
      </c>
      <c r="F77" s="75">
        <v>0.2</v>
      </c>
      <c r="G77" s="75" t="s">
        <v>3348</v>
      </c>
      <c r="H77" s="75" t="s">
        <v>301</v>
      </c>
      <c r="I77" s="76" t="s">
        <v>1021</v>
      </c>
      <c r="J77" s="78">
        <v>0.29917063633293467</v>
      </c>
      <c r="K77" s="78">
        <v>0.2256896352723915</v>
      </c>
      <c r="L77" s="78">
        <v>0.10231937331230297</v>
      </c>
      <c r="M77" s="78">
        <v>6.3301303359042868E-2</v>
      </c>
      <c r="N77" s="79">
        <v>5.1821265420356415</v>
      </c>
      <c r="O77" s="79">
        <v>4.0680333142991945</v>
      </c>
      <c r="P77" s="80">
        <v>6.1149021052384702</v>
      </c>
      <c r="Q77" s="81">
        <v>22.564489383898991</v>
      </c>
      <c r="R77" s="82">
        <v>21.231010202118252</v>
      </c>
      <c r="S77" s="78">
        <v>0.37107334878258508</v>
      </c>
      <c r="T77" s="81">
        <v>1.9963813014818441</v>
      </c>
      <c r="U77" s="78">
        <v>0.58962866867077801</v>
      </c>
      <c r="V77" s="83" t="e">
        <v>#N/A</v>
      </c>
      <c r="W77" s="79">
        <v>18.037730076978029</v>
      </c>
      <c r="X77" s="80">
        <v>-3.1265518079248156</v>
      </c>
      <c r="Y77" s="85">
        <v>970368000</v>
      </c>
      <c r="Z77" s="85">
        <v>3459676000</v>
      </c>
      <c r="AA77" s="75">
        <v>105602000</v>
      </c>
      <c r="AB77" s="75">
        <v>353899000</v>
      </c>
      <c r="AC77" s="84">
        <v>0.29839587000810963</v>
      </c>
      <c r="AD77" s="85">
        <v>16280.439097439999</v>
      </c>
      <c r="AE77" s="86">
        <v>17047.281097439998</v>
      </c>
      <c r="AF77" s="81">
        <v>43.616268722640953</v>
      </c>
      <c r="AG77" s="81">
        <v>81.062564080351649</v>
      </c>
      <c r="AH77" s="81">
        <v>2.1961397259479272</v>
      </c>
      <c r="AI77" s="81">
        <v>104.16852003907431</v>
      </c>
      <c r="AJ77" s="82">
        <v>6.0345195886123904</v>
      </c>
      <c r="AK77" s="75" t="s">
        <v>506</v>
      </c>
      <c r="AL77" s="75" t="s">
        <v>507</v>
      </c>
      <c r="AM77" s="75" t="s">
        <v>610</v>
      </c>
      <c r="AN77" s="76" t="s">
        <v>583</v>
      </c>
      <c r="AO77" s="78">
        <v>0.25031110000000001</v>
      </c>
      <c r="AP77" s="78">
        <v>0.19108250000000002</v>
      </c>
      <c r="AQ77" s="84">
        <v>0.1137008</v>
      </c>
      <c r="AR77" s="75" t="s">
        <v>4124</v>
      </c>
      <c r="AS77" s="75" t="s">
        <v>3491</v>
      </c>
      <c r="AT77" s="76" t="s">
        <v>3491</v>
      </c>
      <c r="AU77" s="75" t="s">
        <v>3443</v>
      </c>
      <c r="AV77" s="81">
        <v>0</v>
      </c>
      <c r="AW77" s="81">
        <v>-9.680942820810233E-2</v>
      </c>
      <c r="AX77" s="82">
        <v>-9.680942820810233E-2</v>
      </c>
      <c r="AY77" s="79">
        <v>0</v>
      </c>
      <c r="AZ77" s="79">
        <v>-9.4063504472584718</v>
      </c>
      <c r="BA77" s="79">
        <v>-9.4063504472584718</v>
      </c>
      <c r="BB77" s="75">
        <v>-15.760999999999999</v>
      </c>
      <c r="BC77" s="75">
        <v>16280.439097439999</v>
      </c>
      <c r="BD77" s="75">
        <v>324.125</v>
      </c>
      <c r="BE77" s="75">
        <v>360.58800000000002</v>
      </c>
      <c r="BF77" s="75">
        <v>436.125</v>
      </c>
      <c r="BG77" s="75">
        <v>256.38400000000001</v>
      </c>
      <c r="BH77" s="75">
        <v>360.97</v>
      </c>
      <c r="BI77" s="75">
        <v>435.40500000000003</v>
      </c>
      <c r="BJ77" s="75">
        <v>1.9908861060815412E-2</v>
      </c>
      <c r="BK77" s="75">
        <v>2.2148542667789612E-2</v>
      </c>
      <c r="BL77" s="75">
        <v>2.6788282391509821E-2</v>
      </c>
      <c r="BM77" s="75">
        <v>1.574797820043532E-2</v>
      </c>
      <c r="BN77" s="75">
        <v>2.2172006408399659E-2</v>
      </c>
      <c r="BO77" s="75">
        <v>2.6744057540098218E-2</v>
      </c>
      <c r="BP77" s="87">
        <v>2.6788282391509821E-2</v>
      </c>
    </row>
    <row r="78" spans="2:68" x14ac:dyDescent="0.25">
      <c r="B78" s="103">
        <v>2</v>
      </c>
      <c r="C78" s="75" t="s">
        <v>3421</v>
      </c>
      <c r="D78" s="75">
        <v>10</v>
      </c>
      <c r="E78" s="76">
        <v>6</v>
      </c>
      <c r="F78" s="75">
        <v>0.14000000000000001</v>
      </c>
      <c r="G78" s="75" t="s">
        <v>2697</v>
      </c>
      <c r="H78" s="75" t="s">
        <v>174</v>
      </c>
      <c r="I78" s="76" t="s">
        <v>851</v>
      </c>
      <c r="J78" s="78">
        <v>0.49935308767139974</v>
      </c>
      <c r="K78" s="78">
        <v>0.35897516110867794</v>
      </c>
      <c r="L78" s="78">
        <v>0.14315292735143248</v>
      </c>
      <c r="M78" s="78">
        <v>0.11977454203851573</v>
      </c>
      <c r="N78" s="79">
        <v>9.1131144485535742</v>
      </c>
      <c r="O78" s="79">
        <v>6.9215158453088783</v>
      </c>
      <c r="P78" s="80">
        <v>14.861802205593749</v>
      </c>
      <c r="Q78" s="81">
        <v>35.029825413416781</v>
      </c>
      <c r="R78" s="82">
        <v>34.327046972004219</v>
      </c>
      <c r="S78" s="78">
        <v>1.0738106253373429</v>
      </c>
      <c r="T78" s="81">
        <v>3.6878517047335317</v>
      </c>
      <c r="U78" s="78">
        <v>0.35240290403059421</v>
      </c>
      <c r="V78" s="83">
        <v>3.4620024125452349E-2</v>
      </c>
      <c r="W78" s="79">
        <v>8.6401090613694258</v>
      </c>
      <c r="X78" s="80">
        <v>1.9587825720002838</v>
      </c>
      <c r="Y78" s="85">
        <v>3196600000</v>
      </c>
      <c r="Z78" s="85">
        <v>9580500000</v>
      </c>
      <c r="AA78" s="75">
        <v>80000000</v>
      </c>
      <c r="AB78" s="75">
        <v>460000000</v>
      </c>
      <c r="AC78" s="84">
        <v>0.17391304347826086</v>
      </c>
      <c r="AD78" s="85">
        <v>27190.120261799999</v>
      </c>
      <c r="AE78" s="86">
        <v>32778.8202618</v>
      </c>
      <c r="AF78" s="81">
        <v>19.645894705355147</v>
      </c>
      <c r="AG78" s="81">
        <v>30.334131216275559</v>
      </c>
      <c r="AH78" s="81">
        <v>1.7171962217636296</v>
      </c>
      <c r="AI78" s="81">
        <v>40.453166839652653</v>
      </c>
      <c r="AJ78" s="82">
        <v>6.6004593443682804</v>
      </c>
      <c r="AK78" s="75" t="s">
        <v>493</v>
      </c>
      <c r="AL78" s="75" t="s">
        <v>525</v>
      </c>
      <c r="AM78" s="75" t="s">
        <v>526</v>
      </c>
      <c r="AN78" s="76" t="s">
        <v>583</v>
      </c>
      <c r="AO78" s="78">
        <v>0.12170080000000001</v>
      </c>
      <c r="AP78" s="78">
        <v>0.1433024</v>
      </c>
      <c r="AQ78" s="84">
        <v>0.1391976</v>
      </c>
      <c r="AR78" s="75" t="s">
        <v>4141</v>
      </c>
      <c r="AS78" s="75" t="s">
        <v>3443</v>
      </c>
      <c r="AT78" s="76" t="s">
        <v>4141</v>
      </c>
      <c r="AU78" s="75">
        <v>0.71127319857724436</v>
      </c>
      <c r="AV78" s="81">
        <v>0.71127319857724436</v>
      </c>
      <c r="AW78" s="81">
        <v>-6.2953101725927149E-2</v>
      </c>
      <c r="AX78" s="82">
        <v>0.6483200968513172</v>
      </c>
      <c r="AY78" s="79">
        <v>26.108611106755099</v>
      </c>
      <c r="AZ78" s="79">
        <v>-2.3108111682177039</v>
      </c>
      <c r="BA78" s="79">
        <v>23.797799938537395</v>
      </c>
      <c r="BB78" s="75">
        <v>174.04399999999998</v>
      </c>
      <c r="BC78" s="75">
        <v>27190.120261799999</v>
      </c>
      <c r="BD78" s="75">
        <v>873.61099999999999</v>
      </c>
      <c r="BE78" s="75">
        <v>1089.684</v>
      </c>
      <c r="BF78" s="75">
        <v>1265.2730000000001</v>
      </c>
      <c r="BG78" s="75">
        <v>740.84199999999998</v>
      </c>
      <c r="BH78" s="75">
        <v>1061.723</v>
      </c>
      <c r="BI78" s="75">
        <v>1241.9880000000001</v>
      </c>
      <c r="BJ78" s="75">
        <v>3.2129721810291341E-2</v>
      </c>
      <c r="BK78" s="75">
        <v>4.0076468566816938E-2</v>
      </c>
      <c r="BL78" s="75">
        <v>4.6534292155287378E-2</v>
      </c>
      <c r="BM78" s="75">
        <v>2.7246734948827178E-2</v>
      </c>
      <c r="BN78" s="75">
        <v>3.9048117101991568E-2</v>
      </c>
      <c r="BO78" s="75">
        <v>4.567791492062271E-2</v>
      </c>
      <c r="BP78" s="87">
        <v>4.6534292155287378E-2</v>
      </c>
    </row>
    <row r="79" spans="2:68" x14ac:dyDescent="0.25">
      <c r="B79" s="103">
        <v>2</v>
      </c>
      <c r="C79" s="75" t="s">
        <v>3421</v>
      </c>
      <c r="D79" s="75">
        <v>11</v>
      </c>
      <c r="E79" s="76">
        <v>4</v>
      </c>
      <c r="F79" s="75">
        <v>0.17</v>
      </c>
      <c r="G79" s="75" t="s">
        <v>3292</v>
      </c>
      <c r="H79" s="75" t="s">
        <v>28</v>
      </c>
      <c r="I79" s="76" t="s">
        <v>632</v>
      </c>
      <c r="J79" s="78">
        <v>5.6632223621637916</v>
      </c>
      <c r="K79" s="78">
        <v>0.37909247558874209</v>
      </c>
      <c r="L79" s="78">
        <v>0.80115672113350256</v>
      </c>
      <c r="M79" s="78">
        <v>0.12753623188405797</v>
      </c>
      <c r="N79" s="79">
        <v>12.01505329734203</v>
      </c>
      <c r="O79" s="79">
        <v>9.2924712721066669</v>
      </c>
      <c r="P79" s="80">
        <v>12.95980088559604</v>
      </c>
      <c r="Q79" s="81">
        <v>29.786410635837562</v>
      </c>
      <c r="R79" s="82">
        <v>27.298444130127297</v>
      </c>
      <c r="S79" s="78">
        <v>0.19335666644654295</v>
      </c>
      <c r="T79" s="81">
        <v>0.73438675696012035</v>
      </c>
      <c r="U79" s="78">
        <v>0.60827772207046782</v>
      </c>
      <c r="V79" s="83">
        <v>2.9460811561978877E-2</v>
      </c>
      <c r="W79" s="79">
        <v>19.52980133575824</v>
      </c>
      <c r="X79" s="80">
        <v>8.3243600694195905</v>
      </c>
      <c r="Y79" s="85">
        <v>6964000000</v>
      </c>
      <c r="Z79" s="85">
        <v>20700000000</v>
      </c>
      <c r="AA79" s="75">
        <v>1933000000</v>
      </c>
      <c r="AB79" s="75">
        <v>4262000000</v>
      </c>
      <c r="AC79" s="84">
        <v>0.45354293758798686</v>
      </c>
      <c r="AD79" s="85">
        <v>118286.02418391999</v>
      </c>
      <c r="AE79" s="86">
        <v>121214.02418391999</v>
      </c>
      <c r="AF79" s="81">
        <v>30.446927608734647</v>
      </c>
      <c r="AG79" s="81">
        <v>39.599531893857502</v>
      </c>
      <c r="AH79" s="81">
        <v>3.5811708684292953</v>
      </c>
      <c r="AI79" s="81">
        <v>53.26401945493172</v>
      </c>
      <c r="AJ79" s="82">
        <v>6.7458761799262836</v>
      </c>
      <c r="AK79" s="75" t="s">
        <v>506</v>
      </c>
      <c r="AL79" s="75" t="s">
        <v>507</v>
      </c>
      <c r="AM79" s="75" t="s">
        <v>629</v>
      </c>
      <c r="AN79" s="76" t="s">
        <v>583</v>
      </c>
      <c r="AO79" s="78">
        <v>0.16246490000000002</v>
      </c>
      <c r="AP79" s="78">
        <v>0.22853999999999999</v>
      </c>
      <c r="AQ79" s="84">
        <v>0.16558990000000001</v>
      </c>
      <c r="AR79" s="75" t="s">
        <v>4124</v>
      </c>
      <c r="AS79" s="75" t="s">
        <v>3492</v>
      </c>
      <c r="AT79" s="76" t="s">
        <v>3492</v>
      </c>
      <c r="AU79" s="75">
        <v>0.74014325700030403</v>
      </c>
      <c r="AV79" s="81">
        <v>0.74014325700030403</v>
      </c>
      <c r="AW79" s="81">
        <v>7.1880729021346932</v>
      </c>
      <c r="AX79" s="82">
        <v>7.9282161591349976</v>
      </c>
      <c r="AY79" s="79">
        <v>37.551871667580336</v>
      </c>
      <c r="AZ79" s="79">
        <v>364.69371112309256</v>
      </c>
      <c r="BA79" s="79">
        <v>402.24558279067287</v>
      </c>
      <c r="BB79" s="75">
        <v>8365.8626377000001</v>
      </c>
      <c r="BC79" s="75">
        <v>118286.02418391999</v>
      </c>
      <c r="BD79" s="75">
        <v>4027.846</v>
      </c>
      <c r="BE79" s="75">
        <v>4492.7309999999998</v>
      </c>
      <c r="BF79" s="75">
        <v>5286.6</v>
      </c>
      <c r="BG79" s="75">
        <v>4320.6710000000003</v>
      </c>
      <c r="BH79" s="75">
        <v>4452.5879999999997</v>
      </c>
      <c r="BI79" s="75">
        <v>5659.7280000000001</v>
      </c>
      <c r="BJ79" s="75">
        <v>3.4051748951653013E-2</v>
      </c>
      <c r="BK79" s="75">
        <v>3.7981925853001572E-2</v>
      </c>
      <c r="BL79" s="75">
        <v>4.4693361168179922E-2</v>
      </c>
      <c r="BM79" s="75">
        <v>3.6527316137381513E-2</v>
      </c>
      <c r="BN79" s="75">
        <v>3.764255355372146E-2</v>
      </c>
      <c r="BO79" s="75">
        <v>4.7847816671898871E-2</v>
      </c>
      <c r="BP79" s="87">
        <v>4.7847816671898871E-2</v>
      </c>
    </row>
    <row r="80" spans="2:68" x14ac:dyDescent="0.25">
      <c r="B80" s="103">
        <v>2</v>
      </c>
      <c r="C80" s="75" t="s">
        <v>3421</v>
      </c>
      <c r="D80" s="75">
        <v>12</v>
      </c>
      <c r="E80" s="76">
        <v>2</v>
      </c>
      <c r="F80" s="75">
        <v>0.14000000000000001</v>
      </c>
      <c r="G80" s="75" t="s">
        <v>3312</v>
      </c>
      <c r="H80" s="75" t="s">
        <v>161</v>
      </c>
      <c r="I80" s="76" t="s">
        <v>833</v>
      </c>
      <c r="J80" s="78">
        <v>0.54504894092036937</v>
      </c>
      <c r="K80" s="78">
        <v>0.5818767827145046</v>
      </c>
      <c r="L80" s="78">
        <v>0.28030447263984126</v>
      </c>
      <c r="M80" s="78">
        <v>0.31509675061457015</v>
      </c>
      <c r="N80" s="79">
        <v>22.330940264161068</v>
      </c>
      <c r="O80" s="79">
        <v>17.203131568650416</v>
      </c>
      <c r="P80" s="80">
        <v>24.367569762221926</v>
      </c>
      <c r="Q80" s="81">
        <v>33.582138834124272</v>
      </c>
      <c r="R80" s="82">
        <v>34.011912188272689</v>
      </c>
      <c r="S80" s="78">
        <v>0.21829598402485023</v>
      </c>
      <c r="T80" s="81">
        <v>0.60005641576896984</v>
      </c>
      <c r="U80" s="78">
        <v>0.58993356718848811</v>
      </c>
      <c r="V80" s="83">
        <v>2.5339446221815966E-2</v>
      </c>
      <c r="W80" s="79">
        <v>6.5696079392255786</v>
      </c>
      <c r="X80" s="80">
        <v>0.50979703278397626</v>
      </c>
      <c r="Y80" s="85">
        <v>811964000</v>
      </c>
      <c r="Z80" s="85">
        <v>1499422000</v>
      </c>
      <c r="AA80" s="75">
        <v>26502000</v>
      </c>
      <c r="AB80" s="75">
        <v>376755000</v>
      </c>
      <c r="AC80" s="84">
        <v>7.0342795716048886E-2</v>
      </c>
      <c r="AD80" s="85">
        <v>11383.85139405</v>
      </c>
      <c r="AE80" s="86">
        <v>11777.39539405</v>
      </c>
      <c r="AF80" s="81">
        <v>17.792247339064886</v>
      </c>
      <c r="AG80" s="81">
        <v>25.204307089670095</v>
      </c>
      <c r="AH80" s="81">
        <v>3.3103080347748297</v>
      </c>
      <c r="AI80" s="81">
        <v>32.275273081424238</v>
      </c>
      <c r="AJ80" s="82">
        <v>7.3846378002465274</v>
      </c>
      <c r="AK80" s="75" t="s">
        <v>506</v>
      </c>
      <c r="AL80" s="75" t="s">
        <v>507</v>
      </c>
      <c r="AM80" s="75" t="s">
        <v>508</v>
      </c>
      <c r="AN80" s="76" t="s">
        <v>583</v>
      </c>
      <c r="AO80" s="78">
        <v>0.1365208</v>
      </c>
      <c r="AP80" s="78">
        <v>0.13932120000000001</v>
      </c>
      <c r="AQ80" s="84">
        <v>5.2603470000000006E-2</v>
      </c>
      <c r="AR80" s="75" t="s">
        <v>4124</v>
      </c>
      <c r="AS80" s="75" t="s">
        <v>3493</v>
      </c>
      <c r="AT80" s="76" t="s">
        <v>3493</v>
      </c>
      <c r="AU80" s="75">
        <v>1.3341457449767837</v>
      </c>
      <c r="AV80" s="81">
        <v>1.3341457449767837</v>
      </c>
      <c r="AW80" s="81">
        <v>1.7442457191958323</v>
      </c>
      <c r="AX80" s="82">
        <v>3.0783914641726158</v>
      </c>
      <c r="AY80" s="79">
        <v>38.56884790005757</v>
      </c>
      <c r="AZ80" s="79">
        <v>50.424436833294585</v>
      </c>
      <c r="BA80" s="79">
        <v>88.993284733352155</v>
      </c>
      <c r="BB80" s="75">
        <v>321.45509999999996</v>
      </c>
      <c r="BC80" s="75">
        <v>11383.85139405</v>
      </c>
      <c r="BD80" s="75">
        <v>352.75</v>
      </c>
      <c r="BE80" s="75">
        <v>386.125</v>
      </c>
      <c r="BF80" s="75">
        <v>425.16700000000003</v>
      </c>
      <c r="BG80" s="75">
        <v>227.80500000000001</v>
      </c>
      <c r="BH80" s="75">
        <v>332.52500000000003</v>
      </c>
      <c r="BI80" s="75">
        <v>402.88100000000003</v>
      </c>
      <c r="BJ80" s="75">
        <v>3.0986876742292325E-2</v>
      </c>
      <c r="BK80" s="75">
        <v>3.3918661324217218E-2</v>
      </c>
      <c r="BL80" s="75">
        <v>3.7348256339873001E-2</v>
      </c>
      <c r="BM80" s="75">
        <v>2.001124154862623E-2</v>
      </c>
      <c r="BN80" s="75">
        <v>2.9210237246579042E-2</v>
      </c>
      <c r="BO80" s="75">
        <v>3.5390570910875906E-2</v>
      </c>
      <c r="BP80" s="87">
        <v>3.7348256339873001E-2</v>
      </c>
    </row>
    <row r="81" spans="2:68" x14ac:dyDescent="0.25">
      <c r="B81" s="103">
        <v>2</v>
      </c>
      <c r="C81" s="75" t="s">
        <v>3421</v>
      </c>
      <c r="D81" s="75">
        <v>17</v>
      </c>
      <c r="E81" s="76">
        <v>5</v>
      </c>
      <c r="F81" s="75">
        <v>0.17</v>
      </c>
      <c r="G81" s="75" t="s">
        <v>3295</v>
      </c>
      <c r="H81" s="75" t="s">
        <v>270</v>
      </c>
      <c r="I81" s="76" t="s">
        <v>980</v>
      </c>
      <c r="J81" s="78">
        <v>0.33141865618745109</v>
      </c>
      <c r="K81" s="78">
        <v>0.25513676432460464</v>
      </c>
      <c r="L81" s="78">
        <v>8.6754674273114174E-2</v>
      </c>
      <c r="M81" s="78">
        <v>7.11886170554272E-2</v>
      </c>
      <c r="N81" s="79">
        <v>6.5576373120204545</v>
      </c>
      <c r="O81" s="79">
        <v>5.0543054381185319</v>
      </c>
      <c r="P81" s="80">
        <v>18.787602979460992</v>
      </c>
      <c r="Q81" s="81">
        <v>39.055472086845747</v>
      </c>
      <c r="R81" s="82">
        <v>42.319148144011308</v>
      </c>
      <c r="S81" s="78">
        <v>0.49071786609380585</v>
      </c>
      <c r="T81" s="81">
        <v>2.4427661186115932</v>
      </c>
      <c r="U81" s="78">
        <v>0.60190972478146143</v>
      </c>
      <c r="V81" s="83">
        <v>2.6591035279641052E-2</v>
      </c>
      <c r="W81" s="79">
        <v>3.7507274339553378</v>
      </c>
      <c r="X81" s="80">
        <v>21.620484254409632</v>
      </c>
      <c r="Y81" s="85">
        <v>6171200000</v>
      </c>
      <c r="Z81" s="85">
        <v>22117300000</v>
      </c>
      <c r="AA81" s="75">
        <v>115200000</v>
      </c>
      <c r="AB81" s="75">
        <v>647600000</v>
      </c>
      <c r="AC81" s="84">
        <v>0.1778875849289685</v>
      </c>
      <c r="AD81" s="85">
        <v>48027.262873379994</v>
      </c>
      <c r="AE81" s="86">
        <v>53509.562873379997</v>
      </c>
      <c r="AF81" s="81">
        <v>23.294419098748527</v>
      </c>
      <c r="AG81" s="81">
        <v>33.004504707253183</v>
      </c>
      <c r="AH81" s="81">
        <v>1.355547950437314</v>
      </c>
      <c r="AI81" s="81">
        <v>44.813544128684747</v>
      </c>
      <c r="AJ81" s="82">
        <v>2.9351417878379094</v>
      </c>
      <c r="AK81" s="75" t="s">
        <v>506</v>
      </c>
      <c r="AL81" s="75" t="s">
        <v>507</v>
      </c>
      <c r="AM81" s="75" t="s">
        <v>629</v>
      </c>
      <c r="AN81" s="76" t="s">
        <v>583</v>
      </c>
      <c r="AO81" s="78">
        <v>0.1809656</v>
      </c>
      <c r="AP81" s="78">
        <v>0.1450603</v>
      </c>
      <c r="AQ81" s="84">
        <v>0.1111172</v>
      </c>
      <c r="AR81" s="75" t="s">
        <v>4124</v>
      </c>
      <c r="AS81" s="75" t="s">
        <v>3494</v>
      </c>
      <c r="AT81" s="76" t="s">
        <v>3494</v>
      </c>
      <c r="AU81" s="75">
        <v>0.6081668157173219</v>
      </c>
      <c r="AV81" s="81">
        <v>0.6081668157173219</v>
      </c>
      <c r="AW81" s="81">
        <v>-0.18610445955741481</v>
      </c>
      <c r="AX81" s="82">
        <v>0.42206235615990706</v>
      </c>
      <c r="AY81" s="79">
        <v>25.564194955433344</v>
      </c>
      <c r="AZ81" s="79">
        <v>-7.8228712307984054</v>
      </c>
      <c r="BA81" s="79">
        <v>17.741323724634938</v>
      </c>
      <c r="BB81" s="75">
        <v>187.10000000000002</v>
      </c>
      <c r="BC81" s="75">
        <v>48027.262873379994</v>
      </c>
      <c r="BD81" s="75">
        <v>1510.643</v>
      </c>
      <c r="BE81" s="75">
        <v>1639.4670000000001</v>
      </c>
      <c r="BF81" s="75">
        <v>1705.2860000000001</v>
      </c>
      <c r="BG81" s="75">
        <v>1955.7440000000001</v>
      </c>
      <c r="BH81" s="75">
        <v>2174.663</v>
      </c>
      <c r="BI81" s="75">
        <v>2249.7370000000001</v>
      </c>
      <c r="BJ81" s="75">
        <v>3.1453864110113632E-2</v>
      </c>
      <c r="BK81" s="75">
        <v>3.4136173954412576E-2</v>
      </c>
      <c r="BL81" s="75">
        <v>3.5506624737200808E-2</v>
      </c>
      <c r="BM81" s="75">
        <v>4.0721537788987926E-2</v>
      </c>
      <c r="BN81" s="75">
        <v>4.5279761325006669E-2</v>
      </c>
      <c r="BO81" s="75">
        <v>4.6842915156985944E-2</v>
      </c>
      <c r="BP81" s="87">
        <v>4.6842915156985944E-2</v>
      </c>
    </row>
    <row r="82" spans="2:68" x14ac:dyDescent="0.25">
      <c r="B82" s="103">
        <v>2</v>
      </c>
      <c r="C82" s="75" t="s">
        <v>3421</v>
      </c>
      <c r="D82" s="75">
        <v>21</v>
      </c>
      <c r="E82" s="76">
        <v>6</v>
      </c>
      <c r="F82" s="75">
        <v>0.3</v>
      </c>
      <c r="G82" s="75" t="s">
        <v>3296</v>
      </c>
      <c r="H82" s="75" t="s">
        <v>419</v>
      </c>
      <c r="I82" s="76" t="s">
        <v>1166</v>
      </c>
      <c r="J82" s="78">
        <v>3.0944630405859229E-2</v>
      </c>
      <c r="K82" s="78">
        <v>0.17546296296296296</v>
      </c>
      <c r="L82" s="78">
        <v>4.3911466607850537E-2</v>
      </c>
      <c r="M82" s="78">
        <v>0.12701072386058981</v>
      </c>
      <c r="N82" s="79">
        <v>5.7816446814482179</v>
      </c>
      <c r="O82" s="79">
        <v>4.6068881923890181</v>
      </c>
      <c r="P82" s="80">
        <v>8.3359383140564756</v>
      </c>
      <c r="Q82" s="81">
        <v>11.101745982796395</v>
      </c>
      <c r="R82" s="82">
        <v>12.753623188405797</v>
      </c>
      <c r="S82" s="78">
        <v>-0.20920960050035181</v>
      </c>
      <c r="T82" s="81">
        <v>-2.7139959432048681</v>
      </c>
      <c r="U82" s="78">
        <v>0.41134126634346996</v>
      </c>
      <c r="V82" s="83">
        <v>1.2064343163538873E-2</v>
      </c>
      <c r="W82" s="79">
        <v>29.399137214465078</v>
      </c>
      <c r="X82" s="80" t="e">
        <v>#N/A</v>
      </c>
      <c r="Y82" s="85">
        <v>2160000000</v>
      </c>
      <c r="Z82" s="85">
        <v>2984000000</v>
      </c>
      <c r="AA82" s="75">
        <v>1658000000</v>
      </c>
      <c r="AB82" s="75">
        <v>2140000000</v>
      </c>
      <c r="AC82" s="84">
        <v>0.77476635514018688</v>
      </c>
      <c r="AD82" s="85">
        <v>107639.97121696001</v>
      </c>
      <c r="AE82" s="86">
        <v>104963.97121696001</v>
      </c>
      <c r="AF82" s="81">
        <v>104.23875561531621</v>
      </c>
      <c r="AG82" s="81">
        <v>228.69015003484887</v>
      </c>
      <c r="AH82" s="81">
        <v>1.9874804869228719</v>
      </c>
      <c r="AI82" s="81">
        <v>257.3612759835076</v>
      </c>
      <c r="AJ82" s="82">
        <v>19.315280531093052</v>
      </c>
      <c r="AK82" s="75" t="s">
        <v>506</v>
      </c>
      <c r="AL82" s="75" t="s">
        <v>507</v>
      </c>
      <c r="AM82" s="75" t="s">
        <v>629</v>
      </c>
      <c r="AN82" s="76" t="s">
        <v>583</v>
      </c>
      <c r="AO82" s="78" t="e">
        <v>#VALUE!</v>
      </c>
      <c r="AP82" s="78">
        <v>0.3092435</v>
      </c>
      <c r="AQ82" s="84">
        <v>0.25111559999999999</v>
      </c>
      <c r="AR82" s="75" t="s">
        <v>3495</v>
      </c>
      <c r="AS82" s="75" t="s">
        <v>3495</v>
      </c>
      <c r="AT82" s="76" t="s">
        <v>3495</v>
      </c>
      <c r="AU82" s="75" t="s">
        <v>3443</v>
      </c>
      <c r="AV82" s="81">
        <v>0</v>
      </c>
      <c r="AW82" s="81">
        <v>-0.16443705623372692</v>
      </c>
      <c r="AX82" s="82">
        <v>-0.16443705623372692</v>
      </c>
      <c r="AY82" s="79">
        <v>0</v>
      </c>
      <c r="AZ82" s="79">
        <v>-51.390258065387442</v>
      </c>
      <c r="BA82" s="79">
        <v>-51.390258065387442</v>
      </c>
      <c r="BB82" s="75">
        <v>-177</v>
      </c>
      <c r="BC82" s="75">
        <v>104963.97121696001</v>
      </c>
      <c r="BD82" s="75">
        <v>1954.0940000000001</v>
      </c>
      <c r="BE82" s="75">
        <v>2478.1559999999999</v>
      </c>
      <c r="BF82" s="75">
        <v>3109.0529999999999</v>
      </c>
      <c r="BG82" s="75">
        <v>2648.7780000000002</v>
      </c>
      <c r="BH82" s="75">
        <v>3280.0010000000002</v>
      </c>
      <c r="BI82" s="75">
        <v>3914.1089999999999</v>
      </c>
      <c r="BJ82" s="75">
        <v>1.8616807056212624E-2</v>
      </c>
      <c r="BK82" s="75">
        <v>2.3609586901753781E-2</v>
      </c>
      <c r="BL82" s="75">
        <v>2.9620192185503373E-2</v>
      </c>
      <c r="BM82" s="75">
        <v>2.5235116100218703E-2</v>
      </c>
      <c r="BN82" s="75">
        <v>3.1248827211579622E-2</v>
      </c>
      <c r="BO82" s="75">
        <v>3.7290023944592909E-2</v>
      </c>
      <c r="BP82" s="87">
        <v>3.7290023944592909E-2</v>
      </c>
    </row>
    <row r="83" spans="2:68" x14ac:dyDescent="0.25">
      <c r="B83" s="103">
        <v>3</v>
      </c>
      <c r="C83" s="75" t="s">
        <v>3421</v>
      </c>
      <c r="D83" s="75">
        <v>1</v>
      </c>
      <c r="E83" s="76">
        <v>1</v>
      </c>
      <c r="F83" s="75">
        <v>0.17</v>
      </c>
      <c r="G83" s="75" t="s">
        <v>3260</v>
      </c>
      <c r="H83" s="75" t="s">
        <v>279</v>
      </c>
      <c r="I83" s="76" t="s">
        <v>991</v>
      </c>
      <c r="J83" s="78">
        <v>0.31877112317711531</v>
      </c>
      <c r="K83" s="78">
        <v>0.25898279690718889</v>
      </c>
      <c r="L83" s="78">
        <v>0.11768447767163175</v>
      </c>
      <c r="M83" s="78">
        <v>8.3371372957702805E-2</v>
      </c>
      <c r="N83" s="79">
        <v>8.1500396810711013</v>
      </c>
      <c r="O83" s="79">
        <v>6.3741997841918403</v>
      </c>
      <c r="P83" s="80">
        <v>9.3183768466672028</v>
      </c>
      <c r="Q83" s="81">
        <v>21.981093737995241</v>
      </c>
      <c r="R83" s="82">
        <v>24.645513501630454</v>
      </c>
      <c r="S83" s="78">
        <v>0.4851317691195916</v>
      </c>
      <c r="T83" s="81">
        <v>2.3223906963050198</v>
      </c>
      <c r="U83" s="78">
        <v>0.58002813719307245</v>
      </c>
      <c r="V83" s="83" t="e">
        <v>#N/A</v>
      </c>
      <c r="W83" s="79">
        <v>17.245362085876263</v>
      </c>
      <c r="X83" s="80">
        <v>16.988821059781433</v>
      </c>
      <c r="Y83" s="85">
        <v>3737700000</v>
      </c>
      <c r="Z83" s="85">
        <v>11610700000</v>
      </c>
      <c r="AA83" s="75">
        <v>30400000</v>
      </c>
      <c r="AB83" s="75">
        <v>809200000</v>
      </c>
      <c r="AC83" s="84">
        <v>3.7567968363816116E-2</v>
      </c>
      <c r="AD83" s="85">
        <v>18723.199530419999</v>
      </c>
      <c r="AE83" s="86">
        <v>21882.099530419997</v>
      </c>
      <c r="AF83" s="81">
        <v>16.00249579653034</v>
      </c>
      <c r="AG83" s="81">
        <v>21.962493217811549</v>
      </c>
      <c r="AH83" s="81">
        <v>4.3675241117186214</v>
      </c>
      <c r="AI83" s="81">
        <v>25.638092617411253</v>
      </c>
      <c r="AJ83" s="82">
        <v>2.2131903778075808</v>
      </c>
      <c r="AK83" s="75" t="s">
        <v>498</v>
      </c>
      <c r="AL83" s="75" t="s">
        <v>758</v>
      </c>
      <c r="AM83" s="75" t="s">
        <v>758</v>
      </c>
      <c r="AN83" s="76" t="s">
        <v>583</v>
      </c>
      <c r="AO83" s="78">
        <v>0.17643300000000001</v>
      </c>
      <c r="AP83" s="78">
        <v>0.17528839999999998</v>
      </c>
      <c r="AQ83" s="84">
        <v>0.14036190000000001</v>
      </c>
      <c r="AR83" s="75" t="s">
        <v>3496</v>
      </c>
      <c r="AS83" s="75" t="s">
        <v>3496</v>
      </c>
      <c r="AT83" s="76" t="s">
        <v>3496</v>
      </c>
      <c r="AU83" s="75" t="s">
        <v>3443</v>
      </c>
      <c r="AV83" s="81">
        <v>0</v>
      </c>
      <c r="AW83" s="81">
        <v>-0.12604683276304648</v>
      </c>
      <c r="AX83" s="82">
        <v>-0.12604683276304648</v>
      </c>
      <c r="AY83" s="79">
        <v>0</v>
      </c>
      <c r="AZ83" s="79">
        <v>-2.9827129037721209</v>
      </c>
      <c r="BA83" s="79">
        <v>-2.9827129037721209</v>
      </c>
      <c r="BB83" s="75">
        <v>-23.6</v>
      </c>
      <c r="BC83" s="75">
        <v>18723.199530419999</v>
      </c>
      <c r="BD83" s="75">
        <v>917</v>
      </c>
      <c r="BE83" s="75">
        <v>989.85699999999997</v>
      </c>
      <c r="BF83" s="75">
        <v>1036.8330000000001</v>
      </c>
      <c r="BG83" s="75">
        <v>746.35300000000007</v>
      </c>
      <c r="BH83" s="75">
        <v>900.57500000000005</v>
      </c>
      <c r="BI83" s="75">
        <v>916.02700000000004</v>
      </c>
      <c r="BJ83" s="75">
        <v>4.89766718829295E-2</v>
      </c>
      <c r="BK83" s="75">
        <v>5.2867940567089364E-2</v>
      </c>
      <c r="BL83" s="75">
        <v>5.5376913455172788E-2</v>
      </c>
      <c r="BM83" s="75">
        <v>3.986247109033815E-2</v>
      </c>
      <c r="BN83" s="75">
        <v>4.8099417972703638E-2</v>
      </c>
      <c r="BO83" s="75">
        <v>4.8924704269252196E-2</v>
      </c>
      <c r="BP83" s="87">
        <v>5.5376913455172788E-2</v>
      </c>
    </row>
    <row r="84" spans="2:68" x14ac:dyDescent="0.25">
      <c r="B84" s="103">
        <v>3</v>
      </c>
      <c r="C84" s="75" t="s">
        <v>3421</v>
      </c>
      <c r="D84" s="75">
        <v>1</v>
      </c>
      <c r="E84" s="76">
        <v>1</v>
      </c>
      <c r="F84" s="75" t="s">
        <v>2536</v>
      </c>
      <c r="H84" s="75" t="s">
        <v>341</v>
      </c>
      <c r="I84" s="76" t="s">
        <v>1070</v>
      </c>
      <c r="J84" s="78">
        <v>0.25163151244235704</v>
      </c>
      <c r="K84" s="78">
        <v>0.1222467220961375</v>
      </c>
      <c r="L84" s="78">
        <v>0.25163151244235704</v>
      </c>
      <c r="M84" s="78">
        <v>0.1222467220961375</v>
      </c>
      <c r="N84" s="79">
        <v>5.1893113685873171</v>
      </c>
      <c r="O84" s="79">
        <v>2.9695954920509635</v>
      </c>
      <c r="P84" s="80">
        <v>4.3070160533272421</v>
      </c>
      <c r="Q84" s="81">
        <v>21.268138449496323</v>
      </c>
      <c r="R84" s="82">
        <v>13.785504454000678</v>
      </c>
      <c r="S84" s="78">
        <v>-0.26918686141095771</v>
      </c>
      <c r="T84" s="81">
        <v>-4.9469761714406495</v>
      </c>
      <c r="U84" s="78">
        <v>0.48524566473265829</v>
      </c>
      <c r="V84" s="83" t="e">
        <v>#N/A</v>
      </c>
      <c r="W84" s="79">
        <v>37.330257718255631</v>
      </c>
      <c r="X84" s="80">
        <v>3.8804721244317442</v>
      </c>
      <c r="Y84" s="85">
        <v>929710000</v>
      </c>
      <c r="Z84" s="85">
        <v>929710000</v>
      </c>
      <c r="AA84" s="75">
        <v>487217000</v>
      </c>
      <c r="AB84" s="75">
        <v>497622000</v>
      </c>
      <c r="AC84" s="84">
        <v>0.97909055467804884</v>
      </c>
      <c r="AD84" s="85">
        <v>36008.654980260006</v>
      </c>
      <c r="AE84" s="86">
        <v>34932.004980259997</v>
      </c>
      <c r="AF84" s="81">
        <v>161.44846844245953</v>
      </c>
      <c r="AG84" s="81">
        <v>317.25841986113244</v>
      </c>
      <c r="AH84" s="81">
        <v>1.3748020417764875</v>
      </c>
      <c r="AI84" s="81">
        <v>493.86667887369794</v>
      </c>
      <c r="AJ84" s="82">
        <v>18.634213713115173</v>
      </c>
      <c r="AK84" s="75" t="s">
        <v>544</v>
      </c>
      <c r="AL84" s="75" t="s">
        <v>649</v>
      </c>
      <c r="AM84" s="75" t="s">
        <v>650</v>
      </c>
      <c r="AN84" s="76" t="s">
        <v>583</v>
      </c>
      <c r="AO84" s="78" t="e">
        <v>#VALUE!</v>
      </c>
      <c r="AP84" s="78" t="e">
        <v>#VALUE!</v>
      </c>
      <c r="AQ84" s="84">
        <v>0.5226324</v>
      </c>
      <c r="AR84" s="75" t="s">
        <v>3497</v>
      </c>
      <c r="AS84" s="75" t="s">
        <v>3497</v>
      </c>
      <c r="AT84" s="76" t="s">
        <v>3497</v>
      </c>
      <c r="AU84" s="75" t="s">
        <v>3443</v>
      </c>
      <c r="AV84" s="81">
        <v>0</v>
      </c>
      <c r="AW84" s="81">
        <v>-0.22379897289742678</v>
      </c>
      <c r="AX84" s="82">
        <v>-0.22379897289742678</v>
      </c>
      <c r="AY84" s="79">
        <v>0</v>
      </c>
      <c r="AZ84" s="79">
        <v>-150.95438793668635</v>
      </c>
      <c r="BA84" s="79">
        <v>-150.95438793668635</v>
      </c>
      <c r="BB84" s="75">
        <v>-80.587000000000003</v>
      </c>
      <c r="BC84" s="75">
        <v>34932.004980259997</v>
      </c>
      <c r="BD84" s="75">
        <v>498.2</v>
      </c>
      <c r="BE84" s="75">
        <v>660.80000000000007</v>
      </c>
      <c r="BF84" s="75">
        <v>880.55600000000004</v>
      </c>
      <c r="BG84" s="75">
        <v>567.55700000000002</v>
      </c>
      <c r="BH84" s="75">
        <v>709.86599999999999</v>
      </c>
      <c r="BI84" s="75">
        <v>955.95</v>
      </c>
      <c r="BJ84" s="75">
        <v>1.4261992699289142E-2</v>
      </c>
      <c r="BK84" s="75">
        <v>1.8916749850843569E-2</v>
      </c>
      <c r="BL84" s="75">
        <v>2.5207714257959153E-2</v>
      </c>
      <c r="BM84" s="75">
        <v>1.6247478503473398E-2</v>
      </c>
      <c r="BN84" s="75">
        <v>2.0321364330537103E-2</v>
      </c>
      <c r="BO84" s="75">
        <v>2.7366021519240176E-2</v>
      </c>
      <c r="BP84" s="87">
        <v>2.7366021519240176E-2</v>
      </c>
    </row>
    <row r="85" spans="2:68" x14ac:dyDescent="0.25">
      <c r="B85" s="103">
        <v>3</v>
      </c>
      <c r="C85" s="75" t="s">
        <v>3421</v>
      </c>
      <c r="D85" s="75">
        <v>2</v>
      </c>
      <c r="E85" s="76">
        <v>1</v>
      </c>
      <c r="F85" s="75">
        <v>0.16</v>
      </c>
      <c r="G85" s="75" t="s">
        <v>2605</v>
      </c>
      <c r="H85" s="75" t="s">
        <v>384</v>
      </c>
      <c r="I85" s="76" t="s">
        <v>1119</v>
      </c>
      <c r="J85" s="78">
        <v>0.19675536958314491</v>
      </c>
      <c r="K85" s="78">
        <v>0.20934154882671827</v>
      </c>
      <c r="L85" s="78">
        <v>0.16436846240939545</v>
      </c>
      <c r="M85" s="78">
        <v>0.1790472365069587</v>
      </c>
      <c r="N85" s="79">
        <v>17.386659243874249</v>
      </c>
      <c r="O85" s="79">
        <v>14.531967449967983</v>
      </c>
      <c r="P85" s="80">
        <v>20.559558496535871</v>
      </c>
      <c r="Q85" s="81">
        <v>14.492270753707277</v>
      </c>
      <c r="R85" s="82">
        <v>14.813842532559057</v>
      </c>
      <c r="S85" s="78">
        <v>0.34648180311097598</v>
      </c>
      <c r="T85" s="81">
        <v>2.2369825932216156</v>
      </c>
      <c r="U85" s="78">
        <v>0.42104057336834333</v>
      </c>
      <c r="V85" s="83" t="e">
        <v>#N/A</v>
      </c>
      <c r="W85" s="79">
        <v>8.643162501614178</v>
      </c>
      <c r="X85" s="80">
        <v>18.741360526135953</v>
      </c>
      <c r="Y85" s="85">
        <v>1328709000</v>
      </c>
      <c r="Z85" s="85">
        <v>1553523000</v>
      </c>
      <c r="AA85" s="75">
        <v>44172000</v>
      </c>
      <c r="AB85" s="75">
        <v>-51533000</v>
      </c>
      <c r="AC85" s="84">
        <v>-0.85715949003551117</v>
      </c>
      <c r="AD85" s="85">
        <v>3405.8803584000002</v>
      </c>
      <c r="AE85" s="86">
        <v>4223.4203584000006</v>
      </c>
      <c r="AF85" s="81">
        <v>12.202283934753103</v>
      </c>
      <c r="AG85" s="81">
        <v>13.990273099571111</v>
      </c>
      <c r="AH85" s="81">
        <v>-1.629547995146071</v>
      </c>
      <c r="AI85" s="81">
        <v>16.843684960266565</v>
      </c>
      <c r="AJ85" s="82">
        <v>3.4247136014990502</v>
      </c>
      <c r="AK85" s="75" t="s">
        <v>534</v>
      </c>
      <c r="AL85" s="75" t="s">
        <v>617</v>
      </c>
      <c r="AM85" s="75" t="s">
        <v>1120</v>
      </c>
      <c r="AN85" s="76" t="s">
        <v>583</v>
      </c>
      <c r="AO85" s="78" t="e">
        <v>#VALUE!</v>
      </c>
      <c r="AP85" s="78" t="e">
        <v>#VALUE!</v>
      </c>
      <c r="AQ85" s="84">
        <v>0.15287690000000001</v>
      </c>
      <c r="AR85" s="75" t="s">
        <v>3502</v>
      </c>
      <c r="AS85" s="75" t="s">
        <v>3502</v>
      </c>
      <c r="AT85" s="76" t="s">
        <v>3502</v>
      </c>
      <c r="AU85" s="75">
        <v>1.5562649070027346</v>
      </c>
      <c r="AV85" s="81">
        <v>1.5562649070027346</v>
      </c>
      <c r="AW85" s="81">
        <v>5.5961424052958915</v>
      </c>
      <c r="AX85" s="82">
        <v>7.1524073122986263</v>
      </c>
      <c r="AY85" s="79">
        <v>26.983052978509235</v>
      </c>
      <c r="AZ85" s="79">
        <v>97.027830106507565</v>
      </c>
      <c r="BA85" s="79">
        <v>124.0108830850168</v>
      </c>
      <c r="BB85" s="75">
        <v>243.81604867999999</v>
      </c>
      <c r="BC85" s="75">
        <v>3405.8803584000002</v>
      </c>
      <c r="BD85" s="75">
        <v>198.55600000000001</v>
      </c>
      <c r="BE85" s="75">
        <v>203.44400000000002</v>
      </c>
      <c r="BF85" s="75">
        <v>229</v>
      </c>
      <c r="BG85" s="75">
        <v>232.09800000000001</v>
      </c>
      <c r="BH85" s="75">
        <v>210.31399999999999</v>
      </c>
      <c r="BI85" s="75" t="s">
        <v>3443</v>
      </c>
      <c r="BJ85" s="75">
        <v>5.8297996143727375E-2</v>
      </c>
      <c r="BK85" s="75">
        <v>5.9733161060176836E-2</v>
      </c>
      <c r="BL85" s="75">
        <v>6.7236654228094675E-2</v>
      </c>
      <c r="BM85" s="75">
        <v>6.8146257524158607E-2</v>
      </c>
      <c r="BN85" s="75">
        <v>6.1750260687019672E-2</v>
      </c>
      <c r="BO85" s="75">
        <v>0</v>
      </c>
      <c r="BP85" s="87">
        <v>6.7236654228094675E-2</v>
      </c>
    </row>
    <row r="86" spans="2:68" x14ac:dyDescent="0.25">
      <c r="B86" s="103">
        <v>3</v>
      </c>
      <c r="C86" s="75" t="s">
        <v>3421</v>
      </c>
      <c r="D86" s="75">
        <v>2</v>
      </c>
      <c r="E86" s="76">
        <v>1</v>
      </c>
      <c r="F86" s="75">
        <v>0.15</v>
      </c>
      <c r="G86" s="75" t="s">
        <v>2583</v>
      </c>
      <c r="H86" s="75" t="s">
        <v>274</v>
      </c>
      <c r="I86" s="76" t="s">
        <v>985</v>
      </c>
      <c r="J86" s="78">
        <v>0.32528312425988126</v>
      </c>
      <c r="K86" s="78">
        <v>2.3563080170070738</v>
      </c>
      <c r="L86" s="78">
        <v>-5.7499241011799707E-3</v>
      </c>
      <c r="M86" s="78">
        <v>0.26900757241988932</v>
      </c>
      <c r="N86" s="79">
        <v>9.3182002494405882</v>
      </c>
      <c r="O86" s="79">
        <v>8.9875667780441812</v>
      </c>
      <c r="P86" s="80" t="e">
        <v>#N/A</v>
      </c>
      <c r="Q86" s="81">
        <v>-4.5400823181125052</v>
      </c>
      <c r="R86" s="82">
        <v>8.8154463687202416</v>
      </c>
      <c r="S86" s="78">
        <v>0.1506677267241372</v>
      </c>
      <c r="T86" s="81">
        <v>1.4166124873319492</v>
      </c>
      <c r="U86" s="78">
        <v>5.0607681588079247E-2</v>
      </c>
      <c r="V86" s="83">
        <v>3.9090022467426391E-2</v>
      </c>
      <c r="W86" s="79">
        <v>187.1271268993147</v>
      </c>
      <c r="X86" s="80" t="e">
        <v>#N/A</v>
      </c>
      <c r="Y86" s="85">
        <v>325982000</v>
      </c>
      <c r="Z86" s="85">
        <v>2855362000</v>
      </c>
      <c r="AA86" s="75" t="e">
        <v>#N/A</v>
      </c>
      <c r="AB86" s="75">
        <v>1357027561.5635409</v>
      </c>
      <c r="AC86" s="84">
        <v>0</v>
      </c>
      <c r="AD86" s="85">
        <v>19037.29002357</v>
      </c>
      <c r="AE86" s="86">
        <v>21697.001023569999</v>
      </c>
      <c r="AF86" s="81">
        <v>13.384833030050306</v>
      </c>
      <c r="AG86" s="81">
        <v>24.249946092695865</v>
      </c>
      <c r="AH86" s="81">
        <v>7.4557769285346129</v>
      </c>
      <c r="AI86" s="81">
        <v>93.064361490086554</v>
      </c>
      <c r="AJ86" s="82" t="s">
        <v>3443</v>
      </c>
      <c r="AK86" s="75" t="s">
        <v>534</v>
      </c>
      <c r="AL86" s="75" t="s">
        <v>843</v>
      </c>
      <c r="AM86" s="75" t="s">
        <v>986</v>
      </c>
      <c r="AN86" s="76" t="s">
        <v>583</v>
      </c>
      <c r="AO86" s="78" t="e">
        <v>#VALUE!</v>
      </c>
      <c r="AP86" s="78">
        <v>0.19357160000000001</v>
      </c>
      <c r="AQ86" s="84">
        <v>0.13391330000000001</v>
      </c>
      <c r="AR86" s="75" t="s">
        <v>4142</v>
      </c>
      <c r="AS86" s="75" t="s">
        <v>3443</v>
      </c>
      <c r="AT86" s="76" t="s">
        <v>4142</v>
      </c>
      <c r="AU86" s="75" t="s">
        <v>3443</v>
      </c>
      <c r="AV86" s="81">
        <v>0</v>
      </c>
      <c r="AW86" s="81">
        <v>0.19776964617015183</v>
      </c>
      <c r="AX86" s="82">
        <v>0.19776964617015183</v>
      </c>
      <c r="AY86" s="79">
        <v>0</v>
      </c>
      <c r="AZ86" s="79">
        <v>21.235313288992398</v>
      </c>
      <c r="BA86" s="79">
        <v>21.235313288992398</v>
      </c>
      <c r="BB86" s="75">
        <v>37.64998112</v>
      </c>
      <c r="BC86" s="75">
        <v>19037.29002357</v>
      </c>
      <c r="BD86" s="75">
        <v>245.52500000000001</v>
      </c>
      <c r="BE86" s="75">
        <v>400.95</v>
      </c>
      <c r="BF86" s="75">
        <v>556.35300000000007</v>
      </c>
      <c r="BG86" s="75">
        <v>1024.2049999999999</v>
      </c>
      <c r="BH86" s="75">
        <v>1142.921</v>
      </c>
      <c r="BI86" s="75">
        <v>1220.375</v>
      </c>
      <c r="BJ86" s="75">
        <v>1.289705623521081E-2</v>
      </c>
      <c r="BK86" s="75">
        <v>2.1061295988220239E-2</v>
      </c>
      <c r="BL86" s="75">
        <v>2.9224380114563651E-2</v>
      </c>
      <c r="BM86" s="75">
        <v>5.3799936794151661E-2</v>
      </c>
      <c r="BN86" s="75">
        <v>6.0035908397936558E-2</v>
      </c>
      <c r="BO86" s="75">
        <v>6.4104449661115531E-2</v>
      </c>
      <c r="BP86" s="87">
        <v>6.4104449661115531E-2</v>
      </c>
    </row>
    <row r="87" spans="2:68" x14ac:dyDescent="0.25">
      <c r="B87" s="103">
        <v>3</v>
      </c>
      <c r="C87" s="75" t="s">
        <v>3421</v>
      </c>
      <c r="D87" s="75">
        <v>2</v>
      </c>
      <c r="E87" s="76">
        <v>1</v>
      </c>
      <c r="F87" s="75" t="s">
        <v>3383</v>
      </c>
      <c r="H87" s="75" t="s">
        <v>175</v>
      </c>
      <c r="I87" s="76" t="s">
        <v>852</v>
      </c>
      <c r="J87" s="78">
        <v>0.51381739568798912</v>
      </c>
      <c r="K87" s="78">
        <v>0.21671241048739706</v>
      </c>
      <c r="L87" s="78">
        <v>0.68927676717266018</v>
      </c>
      <c r="M87" s="78">
        <v>0.43159259250731585</v>
      </c>
      <c r="N87" s="79">
        <v>-8.9146914653057507</v>
      </c>
      <c r="O87" s="79">
        <v>-9.4552049776514586</v>
      </c>
      <c r="P87" s="80">
        <v>-11.169854075680929</v>
      </c>
      <c r="Q87" s="81">
        <v>-17.120853080665547</v>
      </c>
      <c r="R87" s="82">
        <v>-3.6834139733611275</v>
      </c>
      <c r="S87" s="78">
        <v>-0.45363592001279773</v>
      </c>
      <c r="T87" s="81">
        <v>26.1292813352749</v>
      </c>
      <c r="U87" s="78">
        <v>0.31810123985520816</v>
      </c>
      <c r="V87" s="83">
        <v>3.1985256166552949E-2</v>
      </c>
      <c r="W87" s="79">
        <v>75.269729269493851</v>
      </c>
      <c r="X87" s="80" t="e">
        <v>#N/A</v>
      </c>
      <c r="Y87" s="85">
        <v>-864962000.00000024</v>
      </c>
      <c r="Z87" s="85">
        <v>-434317000.00000024</v>
      </c>
      <c r="AA87" s="75">
        <v>596761000</v>
      </c>
      <c r="AB87" s="75">
        <v>747087000</v>
      </c>
      <c r="AC87" s="84">
        <v>0.79878380965001394</v>
      </c>
      <c r="AD87" s="85">
        <v>35383.678772040003</v>
      </c>
      <c r="AE87" s="86">
        <v>33277.425772040006</v>
      </c>
      <c r="AF87" s="81" t="s">
        <v>3443</v>
      </c>
      <c r="AG87" s="81" t="s">
        <v>3443</v>
      </c>
      <c r="AH87" s="81">
        <v>2.11625260540327</v>
      </c>
      <c r="AI87" s="81" t="s">
        <v>3443</v>
      </c>
      <c r="AJ87" s="82">
        <v>22.087840480076451</v>
      </c>
      <c r="AK87" s="75" t="s">
        <v>506</v>
      </c>
      <c r="AL87" s="75" t="s">
        <v>640</v>
      </c>
      <c r="AM87" s="75" t="s">
        <v>641</v>
      </c>
      <c r="AN87" s="76" t="s">
        <v>583</v>
      </c>
      <c r="AO87" s="78" t="e">
        <v>#VALUE!</v>
      </c>
      <c r="AP87" s="78" t="e">
        <v>#VALUE!</v>
      </c>
      <c r="AQ87" s="84" t="e">
        <v>#VALUE!</v>
      </c>
      <c r="AR87" s="75" t="s">
        <v>3498</v>
      </c>
      <c r="AS87" s="75" t="s">
        <v>3498</v>
      </c>
      <c r="AT87" s="76" t="s">
        <v>3498</v>
      </c>
      <c r="AU87" s="75" t="s">
        <v>3443</v>
      </c>
      <c r="AV87" s="81">
        <v>0</v>
      </c>
      <c r="AW87" s="81">
        <v>0</v>
      </c>
      <c r="AX87" s="82">
        <v>0</v>
      </c>
      <c r="AY87" s="79" t="s">
        <v>3443</v>
      </c>
      <c r="AZ87" s="79">
        <v>0</v>
      </c>
      <c r="BA87" s="79" t="s">
        <v>3443</v>
      </c>
      <c r="BB87" s="75">
        <v>-68.073999999999998</v>
      </c>
      <c r="BC87" s="75">
        <v>33277.425772040006</v>
      </c>
      <c r="BD87" s="75">
        <v>576.92700000000002</v>
      </c>
      <c r="BE87" s="75">
        <v>756.31000000000006</v>
      </c>
      <c r="BF87" s="75">
        <v>994.08699999999999</v>
      </c>
      <c r="BG87" s="75">
        <v>930.02300000000002</v>
      </c>
      <c r="BH87" s="75">
        <v>1239.566</v>
      </c>
      <c r="BI87" s="75">
        <v>1561.4370000000001</v>
      </c>
      <c r="BJ87" s="75">
        <v>1.7336887893676538E-2</v>
      </c>
      <c r="BK87" s="75">
        <v>2.2727419037185819E-2</v>
      </c>
      <c r="BL87" s="75">
        <v>2.9872713316522245E-2</v>
      </c>
      <c r="BM87" s="75">
        <v>2.794756440509932E-2</v>
      </c>
      <c r="BN87" s="75">
        <v>3.7249455786976603E-2</v>
      </c>
      <c r="BO87" s="75">
        <v>4.6921808516569019E-2</v>
      </c>
      <c r="BP87" s="87">
        <v>4.6921808516569019E-2</v>
      </c>
    </row>
    <row r="88" spans="2:68" x14ac:dyDescent="0.25">
      <c r="B88" s="103">
        <v>3</v>
      </c>
      <c r="C88" s="75" t="s">
        <v>3421</v>
      </c>
      <c r="D88" s="75">
        <v>2</v>
      </c>
      <c r="E88" s="76">
        <v>1</v>
      </c>
      <c r="F88" s="75">
        <v>0.17</v>
      </c>
      <c r="G88" s="75" t="s">
        <v>3192</v>
      </c>
      <c r="H88" s="75" t="s">
        <v>93</v>
      </c>
      <c r="I88" s="76" t="s">
        <v>734</v>
      </c>
      <c r="J88" s="78">
        <v>0.78299671145528549</v>
      </c>
      <c r="K88" s="78">
        <v>0.83196682576437819</v>
      </c>
      <c r="L88" s="78">
        <v>0.73287925941398391</v>
      </c>
      <c r="M88" s="78">
        <v>0.79171421344051296</v>
      </c>
      <c r="N88" s="79">
        <v>30.481918339708276</v>
      </c>
      <c r="O88" s="79">
        <v>23.001748403716444</v>
      </c>
      <c r="P88" s="80">
        <v>27.96326295269213</v>
      </c>
      <c r="Q88" s="81">
        <v>26.053946766743877</v>
      </c>
      <c r="R88" s="82">
        <v>30.191528035644367</v>
      </c>
      <c r="S88" s="78">
        <v>-0.1957620737872432</v>
      </c>
      <c r="T88" s="81">
        <v>-0.73937153419593349</v>
      </c>
      <c r="U88" s="78">
        <v>0.60353055203936257</v>
      </c>
      <c r="V88" s="83" t="e">
        <v>#N/A</v>
      </c>
      <c r="W88" s="79">
        <v>8.0388668079130916</v>
      </c>
      <c r="X88" s="80">
        <v>18.750540712745824</v>
      </c>
      <c r="Y88" s="85">
        <v>169287999.99999994</v>
      </c>
      <c r="Z88" s="85">
        <v>177894999.99999994</v>
      </c>
      <c r="AA88" s="75">
        <v>20557000</v>
      </c>
      <c r="AB88" s="75">
        <v>78351000</v>
      </c>
      <c r="AC88" s="84">
        <v>0.2623706142869906</v>
      </c>
      <c r="AD88" s="85">
        <v>4910.6752967999992</v>
      </c>
      <c r="AE88" s="86">
        <v>4801.4752967999993</v>
      </c>
      <c r="AF88" s="81">
        <v>32.052057646333942</v>
      </c>
      <c r="AG88" s="81">
        <v>35.334797393583671</v>
      </c>
      <c r="AH88" s="81">
        <v>1.5969952237822187</v>
      </c>
      <c r="AI88" s="81">
        <v>48.607141144421639</v>
      </c>
      <c r="AJ88" s="82">
        <v>14.166930752569154</v>
      </c>
      <c r="AK88" s="75" t="s">
        <v>498</v>
      </c>
      <c r="AL88" s="75" t="s">
        <v>735</v>
      </c>
      <c r="AM88" s="75" t="s">
        <v>736</v>
      </c>
      <c r="AN88" s="76" t="s">
        <v>583</v>
      </c>
      <c r="AO88" s="78">
        <v>0.21761970000000003</v>
      </c>
      <c r="AP88" s="78">
        <v>0.2197325</v>
      </c>
      <c r="AQ88" s="84">
        <v>0.14284540000000001</v>
      </c>
      <c r="AR88" s="75" t="s">
        <v>4124</v>
      </c>
      <c r="AS88" s="75" t="s">
        <v>3499</v>
      </c>
      <c r="AT88" s="76" t="s">
        <v>3499</v>
      </c>
      <c r="AU88" s="75">
        <v>1.0930109951161611</v>
      </c>
      <c r="AV88" s="81">
        <v>1.0930109951161611</v>
      </c>
      <c r="AW88" s="81">
        <v>3.3860548215609869</v>
      </c>
      <c r="AX88" s="82">
        <v>4.4790658166771475</v>
      </c>
      <c r="AY88" s="79">
        <v>48.527235414834351</v>
      </c>
      <c r="AZ88" s="79">
        <v>150.33323561028044</v>
      </c>
      <c r="BA88" s="79">
        <v>198.86047102511478</v>
      </c>
      <c r="BB88" s="75">
        <v>203.49391999999997</v>
      </c>
      <c r="BC88" s="75">
        <v>4801.4752967999993</v>
      </c>
      <c r="BD88" s="75">
        <v>112.667</v>
      </c>
      <c r="BE88" s="75">
        <v>124.333</v>
      </c>
      <c r="BF88" s="75">
        <v>129</v>
      </c>
      <c r="BG88" s="75">
        <v>116.267</v>
      </c>
      <c r="BH88" s="75">
        <v>128.67500000000001</v>
      </c>
      <c r="BI88" s="75" t="s">
        <v>3443</v>
      </c>
      <c r="BJ88" s="75">
        <v>2.3465079592326191E-2</v>
      </c>
      <c r="BK88" s="75">
        <v>2.5894749491445518E-2</v>
      </c>
      <c r="BL88" s="75">
        <v>2.6866742412685867E-2</v>
      </c>
      <c r="BM88" s="75">
        <v>2.4214849148029051E-2</v>
      </c>
      <c r="BN88" s="75">
        <v>2.6799054883351582E-2</v>
      </c>
      <c r="BO88" s="75">
        <v>0</v>
      </c>
      <c r="BP88" s="87">
        <v>2.6866742412685867E-2</v>
      </c>
    </row>
    <row r="89" spans="2:68" x14ac:dyDescent="0.25">
      <c r="B89" s="103">
        <v>3</v>
      </c>
      <c r="C89" s="75" t="s">
        <v>3421</v>
      </c>
      <c r="D89" s="75">
        <v>2</v>
      </c>
      <c r="E89" s="76">
        <v>2</v>
      </c>
      <c r="F89" s="75">
        <v>0.15</v>
      </c>
      <c r="G89" s="75" t="s">
        <v>2657</v>
      </c>
      <c r="H89" s="75" t="s">
        <v>1751</v>
      </c>
      <c r="I89" s="76" t="s">
        <v>1752</v>
      </c>
      <c r="J89" s="78">
        <v>0.82407767555096201</v>
      </c>
      <c r="K89" s="78">
        <v>1.0237874575223973</v>
      </c>
      <c r="L89" s="78">
        <v>0.18257522288376002</v>
      </c>
      <c r="M89" s="78">
        <v>0.2087164630306084</v>
      </c>
      <c r="N89" s="79">
        <v>20.210413455739463</v>
      </c>
      <c r="O89" s="79">
        <v>13.257086401208207</v>
      </c>
      <c r="P89" s="80">
        <v>50.729483282674771</v>
      </c>
      <c r="Q89" s="81">
        <v>24.045073784841758</v>
      </c>
      <c r="R89" s="82">
        <v>23.505057076950376</v>
      </c>
      <c r="S89" s="78">
        <v>0.60394665379277046</v>
      </c>
      <c r="T89" s="81">
        <v>2.7532324621733149</v>
      </c>
      <c r="U89" s="78">
        <v>0.13826509653567026</v>
      </c>
      <c r="V89" s="83">
        <v>3.4326669181440964E-2</v>
      </c>
      <c r="W89" s="79">
        <v>3.0929578487866363</v>
      </c>
      <c r="X89" s="80">
        <v>6.5590065443858592</v>
      </c>
      <c r="Y89" s="85">
        <v>3237000000</v>
      </c>
      <c r="Z89" s="85">
        <v>15878000000</v>
      </c>
      <c r="AA89" s="75">
        <v>29000000</v>
      </c>
      <c r="AB89" s="75">
        <v>1860000000</v>
      </c>
      <c r="AC89" s="84">
        <v>1.5591397849462365E-2</v>
      </c>
      <c r="AD89" s="85">
        <v>15856.491084270001</v>
      </c>
      <c r="AE89" s="86">
        <v>26474.491084270001</v>
      </c>
      <c r="AF89" s="81">
        <v>6.2369198945066096</v>
      </c>
      <c r="AG89" s="81">
        <v>7.3042832936494326</v>
      </c>
      <c r="AH89" s="81">
        <v>11.348156368662435</v>
      </c>
      <c r="AI89" s="81">
        <v>9.7165873454812246</v>
      </c>
      <c r="AJ89" s="82">
        <v>2.8311136903064864</v>
      </c>
      <c r="AK89" s="75" t="s">
        <v>493</v>
      </c>
      <c r="AL89" s="75" t="s">
        <v>675</v>
      </c>
      <c r="AM89" s="75" t="s">
        <v>676</v>
      </c>
      <c r="AN89" s="76" t="s">
        <v>1706</v>
      </c>
      <c r="AO89" s="78">
        <v>8.4974279999999999E-2</v>
      </c>
      <c r="AP89" s="78">
        <v>3.5583200000000002E-2</v>
      </c>
      <c r="AQ89" s="84">
        <v>-6.3185960000000001E-3</v>
      </c>
      <c r="AR89" s="75" t="s">
        <v>4124</v>
      </c>
      <c r="AS89" s="75" t="s">
        <v>3443</v>
      </c>
      <c r="AT89" s="76" t="s">
        <v>3443</v>
      </c>
      <c r="AU89" s="75">
        <v>8.2161064634179457</v>
      </c>
      <c r="AV89" s="81">
        <v>8.2161064634179457</v>
      </c>
      <c r="AW89" s="81">
        <v>-1.086057815228348E-15</v>
      </c>
      <c r="AX89" s="82">
        <v>8.2161064634179439</v>
      </c>
      <c r="AY89" s="79">
        <v>53.753075406816976</v>
      </c>
      <c r="AZ89" s="79">
        <v>-7.1054273576010019E-15</v>
      </c>
      <c r="BA89" s="79">
        <v>53.753075406816968</v>
      </c>
      <c r="BB89" s="75">
        <v>934</v>
      </c>
      <c r="BC89" s="75">
        <v>15856.491084270001</v>
      </c>
      <c r="BD89" s="75">
        <v>2602.308</v>
      </c>
      <c r="BE89" s="75">
        <v>2684.5</v>
      </c>
      <c r="BF89" s="75">
        <v>2774.6669999999999</v>
      </c>
      <c r="BG89" s="75">
        <v>2427.6080000000002</v>
      </c>
      <c r="BH89" s="75">
        <v>2654.6260000000002</v>
      </c>
      <c r="BI89" s="75">
        <v>2711.442</v>
      </c>
      <c r="BJ89" s="75">
        <v>0.16411625915026992</v>
      </c>
      <c r="BK89" s="75">
        <v>0.16929975148556575</v>
      </c>
      <c r="BL89" s="75">
        <v>0.17498619242138208</v>
      </c>
      <c r="BM89" s="75">
        <v>0.15309868918024633</v>
      </c>
      <c r="BN89" s="75">
        <v>0.16741572810099514</v>
      </c>
      <c r="BO89" s="75">
        <v>0.17099886636897946</v>
      </c>
      <c r="BP89" s="87">
        <v>0.17498619242138208</v>
      </c>
    </row>
    <row r="90" spans="2:68" x14ac:dyDescent="0.25">
      <c r="B90" s="103">
        <v>3</v>
      </c>
      <c r="C90" s="75" t="s">
        <v>3421</v>
      </c>
      <c r="D90" s="75">
        <v>2</v>
      </c>
      <c r="E90" s="76">
        <v>2</v>
      </c>
      <c r="F90" s="75">
        <v>0.18</v>
      </c>
      <c r="G90" s="75" t="s">
        <v>3284</v>
      </c>
      <c r="H90" s="75" t="s">
        <v>2384</v>
      </c>
      <c r="I90" s="76" t="s">
        <v>2385</v>
      </c>
      <c r="J90" s="78">
        <v>-4.1644143228873149</v>
      </c>
      <c r="K90" s="78">
        <v>-28.715384615384615</v>
      </c>
      <c r="L90" s="78">
        <v>0.79576671780299901</v>
      </c>
      <c r="M90" s="78">
        <v>1.804253262445626</v>
      </c>
      <c r="N90" s="79">
        <v>49.528301886792455</v>
      </c>
      <c r="O90" s="79">
        <v>36.532362939472065</v>
      </c>
      <c r="P90" s="80">
        <v>56.498415020726654</v>
      </c>
      <c r="Q90" s="81">
        <v>9.154267744673394</v>
      </c>
      <c r="R90" s="82">
        <v>11.426975988628865</v>
      </c>
      <c r="S90" s="78">
        <v>-0.18323947213583255</v>
      </c>
      <c r="T90" s="81">
        <v>-0.54107719036981883</v>
      </c>
      <c r="U90" s="78">
        <v>0.31077818801476853</v>
      </c>
      <c r="V90" s="83" t="e">
        <v>#N/A</v>
      </c>
      <c r="W90" s="79">
        <v>16.265093802480372</v>
      </c>
      <c r="X90" s="80">
        <v>25.072945839655446</v>
      </c>
      <c r="Y90" s="85">
        <v>-130000000</v>
      </c>
      <c r="Z90" s="85">
        <v>2069000000</v>
      </c>
      <c r="AA90" s="75">
        <v>21000000</v>
      </c>
      <c r="AB90" s="75">
        <v>3529000000</v>
      </c>
      <c r="AC90" s="84">
        <v>5.950694247662227E-3</v>
      </c>
      <c r="AD90" s="85">
        <v>30236.747263199999</v>
      </c>
      <c r="AE90" s="86">
        <v>28063.747263199999</v>
      </c>
      <c r="AF90" s="81">
        <v>6.9621682691806566</v>
      </c>
      <c r="AG90" s="81">
        <v>8.6372438801056877</v>
      </c>
      <c r="AH90" s="81">
        <v>11.916183149304171</v>
      </c>
      <c r="AI90" s="81">
        <v>12.749389360458355</v>
      </c>
      <c r="AJ90" s="82">
        <v>6.8556106446276219</v>
      </c>
      <c r="AK90" s="75" t="s">
        <v>498</v>
      </c>
      <c r="AL90" s="75" t="s">
        <v>516</v>
      </c>
      <c r="AM90" s="75" t="s">
        <v>733</v>
      </c>
      <c r="AN90" s="76" t="s">
        <v>2471</v>
      </c>
      <c r="AO90" s="78">
        <v>0.17643790000000001</v>
      </c>
      <c r="AP90" s="78">
        <v>0.13443720000000001</v>
      </c>
      <c r="AQ90" s="84">
        <v>0.15661060000000002</v>
      </c>
      <c r="AR90" s="75" t="s">
        <v>3501</v>
      </c>
      <c r="AS90" s="75" t="s">
        <v>3501</v>
      </c>
      <c r="AT90" s="76" t="s">
        <v>3501</v>
      </c>
      <c r="AU90" s="75">
        <v>5.6406124093473009</v>
      </c>
      <c r="AV90" s="81">
        <v>5.6406124093473009</v>
      </c>
      <c r="AW90" s="81">
        <v>0</v>
      </c>
      <c r="AX90" s="82">
        <v>5.6406124093473009</v>
      </c>
      <c r="AY90" s="79">
        <v>63.903492373547387</v>
      </c>
      <c r="AZ90" s="79">
        <v>0</v>
      </c>
      <c r="BA90" s="79" t="s">
        <v>3443</v>
      </c>
      <c r="BB90" s="75" t="s">
        <v>3443</v>
      </c>
      <c r="BC90" s="75">
        <v>28063.747263199999</v>
      </c>
      <c r="BD90" s="75">
        <v>1365.7</v>
      </c>
      <c r="BE90" s="75">
        <v>1309.7</v>
      </c>
      <c r="BF90" s="75">
        <v>1377.556</v>
      </c>
      <c r="BG90" s="75">
        <v>1629.241</v>
      </c>
      <c r="BH90" s="75">
        <v>1644.7429999999999</v>
      </c>
      <c r="BI90" s="75">
        <v>1790.5889999999999</v>
      </c>
      <c r="BJ90" s="75">
        <v>4.8664206785771727E-2</v>
      </c>
      <c r="BK90" s="75">
        <v>4.6668749818646285E-2</v>
      </c>
      <c r="BL90" s="75">
        <v>4.9086673532240284E-2</v>
      </c>
      <c r="BM90" s="75">
        <v>5.8055005438864687E-2</v>
      </c>
      <c r="BN90" s="75">
        <v>5.860739068715716E-2</v>
      </c>
      <c r="BO90" s="75">
        <v>6.3804344559074619E-2</v>
      </c>
      <c r="BP90" s="87">
        <v>6.3804344559074619E-2</v>
      </c>
    </row>
    <row r="91" spans="2:68" x14ac:dyDescent="0.25">
      <c r="B91" s="103">
        <v>3</v>
      </c>
      <c r="C91" s="75" t="s">
        <v>3421</v>
      </c>
      <c r="D91" s="75">
        <v>2</v>
      </c>
      <c r="E91" s="76">
        <v>2</v>
      </c>
      <c r="F91" s="75">
        <v>0.2</v>
      </c>
      <c r="G91" s="75" t="s">
        <v>2563</v>
      </c>
      <c r="H91" s="75" t="s">
        <v>201</v>
      </c>
      <c r="I91" s="76" t="s">
        <v>887</v>
      </c>
      <c r="J91" s="78">
        <v>0.45501959408318954</v>
      </c>
      <c r="K91" s="78">
        <v>0.47580446017600708</v>
      </c>
      <c r="L91" s="78">
        <v>0.35132153538644439</v>
      </c>
      <c r="M91" s="78">
        <v>0.36029431369604842</v>
      </c>
      <c r="N91" s="79">
        <v>31.447096498862525</v>
      </c>
      <c r="O91" s="79">
        <v>23.858042699224498</v>
      </c>
      <c r="P91" s="80">
        <v>55.194757115096991</v>
      </c>
      <c r="Q91" s="81">
        <v>15.067751381060498</v>
      </c>
      <c r="R91" s="82">
        <v>18.573118197616171</v>
      </c>
      <c r="S91" s="78">
        <v>0.51056367911655365</v>
      </c>
      <c r="T91" s="81">
        <v>1.6601652906127404</v>
      </c>
      <c r="U91" s="78">
        <v>0.32534445609681401</v>
      </c>
      <c r="V91" s="83" t="e">
        <v>#N/A</v>
      </c>
      <c r="W91" s="79">
        <v>16.727792319040645</v>
      </c>
      <c r="X91" s="80">
        <v>28.812460026926836</v>
      </c>
      <c r="Y91" s="85">
        <v>2158435000</v>
      </c>
      <c r="Z91" s="85">
        <v>2850428000</v>
      </c>
      <c r="AA91" s="75">
        <v>16145000</v>
      </c>
      <c r="AB91" s="75">
        <v>746136000</v>
      </c>
      <c r="AC91" s="84">
        <v>2.1638146396903514E-2</v>
      </c>
      <c r="AD91" s="85">
        <v>13223.816805000002</v>
      </c>
      <c r="AE91" s="86">
        <v>14842.092805000002</v>
      </c>
      <c r="AF91" s="81">
        <v>14.878635755244405</v>
      </c>
      <c r="AG91" s="81">
        <v>15.497289288856903</v>
      </c>
      <c r="AH91" s="81">
        <v>5.7589336130094591</v>
      </c>
      <c r="AI91" s="81">
        <v>19.767400060286821</v>
      </c>
      <c r="AJ91" s="82">
        <v>10.258275732262408</v>
      </c>
      <c r="AK91" s="75" t="s">
        <v>534</v>
      </c>
      <c r="AL91" s="75" t="s">
        <v>888</v>
      </c>
      <c r="AM91" s="75" t="s">
        <v>888</v>
      </c>
      <c r="AN91" s="76" t="s">
        <v>583</v>
      </c>
      <c r="AO91" s="78">
        <v>0.1837868</v>
      </c>
      <c r="AP91" s="78">
        <v>0.2128824</v>
      </c>
      <c r="AQ91" s="84">
        <v>0.1835359</v>
      </c>
      <c r="AR91" s="75" t="s">
        <v>4124</v>
      </c>
      <c r="AS91" s="75" t="s">
        <v>3500</v>
      </c>
      <c r="AT91" s="76" t="s">
        <v>3500</v>
      </c>
      <c r="AU91" s="75">
        <v>1.3324047165210402</v>
      </c>
      <c r="AV91" s="81">
        <v>1.3324047165210402</v>
      </c>
      <c r="AW91" s="81">
        <v>4.1132093177403366</v>
      </c>
      <c r="AX91" s="82">
        <v>5.4456140342613768</v>
      </c>
      <c r="AY91" s="79">
        <v>19.695560547880277</v>
      </c>
      <c r="AZ91" s="79">
        <v>60.801318217474844</v>
      </c>
      <c r="BA91" s="79">
        <v>80.49687876535512</v>
      </c>
      <c r="BB91" s="75">
        <v>612.0539526</v>
      </c>
      <c r="BC91" s="75">
        <v>13223.816805000002</v>
      </c>
      <c r="BD91" s="75">
        <v>591.36400000000003</v>
      </c>
      <c r="BE91" s="75">
        <v>648.27300000000002</v>
      </c>
      <c r="BF91" s="75">
        <v>710.4</v>
      </c>
      <c r="BG91" s="75">
        <v>741.154</v>
      </c>
      <c r="BH91" s="75">
        <v>641.279</v>
      </c>
      <c r="BI91" s="75">
        <v>629.95400000000006</v>
      </c>
      <c r="BJ91" s="75">
        <v>4.4719615276007291E-2</v>
      </c>
      <c r="BK91" s="75">
        <v>4.9023138293543524E-2</v>
      </c>
      <c r="BL91" s="75">
        <v>5.3721252379373072E-2</v>
      </c>
      <c r="BM91" s="75">
        <v>5.6046904681843847E-2</v>
      </c>
      <c r="BN91" s="75">
        <v>4.8494244094301781E-2</v>
      </c>
      <c r="BO91" s="75">
        <v>4.7637834771108653E-2</v>
      </c>
      <c r="BP91" s="87">
        <v>5.3721252379373072E-2</v>
      </c>
    </row>
    <row r="92" spans="2:68" x14ac:dyDescent="0.25">
      <c r="B92" s="103">
        <v>3</v>
      </c>
      <c r="C92" s="75" t="s">
        <v>3421</v>
      </c>
      <c r="D92" s="75">
        <v>3</v>
      </c>
      <c r="E92" s="76">
        <v>1</v>
      </c>
      <c r="F92" s="75">
        <v>0.17</v>
      </c>
      <c r="H92" s="75" t="s">
        <v>241</v>
      </c>
      <c r="I92" s="76" t="s">
        <v>942</v>
      </c>
      <c r="J92" s="78">
        <v>0.38973875083034165</v>
      </c>
      <c r="K92" s="78">
        <v>0.38331630045988757</v>
      </c>
      <c r="L92" s="78">
        <v>0.19000188330305018</v>
      </c>
      <c r="M92" s="78">
        <v>0.19470255398671096</v>
      </c>
      <c r="N92" s="79">
        <v>19.147541779433716</v>
      </c>
      <c r="O92" s="79">
        <v>14.885711464993232</v>
      </c>
      <c r="P92" s="80">
        <v>78.750624872711114</v>
      </c>
      <c r="Q92" s="81">
        <v>18.880472294904386</v>
      </c>
      <c r="R92" s="82">
        <v>18.419424892432581</v>
      </c>
      <c r="S92" s="78">
        <v>0.8191972966941885</v>
      </c>
      <c r="T92" s="81">
        <v>3.4289717381441647</v>
      </c>
      <c r="U92" s="78">
        <v>0.13691369180152096</v>
      </c>
      <c r="V92" s="83">
        <v>3.166898716163722E-2</v>
      </c>
      <c r="W92" s="79">
        <v>6.9418861081803813</v>
      </c>
      <c r="X92" s="80">
        <v>5.5085006340157783</v>
      </c>
      <c r="Y92" s="85">
        <v>7828000000</v>
      </c>
      <c r="Z92" s="85">
        <v>15411200000</v>
      </c>
      <c r="AA92" s="75">
        <v>95400000</v>
      </c>
      <c r="AB92" s="75">
        <v>1233700000</v>
      </c>
      <c r="AC92" s="84">
        <v>7.732836183837237E-2</v>
      </c>
      <c r="AD92" s="85">
        <v>62089.672480159985</v>
      </c>
      <c r="AE92" s="86">
        <v>74938.372480159989</v>
      </c>
      <c r="AF92" s="81">
        <v>19.751726936488271</v>
      </c>
      <c r="AG92" s="81">
        <v>23.385007942751862</v>
      </c>
      <c r="AH92" s="81">
        <v>1.9779322984182699</v>
      </c>
      <c r="AI92" s="81">
        <v>29.084386642485182</v>
      </c>
      <c r="AJ92" s="82">
        <v>19.696758291464462</v>
      </c>
      <c r="AK92" s="75" t="s">
        <v>552</v>
      </c>
      <c r="AL92" s="75" t="s">
        <v>917</v>
      </c>
      <c r="AM92" s="75" t="s">
        <v>943</v>
      </c>
      <c r="AN92" s="76" t="s">
        <v>583</v>
      </c>
      <c r="AO92" s="78">
        <v>0.19146050000000001</v>
      </c>
      <c r="AP92" s="78">
        <v>0.1484328</v>
      </c>
      <c r="AQ92" s="84">
        <v>0.13499560000000002</v>
      </c>
      <c r="AR92" s="75" t="s">
        <v>4143</v>
      </c>
      <c r="AS92" s="75" t="s">
        <v>3443</v>
      </c>
      <c r="AT92" s="76" t="s">
        <v>4143</v>
      </c>
      <c r="AU92" s="75">
        <v>0.99938058075322955</v>
      </c>
      <c r="AV92" s="81">
        <v>0.99938058075322955</v>
      </c>
      <c r="AW92" s="81">
        <v>2.8361498787812409</v>
      </c>
      <c r="AX92" s="82">
        <v>3.8355304595344704</v>
      </c>
      <c r="AY92" s="79">
        <v>30.07740372434607</v>
      </c>
      <c r="AZ92" s="79">
        <v>85.356896631476673</v>
      </c>
      <c r="BA92" s="79">
        <v>115.43430035582274</v>
      </c>
      <c r="BB92" s="75">
        <v>2373.74593314</v>
      </c>
      <c r="BC92" s="75">
        <v>62089.672480159985</v>
      </c>
      <c r="BD92" s="75">
        <v>2222.7040000000002</v>
      </c>
      <c r="BE92" s="75">
        <v>2507.444</v>
      </c>
      <c r="BF92" s="75">
        <v>2799.375</v>
      </c>
      <c r="BG92" s="75">
        <v>2017.31</v>
      </c>
      <c r="BH92" s="75">
        <v>2266.6530000000002</v>
      </c>
      <c r="BI92" s="75">
        <v>2610.0790000000002</v>
      </c>
      <c r="BJ92" s="75">
        <v>3.579828836607632E-2</v>
      </c>
      <c r="BK92" s="75">
        <v>4.0384236215792957E-2</v>
      </c>
      <c r="BL92" s="75">
        <v>4.508600042776046E-2</v>
      </c>
      <c r="BM92" s="75">
        <v>3.2490266406939208E-2</v>
      </c>
      <c r="BN92" s="75">
        <v>3.6506119447228237E-2</v>
      </c>
      <c r="BO92" s="75">
        <v>4.2037248639602981E-2</v>
      </c>
      <c r="BP92" s="87">
        <v>4.508600042776046E-2</v>
      </c>
    </row>
    <row r="93" spans="2:68" x14ac:dyDescent="0.25">
      <c r="B93" s="103">
        <v>3</v>
      </c>
      <c r="C93" s="75" t="s">
        <v>3421</v>
      </c>
      <c r="D93" s="75">
        <v>3</v>
      </c>
      <c r="E93" s="76">
        <v>1</v>
      </c>
      <c r="F93" s="75">
        <v>0.2</v>
      </c>
      <c r="G93" s="75" t="s">
        <v>2552</v>
      </c>
      <c r="H93" s="75" t="s">
        <v>1245</v>
      </c>
      <c r="I93" s="76" t="s">
        <v>1246</v>
      </c>
      <c r="J93" s="78">
        <v>0.48907227381636142</v>
      </c>
      <c r="K93" s="78">
        <v>0.53928239731609773</v>
      </c>
      <c r="L93" s="78">
        <v>0.44588671047001566</v>
      </c>
      <c r="M93" s="78">
        <v>0.5009066741782715</v>
      </c>
      <c r="N93" s="79">
        <v>36.905047104147108</v>
      </c>
      <c r="O93" s="79">
        <v>26.957967692321127</v>
      </c>
      <c r="P93" s="80">
        <v>29.665609119240809</v>
      </c>
      <c r="Q93" s="81">
        <v>33.141232052913494</v>
      </c>
      <c r="R93" s="82">
        <v>35.29859901852145</v>
      </c>
      <c r="S93" s="78">
        <v>-0.18568423446472226</v>
      </c>
      <c r="T93" s="81">
        <v>-0.54462077207415027</v>
      </c>
      <c r="U93" s="78">
        <v>0.69632036212309267</v>
      </c>
      <c r="V93" s="83" t="e">
        <v>#N/A</v>
      </c>
      <c r="W93" s="79">
        <v>17.00898310252559</v>
      </c>
      <c r="X93" s="80">
        <v>17.214045009915967</v>
      </c>
      <c r="Y93" s="85">
        <v>52759000</v>
      </c>
      <c r="Z93" s="85">
        <v>56801000</v>
      </c>
      <c r="AA93" s="75" t="e">
        <v>#N/A</v>
      </c>
      <c r="AB93" s="75">
        <v>11067000</v>
      </c>
      <c r="AC93" s="84">
        <v>0</v>
      </c>
      <c r="AD93" s="85">
        <v>865.2785308</v>
      </c>
      <c r="AE93" s="86">
        <v>845.68253079999999</v>
      </c>
      <c r="AF93" s="81">
        <v>23.70385768982818</v>
      </c>
      <c r="AG93" s="81">
        <v>29.723131266694782</v>
      </c>
      <c r="AH93" s="81">
        <v>1.2807288636369343</v>
      </c>
      <c r="AI93" s="81">
        <v>40.891646081181214</v>
      </c>
      <c r="AJ93" s="82">
        <v>11.340478627947338</v>
      </c>
      <c r="AK93" s="75" t="s">
        <v>534</v>
      </c>
      <c r="AL93" s="75" t="s">
        <v>749</v>
      </c>
      <c r="AM93" s="75" t="s">
        <v>750</v>
      </c>
      <c r="AN93" s="76" t="s">
        <v>2465</v>
      </c>
      <c r="AO93" s="78" t="e">
        <v>#VALUE!</v>
      </c>
      <c r="AP93" s="78" t="e">
        <v>#VALUE!</v>
      </c>
      <c r="AQ93" s="84">
        <v>0.30963790000000002</v>
      </c>
      <c r="AR93" s="75" t="s">
        <v>3503</v>
      </c>
      <c r="AS93" s="75" t="s">
        <v>3503</v>
      </c>
      <c r="AT93" s="76" t="s">
        <v>3503</v>
      </c>
      <c r="AU93" s="75">
        <v>2.0053132227567954</v>
      </c>
      <c r="AV93" s="81">
        <v>2.0053132227567954</v>
      </c>
      <c r="AW93" s="81">
        <v>0</v>
      </c>
      <c r="AX93" s="82">
        <v>2.0053132227567954</v>
      </c>
      <c r="AY93" s="79">
        <v>16.879869193036452</v>
      </c>
      <c r="AZ93" s="79">
        <v>0</v>
      </c>
      <c r="BA93" s="79">
        <v>16.879869193036452</v>
      </c>
      <c r="BB93" s="75">
        <v>3.51</v>
      </c>
      <c r="BC93" s="75">
        <v>845.68253079999999</v>
      </c>
      <c r="BD93" s="75">
        <v>22.314</v>
      </c>
      <c r="BE93" s="75">
        <v>27.586000000000002</v>
      </c>
      <c r="BF93" s="75">
        <v>32.183</v>
      </c>
      <c r="BG93" s="75">
        <v>19.167999999999999</v>
      </c>
      <c r="BH93" s="75">
        <v>23.622</v>
      </c>
      <c r="BI93" s="75">
        <v>24.149000000000001</v>
      </c>
      <c r="BJ93" s="75">
        <v>2.6385788031936013E-2</v>
      </c>
      <c r="BK93" s="75">
        <v>3.2619805890875098E-2</v>
      </c>
      <c r="BL93" s="75">
        <v>3.8055651888132869E-2</v>
      </c>
      <c r="BM93" s="75">
        <v>2.2665715918085038E-2</v>
      </c>
      <c r="BN93" s="75">
        <v>2.7932467728349581E-2</v>
      </c>
      <c r="BO93" s="75">
        <v>2.8555633018877067E-2</v>
      </c>
      <c r="BP93" s="87">
        <v>3.8055651888132869E-2</v>
      </c>
    </row>
    <row r="94" spans="2:68" x14ac:dyDescent="0.25">
      <c r="B94" s="103">
        <v>3</v>
      </c>
      <c r="C94" s="75" t="s">
        <v>3421</v>
      </c>
      <c r="D94" s="75">
        <v>3</v>
      </c>
      <c r="E94" s="76">
        <v>2</v>
      </c>
      <c r="F94" s="75">
        <v>0.15</v>
      </c>
      <c r="H94" s="75" t="s">
        <v>1546</v>
      </c>
      <c r="I94" s="76" t="s">
        <v>1547</v>
      </c>
      <c r="J94" s="78">
        <v>0.31454129713015355</v>
      </c>
      <c r="K94" s="78">
        <v>0.36073261822336672</v>
      </c>
      <c r="L94" s="78">
        <v>0.22175178860380393</v>
      </c>
      <c r="M94" s="78">
        <v>0.25831308234317185</v>
      </c>
      <c r="N94" s="79">
        <v>23.134686052084998</v>
      </c>
      <c r="O94" s="79">
        <v>16.949048739567321</v>
      </c>
      <c r="P94" s="80">
        <v>33.693693693693696</v>
      </c>
      <c r="Q94" s="81">
        <v>31.77372398243952</v>
      </c>
      <c r="R94" s="82">
        <v>34.433723984643365</v>
      </c>
      <c r="S94" s="78">
        <v>0.25367751906606195</v>
      </c>
      <c r="T94" s="81">
        <v>1.0171898631450809</v>
      </c>
      <c r="U94" s="78">
        <v>0.41162249622966102</v>
      </c>
      <c r="V94" s="83">
        <v>1.0892130933083071E-2</v>
      </c>
      <c r="W94" s="79">
        <v>14.434827629879006</v>
      </c>
      <c r="X94" s="80">
        <v>20.766382806617202</v>
      </c>
      <c r="Y94" s="85">
        <v>58639000000</v>
      </c>
      <c r="Z94" s="85">
        <v>81889000000</v>
      </c>
      <c r="AA94" s="75">
        <v>132000000</v>
      </c>
      <c r="AB94" s="75">
        <v>13413000000</v>
      </c>
      <c r="AC94" s="84">
        <v>9.8411988369492276E-3</v>
      </c>
      <c r="AD94" s="85">
        <v>139893.32489999998</v>
      </c>
      <c r="AE94" s="86">
        <v>202744.32489999998</v>
      </c>
      <c r="AF94" s="81">
        <v>7.4490332257023386</v>
      </c>
      <c r="AG94" s="81">
        <v>9.6017274113364515</v>
      </c>
      <c r="AH94" s="81">
        <v>9.5684788899565998</v>
      </c>
      <c r="AI94" s="81">
        <v>24.176728713113803</v>
      </c>
      <c r="AJ94" s="82">
        <v>7.3631169587141514</v>
      </c>
      <c r="AK94" s="75" t="s">
        <v>534</v>
      </c>
      <c r="AL94" s="75" t="s">
        <v>859</v>
      </c>
      <c r="AM94" s="75" t="s">
        <v>927</v>
      </c>
      <c r="AN94" s="76" t="s">
        <v>1480</v>
      </c>
      <c r="AO94" s="78">
        <v>0.199771</v>
      </c>
      <c r="AP94" s="78">
        <v>0.22605690000000001</v>
      </c>
      <c r="AQ94" s="84">
        <v>0.19370899999999999</v>
      </c>
      <c r="AR94" s="75" t="s">
        <v>4124</v>
      </c>
      <c r="AS94" s="75" t="s">
        <v>3443</v>
      </c>
      <c r="AT94" s="76" t="s">
        <v>3443</v>
      </c>
      <c r="AU94" s="75">
        <v>1.5444015444015444</v>
      </c>
      <c r="AV94" s="81">
        <v>1.5444015444015444</v>
      </c>
      <c r="AW94" s="81">
        <v>-8.5604821202922513E-3</v>
      </c>
      <c r="AX94" s="82">
        <v>1.5358410622812522</v>
      </c>
      <c r="AY94" s="79">
        <v>36.566870817470267</v>
      </c>
      <c r="AZ94" s="79">
        <v>-0.20268695337862397</v>
      </c>
      <c r="BA94" s="79">
        <v>36.364183864091643</v>
      </c>
      <c r="BB94" s="75">
        <v>2152.9269599999998</v>
      </c>
      <c r="BC94" s="75">
        <v>139893.32489999998</v>
      </c>
      <c r="BD94" s="75" t="s">
        <v>3443</v>
      </c>
      <c r="BE94" s="75" t="s">
        <v>3443</v>
      </c>
      <c r="BF94" s="75" t="s">
        <v>3443</v>
      </c>
      <c r="BG94" s="75" t="s">
        <v>3443</v>
      </c>
      <c r="BH94" s="75" t="s">
        <v>3443</v>
      </c>
      <c r="BI94" s="75" t="s">
        <v>3443</v>
      </c>
      <c r="BJ94" s="75">
        <v>0</v>
      </c>
      <c r="BK94" s="75">
        <v>0</v>
      </c>
      <c r="BL94" s="75">
        <v>0</v>
      </c>
      <c r="BM94" s="75">
        <v>0</v>
      </c>
      <c r="BN94" s="75">
        <v>0</v>
      </c>
      <c r="BO94" s="75">
        <v>0</v>
      </c>
      <c r="BP94" s="87">
        <v>0</v>
      </c>
    </row>
    <row r="95" spans="2:68" x14ac:dyDescent="0.25">
      <c r="B95" s="103">
        <v>3</v>
      </c>
      <c r="C95" s="75" t="s">
        <v>3421</v>
      </c>
      <c r="D95" s="75">
        <v>3</v>
      </c>
      <c r="E95" s="76">
        <v>3</v>
      </c>
      <c r="F95" s="75">
        <v>0.15</v>
      </c>
      <c r="G95" s="75" t="s">
        <v>2656</v>
      </c>
      <c r="H95" s="75" t="s">
        <v>1974</v>
      </c>
      <c r="I95" s="76" t="s">
        <v>1975</v>
      </c>
      <c r="J95" s="78">
        <v>0.17355378058131893</v>
      </c>
      <c r="K95" s="78">
        <v>0.18848725350802925</v>
      </c>
      <c r="L95" s="78">
        <v>0.10117999667079565</v>
      </c>
      <c r="M95" s="78">
        <v>0.10976595195756027</v>
      </c>
      <c r="N95" s="79">
        <v>8.120627464780652</v>
      </c>
      <c r="O95" s="79">
        <v>6.0114036073459713</v>
      </c>
      <c r="P95" s="80">
        <v>9.3578252110985538</v>
      </c>
      <c r="Q95" s="81">
        <v>46.996987644167049</v>
      </c>
      <c r="R95" s="82">
        <v>50.29385524344567</v>
      </c>
      <c r="S95" s="78">
        <v>0.37043280613694479</v>
      </c>
      <c r="T95" s="81">
        <v>3.2813758389261745</v>
      </c>
      <c r="U95" s="78">
        <v>0.49307699321376003</v>
      </c>
      <c r="V95" s="83">
        <v>3.7135770416560424E-2</v>
      </c>
      <c r="W95" s="79">
        <v>7.554167950604695</v>
      </c>
      <c r="X95" s="80">
        <v>-30.709995566618343</v>
      </c>
      <c r="Y95" s="85">
        <v>66868000000</v>
      </c>
      <c r="Z95" s="85">
        <v>114824000000</v>
      </c>
      <c r="AA95" s="75">
        <v>85000000</v>
      </c>
      <c r="AB95" s="75">
        <v>8378000000</v>
      </c>
      <c r="AC95" s="84">
        <v>1.0145619479589401E-2</v>
      </c>
      <c r="AD95" s="85">
        <v>58368.656125800007</v>
      </c>
      <c r="AE95" s="86">
        <v>97824.656125800015</v>
      </c>
      <c r="AF95" s="81">
        <v>7.0091916428194434</v>
      </c>
      <c r="AG95" s="81">
        <v>7.7349267393875589</v>
      </c>
      <c r="AH95" s="81">
        <v>14.327219079062811</v>
      </c>
      <c r="AI95" s="81">
        <v>8.8012524572282853</v>
      </c>
      <c r="AJ95" s="82">
        <v>0.76983274820348158</v>
      </c>
      <c r="AK95" s="75" t="s">
        <v>493</v>
      </c>
      <c r="AL95" s="75" t="s">
        <v>675</v>
      </c>
      <c r="AM95" s="75" t="s">
        <v>676</v>
      </c>
      <c r="AN95" s="76" t="s">
        <v>1706</v>
      </c>
      <c r="AO95" s="78">
        <v>0.12338850000000001</v>
      </c>
      <c r="AP95" s="78">
        <v>1.9394849999999998E-2</v>
      </c>
      <c r="AQ95" s="84">
        <v>-1.243409E-2</v>
      </c>
      <c r="AR95" s="75" t="s">
        <v>4124</v>
      </c>
      <c r="AS95" s="75" t="s">
        <v>3504</v>
      </c>
      <c r="AT95" s="76" t="s">
        <v>3504</v>
      </c>
      <c r="AU95" s="75">
        <v>8.8971100147519273</v>
      </c>
      <c r="AV95" s="81">
        <v>8.8971100147519273</v>
      </c>
      <c r="AW95" s="81">
        <v>0.13786975519813066</v>
      </c>
      <c r="AX95" s="82">
        <v>9.0349797699500574</v>
      </c>
      <c r="AY95" s="79">
        <v>61.022958915742528</v>
      </c>
      <c r="AZ95" s="79">
        <v>0.94561272067327451</v>
      </c>
      <c r="BA95" s="79">
        <v>61.968571636415803</v>
      </c>
      <c r="BB95" s="75">
        <v>5242.6174294519997</v>
      </c>
      <c r="BC95" s="75">
        <v>58368.656125800007</v>
      </c>
      <c r="BD95" s="75">
        <v>8596</v>
      </c>
      <c r="BE95" s="75">
        <v>9081.7139999999999</v>
      </c>
      <c r="BF95" s="75">
        <v>9622.9290000000001</v>
      </c>
      <c r="BG95" s="75">
        <v>8498.2100000000009</v>
      </c>
      <c r="BH95" s="75">
        <v>9032.2620000000006</v>
      </c>
      <c r="BI95" s="75">
        <v>9313.6730000000007</v>
      </c>
      <c r="BJ95" s="75">
        <v>0.14727082257082175</v>
      </c>
      <c r="BK95" s="75">
        <v>0.15559230934538712</v>
      </c>
      <c r="BL95" s="75">
        <v>0.16486466605056016</v>
      </c>
      <c r="BM95" s="75">
        <v>0.14559543707300873</v>
      </c>
      <c r="BN95" s="75">
        <v>0.15474507380353369</v>
      </c>
      <c r="BO95" s="75">
        <v>0.15956634293458039</v>
      </c>
      <c r="BP95" s="87">
        <v>0.16486466605056016</v>
      </c>
    </row>
    <row r="96" spans="2:68" x14ac:dyDescent="0.25">
      <c r="B96" s="103">
        <v>3</v>
      </c>
      <c r="C96" s="75" t="s">
        <v>3421</v>
      </c>
      <c r="D96" s="75">
        <v>4</v>
      </c>
      <c r="E96" s="76">
        <v>1</v>
      </c>
      <c r="F96" s="75">
        <v>0.16</v>
      </c>
      <c r="G96" s="75" t="s">
        <v>3274</v>
      </c>
      <c r="H96" s="75" t="s">
        <v>2011</v>
      </c>
      <c r="I96" s="76" t="s">
        <v>2012</v>
      </c>
      <c r="J96" s="78">
        <v>-0.10604098546879256</v>
      </c>
      <c r="K96" s="78">
        <v>-1.0314083080040533</v>
      </c>
      <c r="L96" s="78">
        <v>0.49798871196988853</v>
      </c>
      <c r="M96" s="78">
        <v>1.3964334705075434</v>
      </c>
      <c r="N96" s="79">
        <v>21.63984341017834</v>
      </c>
      <c r="O96" s="79">
        <v>17.121112901887152</v>
      </c>
      <c r="P96" s="80">
        <v>19.723454213409859</v>
      </c>
      <c r="Q96" s="81">
        <v>17.648473359386912</v>
      </c>
      <c r="R96" s="82">
        <v>19.807883405101027</v>
      </c>
      <c r="S96" s="78">
        <v>-0.51505978507643402</v>
      </c>
      <c r="T96" s="81">
        <v>-2.9011082693947139</v>
      </c>
      <c r="U96" s="78">
        <v>0.49645560495013819</v>
      </c>
      <c r="V96" s="83">
        <v>0</v>
      </c>
      <c r="W96" s="79">
        <v>14.072464105291456</v>
      </c>
      <c r="X96" s="80">
        <v>18.799785056622564</v>
      </c>
      <c r="Y96" s="85">
        <v>-98699999.99999994</v>
      </c>
      <c r="Z96" s="85">
        <v>72900000.00000006</v>
      </c>
      <c r="AA96" s="75">
        <v>1800000</v>
      </c>
      <c r="AB96" s="75">
        <v>170600000</v>
      </c>
      <c r="AC96" s="84">
        <v>1.0550996483001172E-2</v>
      </c>
      <c r="AD96" s="85">
        <v>948.89521434999995</v>
      </c>
      <c r="AE96" s="86">
        <v>612.09521434999999</v>
      </c>
      <c r="AF96" s="81">
        <v>5.0794010735785964</v>
      </c>
      <c r="AG96" s="81">
        <v>5.9675478231827119</v>
      </c>
      <c r="AH96" s="81">
        <v>18.160527996593569</v>
      </c>
      <c r="AI96" s="81">
        <v>12.418944212328464</v>
      </c>
      <c r="AJ96" s="82">
        <v>2.3020771003173053</v>
      </c>
      <c r="AK96" s="75" t="s">
        <v>498</v>
      </c>
      <c r="AL96" s="75" t="s">
        <v>516</v>
      </c>
      <c r="AM96" s="75" t="s">
        <v>2013</v>
      </c>
      <c r="AN96" s="76" t="s">
        <v>1706</v>
      </c>
      <c r="AO96" s="78">
        <v>0.16836279999999998</v>
      </c>
      <c r="AP96" s="78">
        <v>8.2055610000000001E-2</v>
      </c>
      <c r="AQ96" s="84">
        <v>5.4092909999999994E-2</v>
      </c>
      <c r="AR96" s="75" t="s">
        <v>4124</v>
      </c>
      <c r="AS96" s="75" t="s">
        <v>3443</v>
      </c>
      <c r="AT96" s="76" t="s">
        <v>3443</v>
      </c>
      <c r="AU96" s="75">
        <v>3.0145867098865478</v>
      </c>
      <c r="AV96" s="81">
        <v>3.0145867098865478</v>
      </c>
      <c r="AW96" s="81">
        <v>-0.28580740948055766</v>
      </c>
      <c r="AX96" s="82">
        <v>2.7287793004059901</v>
      </c>
      <c r="AY96" s="79">
        <v>36.764083885209708</v>
      </c>
      <c r="AZ96" s="79">
        <v>-3.4855350296270444</v>
      </c>
      <c r="BA96" s="79">
        <v>33.278548855582663</v>
      </c>
      <c r="BB96" s="75">
        <v>25.778562300000001</v>
      </c>
      <c r="BC96" s="75">
        <v>612.09521434999999</v>
      </c>
      <c r="BD96" s="75">
        <v>72.650000000000006</v>
      </c>
      <c r="BE96" s="75">
        <v>71.483000000000004</v>
      </c>
      <c r="BF96" s="75">
        <v>72.216999999999999</v>
      </c>
      <c r="BG96" s="75">
        <v>69.251999999999995</v>
      </c>
      <c r="BH96" s="75">
        <v>70.415999999999997</v>
      </c>
      <c r="BI96" s="75">
        <v>62.922000000000004</v>
      </c>
      <c r="BJ96" s="75">
        <v>0.11869068454839816</v>
      </c>
      <c r="BK96" s="75">
        <v>0.11678411842495727</v>
      </c>
      <c r="BL96" s="75">
        <v>0.11798327826609317</v>
      </c>
      <c r="BM96" s="75">
        <v>0.11313926065169537</v>
      </c>
      <c r="BN96" s="75">
        <v>0.11504092557687548</v>
      </c>
      <c r="BO96" s="75">
        <v>0.1027977323214633</v>
      </c>
      <c r="BP96" s="87">
        <v>0.11798327826609317</v>
      </c>
    </row>
    <row r="97" spans="2:68" x14ac:dyDescent="0.25">
      <c r="B97" s="103">
        <v>3</v>
      </c>
      <c r="C97" s="75" t="s">
        <v>3421</v>
      </c>
      <c r="D97" s="75">
        <v>4</v>
      </c>
      <c r="E97" s="76">
        <v>3</v>
      </c>
      <c r="F97" s="75">
        <v>0.15</v>
      </c>
      <c r="G97" s="75" t="s">
        <v>2539</v>
      </c>
      <c r="H97" s="75" t="s">
        <v>1554</v>
      </c>
      <c r="I97" s="76" t="s">
        <v>1555</v>
      </c>
      <c r="J97" s="78">
        <v>0.32450786316175906</v>
      </c>
      <c r="K97" s="78">
        <v>0.30027925313475334</v>
      </c>
      <c r="L97" s="78">
        <v>0.2700057796821333</v>
      </c>
      <c r="M97" s="78">
        <v>0.24574296468901236</v>
      </c>
      <c r="N97" s="79">
        <v>20.703854293987057</v>
      </c>
      <c r="O97" s="79">
        <v>14.986218278194505</v>
      </c>
      <c r="P97" s="80">
        <v>26.432813551388197</v>
      </c>
      <c r="Q97" s="81">
        <v>36.826970438431374</v>
      </c>
      <c r="R97" s="82">
        <v>35.14323620460911</v>
      </c>
      <c r="S97" s="78">
        <v>0.25204095289079231</v>
      </c>
      <c r="T97" s="81">
        <v>1.0665439614894521</v>
      </c>
      <c r="U97" s="78">
        <v>0.43554992486962668</v>
      </c>
      <c r="V97" s="83">
        <v>1.5243388916961429E-2</v>
      </c>
      <c r="W97" s="79">
        <v>15.01644440879195</v>
      </c>
      <c r="X97" s="80">
        <v>15.645621286468403</v>
      </c>
      <c r="Y97" s="85">
        <v>18263000000</v>
      </c>
      <c r="Z97" s="85">
        <v>22316000000</v>
      </c>
      <c r="AA97" s="75">
        <v>29000000</v>
      </c>
      <c r="AB97" s="75">
        <v>2926000000</v>
      </c>
      <c r="AC97" s="84">
        <v>9.9111414900888584E-3</v>
      </c>
      <c r="AD97" s="85">
        <v>62320.751789399998</v>
      </c>
      <c r="AE97" s="86">
        <v>70638.751789400005</v>
      </c>
      <c r="AF97" s="81">
        <v>9.8750481979306475</v>
      </c>
      <c r="AG97" s="81">
        <v>12.878618656382201</v>
      </c>
      <c r="AH97" s="81">
        <v>4.7253595338128767</v>
      </c>
      <c r="AI97" s="81">
        <v>17.127835696346988</v>
      </c>
      <c r="AJ97" s="82">
        <v>4.3848457855370677</v>
      </c>
      <c r="AK97" s="75" t="s">
        <v>534</v>
      </c>
      <c r="AL97" s="75" t="s">
        <v>859</v>
      </c>
      <c r="AM97" s="75" t="s">
        <v>927</v>
      </c>
      <c r="AN97" s="76" t="s">
        <v>1480</v>
      </c>
      <c r="AO97" s="78">
        <v>0.13905480000000001</v>
      </c>
      <c r="AP97" s="78">
        <v>0.1492879</v>
      </c>
      <c r="AQ97" s="84">
        <v>2.3111760000000002E-2</v>
      </c>
      <c r="AR97" s="75" t="s">
        <v>4144</v>
      </c>
      <c r="AS97" s="75" t="s">
        <v>3443</v>
      </c>
      <c r="AT97" s="76" t="s">
        <v>4144</v>
      </c>
      <c r="AU97" s="75">
        <v>2.788844621513944</v>
      </c>
      <c r="AV97" s="81">
        <v>2.788844621513944</v>
      </c>
      <c r="AW97" s="81">
        <v>0</v>
      </c>
      <c r="AX97" s="82">
        <v>2.788844621513944</v>
      </c>
      <c r="AY97" s="79">
        <v>47.005250679443357</v>
      </c>
      <c r="AZ97" s="79">
        <v>0</v>
      </c>
      <c r="BA97" s="79">
        <v>47.005250679443357</v>
      </c>
      <c r="BB97" s="75">
        <v>1711.08518</v>
      </c>
      <c r="BC97" s="75">
        <v>62320.751789399998</v>
      </c>
      <c r="BD97" s="75">
        <v>3923.364</v>
      </c>
      <c r="BE97" s="75">
        <v>4368.3180000000002</v>
      </c>
      <c r="BF97" s="75">
        <v>4806.4740000000002</v>
      </c>
      <c r="BG97" s="75">
        <v>4507.8779999999997</v>
      </c>
      <c r="BH97" s="75">
        <v>4732.3640000000005</v>
      </c>
      <c r="BI97" s="75">
        <v>5363.0870000000004</v>
      </c>
      <c r="BJ97" s="75">
        <v>6.2954375346083627E-2</v>
      </c>
      <c r="BK97" s="75">
        <v>7.0094115917629193E-2</v>
      </c>
      <c r="BL97" s="75">
        <v>7.7124775648446567E-2</v>
      </c>
      <c r="BM97" s="75">
        <v>7.2333498402481322E-2</v>
      </c>
      <c r="BN97" s="75">
        <v>7.5935605141479026E-2</v>
      </c>
      <c r="BO97" s="75">
        <v>8.6056198714088622E-2</v>
      </c>
      <c r="BP97" s="87">
        <v>8.6056198714088622E-2</v>
      </c>
    </row>
    <row r="98" spans="2:68" x14ac:dyDescent="0.25">
      <c r="B98" s="103">
        <v>3</v>
      </c>
      <c r="C98" s="75" t="s">
        <v>3421</v>
      </c>
      <c r="D98" s="75">
        <v>4</v>
      </c>
      <c r="E98" s="76">
        <v>3</v>
      </c>
      <c r="F98" s="75">
        <v>0.25</v>
      </c>
      <c r="G98" s="75" t="s">
        <v>2698</v>
      </c>
      <c r="H98" s="75" t="s">
        <v>2267</v>
      </c>
      <c r="I98" s="76" t="s">
        <v>2268</v>
      </c>
      <c r="J98" s="78">
        <v>0.3552480898138865</v>
      </c>
      <c r="K98" s="78">
        <v>0.28569097436269353</v>
      </c>
      <c r="L98" s="78">
        <v>0.19489573407411936</v>
      </c>
      <c r="M98" s="78">
        <v>0.14306337388777918</v>
      </c>
      <c r="N98" s="79">
        <v>11.469347232563912</v>
      </c>
      <c r="O98" s="79">
        <v>9.2161304830687207</v>
      </c>
      <c r="P98" s="80">
        <v>21.026691483056574</v>
      </c>
      <c r="Q98" s="81">
        <v>32.590678044648925</v>
      </c>
      <c r="R98" s="82">
        <v>32.206410921876063</v>
      </c>
      <c r="S98" s="78">
        <v>0.63302735141804856</v>
      </c>
      <c r="T98" s="81">
        <v>2.0820906994619524</v>
      </c>
      <c r="U98" s="78">
        <v>0.31356592866223704</v>
      </c>
      <c r="V98" s="83" t="e">
        <v>#N/A</v>
      </c>
      <c r="W98" s="79">
        <v>20.188162064288047</v>
      </c>
      <c r="X98" s="80">
        <v>18.640068094620222</v>
      </c>
      <c r="Y98" s="85">
        <v>55154000</v>
      </c>
      <c r="Z98" s="85">
        <v>110140000</v>
      </c>
      <c r="AA98" s="75" t="e">
        <v>#N/A</v>
      </c>
      <c r="AB98" s="75">
        <v>22555750</v>
      </c>
      <c r="AC98" s="84">
        <v>0</v>
      </c>
      <c r="AD98" s="85">
        <v>342.55560528000001</v>
      </c>
      <c r="AE98" s="86">
        <v>410.27560528000004</v>
      </c>
      <c r="AF98" s="81" t="s">
        <v>3443</v>
      </c>
      <c r="AG98" s="81">
        <v>28.456398339138918</v>
      </c>
      <c r="AH98" s="81" t="s">
        <v>3443</v>
      </c>
      <c r="AI98" s="81">
        <v>32.585851937716455</v>
      </c>
      <c r="AJ98" s="82">
        <v>6.5026762511730603</v>
      </c>
      <c r="AK98" s="75" t="s">
        <v>493</v>
      </c>
      <c r="AL98" s="75" t="s">
        <v>525</v>
      </c>
      <c r="AM98" s="75" t="s">
        <v>526</v>
      </c>
      <c r="AN98" s="76" t="s">
        <v>2229</v>
      </c>
      <c r="AO98" s="78" t="e">
        <v>#VALUE!</v>
      </c>
      <c r="AP98" s="78" t="e">
        <v>#VALUE!</v>
      </c>
      <c r="AQ98" s="84">
        <v>0.28739619999999999</v>
      </c>
      <c r="AR98" s="75" t="s">
        <v>3506</v>
      </c>
      <c r="AS98" s="75" t="s">
        <v>3506</v>
      </c>
      <c r="AT98" s="76" t="s">
        <v>3506</v>
      </c>
      <c r="AU98" s="75">
        <v>2.3936171163903905</v>
      </c>
      <c r="AV98" s="81">
        <v>2.3936171163903905</v>
      </c>
      <c r="AW98" s="81">
        <v>0</v>
      </c>
      <c r="AX98" s="82">
        <v>2.3936171163903905</v>
      </c>
      <c r="AY98" s="79">
        <v>66.091517492496195</v>
      </c>
      <c r="AZ98" s="79">
        <v>0</v>
      </c>
      <c r="BA98" s="79">
        <v>66.091517492496195</v>
      </c>
      <c r="BB98" s="75">
        <v>8.0590674599999996</v>
      </c>
      <c r="BC98" s="75">
        <v>342.55560528000001</v>
      </c>
      <c r="BD98" s="75">
        <v>9.4</v>
      </c>
      <c r="BE98" s="75">
        <v>12.200000000000001</v>
      </c>
      <c r="BF98" s="75">
        <v>15.700000000000001</v>
      </c>
      <c r="BG98" s="75">
        <v>4.6000000000000005</v>
      </c>
      <c r="BH98" s="75">
        <v>9.2000000000000011</v>
      </c>
      <c r="BI98" s="75">
        <v>15.733000000000001</v>
      </c>
      <c r="BJ98" s="75">
        <v>2.7440800428054815E-2</v>
      </c>
      <c r="BK98" s="75">
        <v>3.5614655874709439E-2</v>
      </c>
      <c r="BL98" s="75">
        <v>4.5831975183027722E-2</v>
      </c>
      <c r="BM98" s="75">
        <v>1.3428476805218314E-2</v>
      </c>
      <c r="BN98" s="75">
        <v>2.6856953610436628E-2</v>
      </c>
      <c r="BO98" s="75">
        <v>4.5928309907934721E-2</v>
      </c>
      <c r="BP98" s="87">
        <v>4.5928309907934721E-2</v>
      </c>
    </row>
    <row r="99" spans="2:68" x14ac:dyDescent="0.25">
      <c r="B99" s="103">
        <v>3</v>
      </c>
      <c r="C99" s="75" t="s">
        <v>3421</v>
      </c>
      <c r="D99" s="75">
        <v>4</v>
      </c>
      <c r="E99" s="76">
        <v>4</v>
      </c>
      <c r="F99" s="75">
        <v>0.17</v>
      </c>
      <c r="G99" s="75" t="s">
        <v>2571</v>
      </c>
      <c r="H99" s="75" t="s">
        <v>255</v>
      </c>
      <c r="I99" s="76" t="s">
        <v>961</v>
      </c>
      <c r="J99" s="78">
        <v>0.36559141619951296</v>
      </c>
      <c r="K99" s="78">
        <v>0.38945705718569285</v>
      </c>
      <c r="L99" s="78">
        <v>0.36559141619951296</v>
      </c>
      <c r="M99" s="78">
        <v>0.38945705718569285</v>
      </c>
      <c r="N99" s="79">
        <v>38.025668858948983</v>
      </c>
      <c r="O99" s="79">
        <v>28.699202143086268</v>
      </c>
      <c r="P99" s="80">
        <v>34.694195802014782</v>
      </c>
      <c r="Q99" s="81">
        <v>24.556686412673002</v>
      </c>
      <c r="R99" s="82">
        <v>24.966335272039654</v>
      </c>
      <c r="S99" s="78">
        <v>8.9206904085645591E-2</v>
      </c>
      <c r="T99" s="81">
        <v>0.24507803121248492</v>
      </c>
      <c r="U99" s="78">
        <v>0.71457286432160805</v>
      </c>
      <c r="V99" s="83">
        <v>2.453325104150594E-2</v>
      </c>
      <c r="W99" s="79">
        <v>9.5669972260245668</v>
      </c>
      <c r="X99" s="80">
        <v>12.543954530480296</v>
      </c>
      <c r="Y99" s="85">
        <v>3735200000</v>
      </c>
      <c r="Z99" s="85">
        <v>3735200000</v>
      </c>
      <c r="AA99" s="75">
        <v>7600000</v>
      </c>
      <c r="AB99" s="75">
        <v>927499999.99999988</v>
      </c>
      <c r="AC99" s="84">
        <v>8.1940700808625349E-3</v>
      </c>
      <c r="AD99" s="85">
        <v>30797.619241019998</v>
      </c>
      <c r="AE99" s="86">
        <v>31205.919241019998</v>
      </c>
      <c r="AF99" s="81">
        <v>18.699601149278411</v>
      </c>
      <c r="AG99" s="81">
        <v>20.929759531060707</v>
      </c>
      <c r="AH99" s="81">
        <v>3.0170595317062676</v>
      </c>
      <c r="AI99" s="81">
        <v>27.730113510317665</v>
      </c>
      <c r="AJ99" s="82">
        <v>9.3843828907539901</v>
      </c>
      <c r="AK99" s="75" t="s">
        <v>534</v>
      </c>
      <c r="AL99" s="75" t="s">
        <v>888</v>
      </c>
      <c r="AM99" s="75" t="s">
        <v>888</v>
      </c>
      <c r="AN99" s="76" t="s">
        <v>583</v>
      </c>
      <c r="AO99" s="78">
        <v>0.16062400000000002</v>
      </c>
      <c r="AP99" s="78">
        <v>0.1038155</v>
      </c>
      <c r="AQ99" s="84">
        <v>0.18221670000000001</v>
      </c>
      <c r="AR99" s="75" t="s">
        <v>4124</v>
      </c>
      <c r="AS99" s="75" t="s">
        <v>3505</v>
      </c>
      <c r="AT99" s="76" t="s">
        <v>3505</v>
      </c>
      <c r="AU99" s="75">
        <v>2.6061056890508976</v>
      </c>
      <c r="AV99" s="81">
        <v>2.6061056890508976</v>
      </c>
      <c r="AW99" s="81">
        <v>0.83792544789250711</v>
      </c>
      <c r="AX99" s="82">
        <v>3.4440311369434049</v>
      </c>
      <c r="AY99" s="79">
        <v>65.390721743311317</v>
      </c>
      <c r="AZ99" s="79">
        <v>21.024684468853224</v>
      </c>
      <c r="BA99" s="79">
        <v>86.415406212164541</v>
      </c>
      <c r="BB99" s="75">
        <v>939.99999999999989</v>
      </c>
      <c r="BC99" s="75">
        <v>30797.619241019998</v>
      </c>
      <c r="BD99" s="75">
        <v>1140.923</v>
      </c>
      <c r="BE99" s="75">
        <v>1216.538</v>
      </c>
      <c r="BF99" s="75">
        <v>1328.8890000000001</v>
      </c>
      <c r="BG99" s="75">
        <v>1101.107</v>
      </c>
      <c r="BH99" s="75">
        <v>1035.105</v>
      </c>
      <c r="BI99" s="75">
        <v>1113.798</v>
      </c>
      <c r="BJ99" s="75">
        <v>3.7045818089743138E-2</v>
      </c>
      <c r="BK99" s="75">
        <v>3.9501040339497001E-2</v>
      </c>
      <c r="BL99" s="75">
        <v>4.3149082063785787E-2</v>
      </c>
      <c r="BM99" s="75">
        <v>3.5752990884873735E-2</v>
      </c>
      <c r="BN99" s="75">
        <v>3.3609903151907337E-2</v>
      </c>
      <c r="BO99" s="75">
        <v>3.6165068191911044E-2</v>
      </c>
      <c r="BP99" s="87">
        <v>4.3149082063785787E-2</v>
      </c>
    </row>
    <row r="100" spans="2:68" x14ac:dyDescent="0.25">
      <c r="B100" s="103">
        <v>3</v>
      </c>
      <c r="C100" s="75" t="s">
        <v>3421</v>
      </c>
      <c r="D100" s="75">
        <v>5</v>
      </c>
      <c r="E100" s="76">
        <v>1</v>
      </c>
      <c r="F100" s="75" t="s">
        <v>3390</v>
      </c>
      <c r="G100" s="75" t="s">
        <v>3394</v>
      </c>
      <c r="H100" s="75" t="s">
        <v>2032</v>
      </c>
      <c r="I100" s="76" t="s">
        <v>2033</v>
      </c>
      <c r="J100" s="78">
        <v>0.5761339487162378</v>
      </c>
      <c r="K100" s="78">
        <v>0.68691032864625501</v>
      </c>
      <c r="L100" s="78">
        <v>0.13428973012841391</v>
      </c>
      <c r="M100" s="78">
        <v>0.16058133359084545</v>
      </c>
      <c r="N100" s="79">
        <v>13.065426291145585</v>
      </c>
      <c r="O100" s="79">
        <v>9.1138414042476494</v>
      </c>
      <c r="P100" s="80">
        <v>9.2128068021077834</v>
      </c>
      <c r="Q100" s="81">
        <v>17.047801944295628</v>
      </c>
      <c r="R100" s="82">
        <v>19.24157181367794</v>
      </c>
      <c r="S100" s="78">
        <v>-9.5898530398195E-2</v>
      </c>
      <c r="T100" s="81">
        <v>-0.32340215513695808</v>
      </c>
      <c r="U100" s="78">
        <v>0.69057329293870895</v>
      </c>
      <c r="V100" s="83">
        <v>4.517265680056378E-2</v>
      </c>
      <c r="W100" s="79">
        <v>36.436917958444084</v>
      </c>
      <c r="X100" s="80">
        <v>37.744386084471792</v>
      </c>
      <c r="Y100" s="85">
        <v>121042000</v>
      </c>
      <c r="Z100" s="85">
        <v>517775000</v>
      </c>
      <c r="AA100" s="75">
        <v>18678000</v>
      </c>
      <c r="AB100" s="75">
        <v>95791000</v>
      </c>
      <c r="AC100" s="84">
        <v>0.19498700295434854</v>
      </c>
      <c r="AD100" s="85">
        <v>1454.7446124899998</v>
      </c>
      <c r="AE100" s="86">
        <v>1650.9154458311316</v>
      </c>
      <c r="AF100" s="81">
        <v>12.365223542340148</v>
      </c>
      <c r="AG100" s="81">
        <v>19.765470381799478</v>
      </c>
      <c r="AH100" s="81">
        <v>5.810319664411062</v>
      </c>
      <c r="AI100" s="81">
        <v>34.67252642001629</v>
      </c>
      <c r="AJ100" s="82">
        <v>2.990914970744702</v>
      </c>
      <c r="AK100" s="75" t="s">
        <v>506</v>
      </c>
      <c r="AL100" s="75" t="s">
        <v>640</v>
      </c>
      <c r="AM100" s="75" t="s">
        <v>797</v>
      </c>
      <c r="AN100" s="76" t="s">
        <v>2467</v>
      </c>
      <c r="AO100" s="78" t="e">
        <v>#VALUE!</v>
      </c>
      <c r="AP100" s="78" t="e">
        <v>#VALUE!</v>
      </c>
      <c r="AQ100" s="84">
        <v>2.7334869999999997E-2</v>
      </c>
      <c r="AR100" s="75" t="s">
        <v>3508</v>
      </c>
      <c r="AS100" s="75" t="s">
        <v>3508</v>
      </c>
      <c r="AT100" s="76" t="s">
        <v>3508</v>
      </c>
      <c r="AU100" s="75">
        <v>0.12887438203148896</v>
      </c>
      <c r="AV100" s="81">
        <v>0.12887438203148896</v>
      </c>
      <c r="AW100" s="81">
        <v>-3.5210353897061779E-2</v>
      </c>
      <c r="AX100" s="82">
        <v>9.3664028134427174E-2</v>
      </c>
      <c r="AY100" s="79">
        <v>3.2586929185971307</v>
      </c>
      <c r="AZ100" s="79">
        <v>-0.89032225875285897</v>
      </c>
      <c r="BA100" s="79">
        <v>2.3683706598442718</v>
      </c>
      <c r="BB100" s="75">
        <v>1.3433643508999999</v>
      </c>
      <c r="BC100" s="75">
        <v>1454.7446124899998</v>
      </c>
      <c r="BD100" s="75">
        <v>96.843000000000004</v>
      </c>
      <c r="BE100" s="75">
        <v>102.211</v>
      </c>
      <c r="BF100" s="75">
        <v>112.8</v>
      </c>
      <c r="BG100" s="75">
        <v>88.248000000000005</v>
      </c>
      <c r="BH100" s="75">
        <v>105.46900000000001</v>
      </c>
      <c r="BI100" s="75">
        <v>118.872</v>
      </c>
      <c r="BJ100" s="75">
        <v>6.6570447601960597E-2</v>
      </c>
      <c r="BK100" s="75">
        <v>7.0260442363867234E-2</v>
      </c>
      <c r="BL100" s="75">
        <v>7.7539383223373448E-2</v>
      </c>
      <c r="BM100" s="75">
        <v>6.0662194066456211E-2</v>
      </c>
      <c r="BN100" s="75">
        <v>7.2500010719733818E-2</v>
      </c>
      <c r="BO100" s="75">
        <v>8.1713311724546531E-2</v>
      </c>
      <c r="BP100" s="87">
        <v>8.1713311724546531E-2</v>
      </c>
    </row>
    <row r="101" spans="2:68" x14ac:dyDescent="0.25">
      <c r="B101" s="103">
        <v>3</v>
      </c>
      <c r="C101" s="75" t="s">
        <v>3422</v>
      </c>
      <c r="D101" s="75">
        <v>5</v>
      </c>
      <c r="E101" s="76">
        <v>1</v>
      </c>
      <c r="F101" s="75">
        <v>0.2</v>
      </c>
      <c r="G101" s="75" t="s">
        <v>2510</v>
      </c>
      <c r="H101" s="75" t="s">
        <v>1707</v>
      </c>
      <c r="I101" s="76" t="s">
        <v>1708</v>
      </c>
      <c r="J101" s="78">
        <v>73.645283348938648</v>
      </c>
      <c r="K101" s="78">
        <v>11.448908918406072</v>
      </c>
      <c r="L101" s="78">
        <v>12.763336391493253</v>
      </c>
      <c r="M101" s="78">
        <v>6.4193797212469415</v>
      </c>
      <c r="N101" s="79">
        <v>267.46644797357948</v>
      </c>
      <c r="O101" s="79">
        <v>219.90898155680898</v>
      </c>
      <c r="P101" s="80">
        <v>282.17455567972888</v>
      </c>
      <c r="Q101" s="81">
        <v>73.605346268018963</v>
      </c>
      <c r="R101" s="82">
        <v>73.936480449278761</v>
      </c>
      <c r="S101" s="78">
        <v>-0.35858242222326492</v>
      </c>
      <c r="T101" s="81">
        <v>-0.12429197044675494</v>
      </c>
      <c r="U101" s="78">
        <v>0.6698408018867924</v>
      </c>
      <c r="V101" s="83">
        <v>4.6190824537569231E-2</v>
      </c>
      <c r="W101" s="79">
        <v>9.3050814740211276</v>
      </c>
      <c r="X101" s="80">
        <v>8.5657446428340158</v>
      </c>
      <c r="Y101" s="85">
        <v>21080000</v>
      </c>
      <c r="Z101" s="85">
        <v>37596000</v>
      </c>
      <c r="AA101" s="75">
        <v>4179000.0000000005</v>
      </c>
      <c r="AB101" s="75">
        <v>197563000</v>
      </c>
      <c r="AC101" s="84">
        <v>2.1152746212600541E-2</v>
      </c>
      <c r="AD101" s="85">
        <v>4272.3642965640001</v>
      </c>
      <c r="AE101" s="86">
        <v>4241.7972965640001</v>
      </c>
      <c r="AF101" s="81">
        <v>17.095142640843491</v>
      </c>
      <c r="AG101" s="81">
        <v>17.419984563546485</v>
      </c>
      <c r="AH101" s="81">
        <v>4.566122198520584</v>
      </c>
      <c r="AI101" s="81">
        <v>22.102559288621872</v>
      </c>
      <c r="AJ101" s="82">
        <v>63.479554672769673</v>
      </c>
      <c r="AK101" s="75" t="s">
        <v>544</v>
      </c>
      <c r="AL101" s="75" t="s">
        <v>576</v>
      </c>
      <c r="AM101" s="75" t="s">
        <v>591</v>
      </c>
      <c r="AN101" s="76" t="s">
        <v>1706</v>
      </c>
      <c r="AO101" s="78" t="e">
        <v>#VALUE!</v>
      </c>
      <c r="AP101" s="78">
        <v>0.11124990000000001</v>
      </c>
      <c r="AQ101" s="84">
        <v>2.3756070000000001E-2</v>
      </c>
      <c r="AR101" s="75" t="s">
        <v>3507</v>
      </c>
      <c r="AS101" s="75" t="s">
        <v>3507</v>
      </c>
      <c r="AT101" s="76" t="s">
        <v>3507</v>
      </c>
      <c r="AU101" s="75">
        <v>1.6390281527188584</v>
      </c>
      <c r="AV101" s="81">
        <v>1.6390281527188584</v>
      </c>
      <c r="AW101" s="81">
        <v>0</v>
      </c>
      <c r="AX101" s="82">
        <v>1.6390281527188584</v>
      </c>
      <c r="AY101" s="79">
        <v>35.927862183860462</v>
      </c>
      <c r="AZ101" s="79">
        <v>0</v>
      </c>
      <c r="BA101" s="79" t="s">
        <v>3443</v>
      </c>
      <c r="BB101" s="75" t="s">
        <v>3443</v>
      </c>
      <c r="BC101" s="75">
        <v>4241.7972965640001</v>
      </c>
      <c r="BD101" s="75">
        <v>201.76500000000001</v>
      </c>
      <c r="BE101" s="75">
        <v>212.94400000000002</v>
      </c>
      <c r="BF101" s="75">
        <v>231.68800000000002</v>
      </c>
      <c r="BG101" s="75">
        <v>205.38900000000001</v>
      </c>
      <c r="BH101" s="75">
        <v>216.27700000000002</v>
      </c>
      <c r="BI101" s="75">
        <v>235.56200000000001</v>
      </c>
      <c r="BJ101" s="75">
        <v>4.7565922153667388E-2</v>
      </c>
      <c r="BK101" s="75">
        <v>5.0201361619163623E-2</v>
      </c>
      <c r="BL101" s="75">
        <v>5.4620243213336757E-2</v>
      </c>
      <c r="BM101" s="75">
        <v>4.8420276981734151E-2</v>
      </c>
      <c r="BN101" s="75">
        <v>5.0987113451930327E-2</v>
      </c>
      <c r="BO101" s="75">
        <v>5.5533535322589138E-2</v>
      </c>
      <c r="BP101" s="87">
        <v>5.5533535322589138E-2</v>
      </c>
    </row>
    <row r="102" spans="2:68" x14ac:dyDescent="0.25">
      <c r="B102" s="103">
        <v>3</v>
      </c>
      <c r="C102" s="75" t="s">
        <v>3421</v>
      </c>
      <c r="D102" s="75">
        <v>5</v>
      </c>
      <c r="E102" s="76">
        <v>1</v>
      </c>
      <c r="F102" s="75">
        <v>0.17</v>
      </c>
      <c r="H102" s="75" t="s">
        <v>179</v>
      </c>
      <c r="I102" s="76" t="s">
        <v>858</v>
      </c>
      <c r="J102" s="78">
        <v>0.50412375866454284</v>
      </c>
      <c r="K102" s="78">
        <v>0.46229575442674509</v>
      </c>
      <c r="L102" s="78">
        <v>0.49446175508830104</v>
      </c>
      <c r="M102" s="78">
        <v>0.45349071155522769</v>
      </c>
      <c r="N102" s="79">
        <v>23.522226251598497</v>
      </c>
      <c r="O102" s="79">
        <v>20.359417823709364</v>
      </c>
      <c r="P102" s="80">
        <v>37.34151329243354</v>
      </c>
      <c r="Q102" s="81">
        <v>15.509268163632527</v>
      </c>
      <c r="R102" s="82">
        <v>17.28109612502676</v>
      </c>
      <c r="S102" s="78">
        <v>4.6405177176229183E-2</v>
      </c>
      <c r="T102" s="81">
        <v>0.25725535948665595</v>
      </c>
      <c r="U102" s="78">
        <v>0.37945892306888807</v>
      </c>
      <c r="V102" s="83">
        <v>8.4354607671494504E-3</v>
      </c>
      <c r="W102" s="79">
        <v>7.8689121472174737</v>
      </c>
      <c r="X102" s="80">
        <v>26.766564858996201</v>
      </c>
      <c r="Y102" s="85">
        <v>14627000000</v>
      </c>
      <c r="Z102" s="85">
        <v>14911000000</v>
      </c>
      <c r="AA102" s="75">
        <v>727000000</v>
      </c>
      <c r="AB102" s="75">
        <v>3797000000</v>
      </c>
      <c r="AC102" s="84">
        <v>0.1914669475902028</v>
      </c>
      <c r="AD102" s="85">
        <v>164596.13230543997</v>
      </c>
      <c r="AE102" s="86">
        <v>166360.13230543997</v>
      </c>
      <c r="AF102" s="81">
        <v>24.216304149544111</v>
      </c>
      <c r="AG102" s="81">
        <v>26.947614013863024</v>
      </c>
      <c r="AH102" s="81">
        <v>2.2857598984339247</v>
      </c>
      <c r="AI102" s="81">
        <v>30.803746380105142</v>
      </c>
      <c r="AJ102" s="82">
        <v>11.328130197922089</v>
      </c>
      <c r="AK102" s="75" t="s">
        <v>534</v>
      </c>
      <c r="AL102" s="75" t="s">
        <v>859</v>
      </c>
      <c r="AM102" s="75" t="s">
        <v>860</v>
      </c>
      <c r="AN102" s="76" t="s">
        <v>583</v>
      </c>
      <c r="AO102" s="78">
        <v>0.1596283</v>
      </c>
      <c r="AP102" s="78">
        <v>0.1426617</v>
      </c>
      <c r="AQ102" s="84">
        <v>9.0119190000000002E-2</v>
      </c>
      <c r="AR102" s="75" t="s">
        <v>4124</v>
      </c>
      <c r="AS102" s="75" t="s">
        <v>3510</v>
      </c>
      <c r="AT102" s="76" t="s">
        <v>3510</v>
      </c>
      <c r="AU102" s="75">
        <v>1.27138451370021</v>
      </c>
      <c r="AV102" s="81">
        <v>1.27138451370021</v>
      </c>
      <c r="AW102" s="81">
        <v>1.9347149758825983</v>
      </c>
      <c r="AX102" s="82">
        <v>3.2060994895828081</v>
      </c>
      <c r="AY102" s="79">
        <v>30.725346826433874</v>
      </c>
      <c r="AZ102" s="79">
        <v>46.7559483411369</v>
      </c>
      <c r="BA102" s="79">
        <v>77.481295167570778</v>
      </c>
      <c r="BB102" s="75">
        <v>4737.7719999999999</v>
      </c>
      <c r="BC102" s="75">
        <v>164596.13230543997</v>
      </c>
      <c r="BD102" s="75">
        <v>5068.7570000000005</v>
      </c>
      <c r="BE102" s="75">
        <v>6166.6760000000004</v>
      </c>
      <c r="BF102" s="75">
        <v>7227.4520000000002</v>
      </c>
      <c r="BG102" s="75">
        <v>4577.01</v>
      </c>
      <c r="BH102" s="75">
        <v>6144.2039999999997</v>
      </c>
      <c r="BI102" s="75">
        <v>7083.4390000000003</v>
      </c>
      <c r="BJ102" s="75">
        <v>3.0795116075959434E-2</v>
      </c>
      <c r="BK102" s="75">
        <v>3.7465497600858204E-2</v>
      </c>
      <c r="BL102" s="75">
        <v>4.3910217687181521E-2</v>
      </c>
      <c r="BM102" s="75">
        <v>2.7807518535772593E-2</v>
      </c>
      <c r="BN102" s="75">
        <v>3.7328969483913753E-2</v>
      </c>
      <c r="BO102" s="75">
        <v>4.3035270032076509E-2</v>
      </c>
      <c r="BP102" s="87">
        <v>4.3910217687181521E-2</v>
      </c>
    </row>
    <row r="103" spans="2:68" x14ac:dyDescent="0.25">
      <c r="B103" s="103">
        <v>3</v>
      </c>
      <c r="C103" s="75" t="s">
        <v>3421</v>
      </c>
      <c r="D103" s="75">
        <v>5</v>
      </c>
      <c r="E103" s="76">
        <v>1</v>
      </c>
      <c r="F103" s="75">
        <v>0.16</v>
      </c>
      <c r="G103" s="75" t="s">
        <v>2977</v>
      </c>
      <c r="H103" s="75" t="s">
        <v>2303</v>
      </c>
      <c r="I103" s="76" t="s">
        <v>2304</v>
      </c>
      <c r="J103" s="78">
        <v>0.82180884815754285</v>
      </c>
      <c r="K103" s="78">
        <v>0.4746205096503881</v>
      </c>
      <c r="L103" s="78">
        <v>0.59945440895230795</v>
      </c>
      <c r="M103" s="78">
        <v>0.26207001175712064</v>
      </c>
      <c r="N103" s="79">
        <v>22.546186564498846</v>
      </c>
      <c r="O103" s="79">
        <v>17.540794311482575</v>
      </c>
      <c r="P103" s="80">
        <v>67.114000139791713</v>
      </c>
      <c r="Q103" s="81">
        <v>35.228546268680979</v>
      </c>
      <c r="R103" s="82">
        <v>34.722529784312854</v>
      </c>
      <c r="S103" s="78">
        <v>0.89401549331744279</v>
      </c>
      <c r="T103" s="81">
        <v>2.6281281281281283</v>
      </c>
      <c r="U103" s="78">
        <v>0.1992521670160331</v>
      </c>
      <c r="V103" s="83">
        <v>1.972468588322247E-2</v>
      </c>
      <c r="W103" s="79">
        <v>8.8385737876238153</v>
      </c>
      <c r="X103" s="80">
        <v>4.9144568270674815</v>
      </c>
      <c r="Y103" s="85">
        <v>14559000000</v>
      </c>
      <c r="Z103" s="85">
        <v>26367000000</v>
      </c>
      <c r="AA103" s="75" t="e">
        <v>#N/A</v>
      </c>
      <c r="AB103" s="75">
        <v>3944000000</v>
      </c>
      <c r="AC103" s="84">
        <v>0</v>
      </c>
      <c r="AD103" s="85">
        <v>186883.20000000001</v>
      </c>
      <c r="AE103" s="86">
        <v>207887.2</v>
      </c>
      <c r="AF103" s="81">
        <v>25.643728309370353</v>
      </c>
      <c r="AG103" s="81">
        <v>29.472022792022791</v>
      </c>
      <c r="AH103" s="81">
        <v>2.1582780172149088</v>
      </c>
      <c r="AI103" s="81">
        <v>38.062802989205551</v>
      </c>
      <c r="AJ103" s="82">
        <v>25.988229344039798</v>
      </c>
      <c r="AK103" s="75" t="s">
        <v>493</v>
      </c>
      <c r="AL103" s="75" t="s">
        <v>538</v>
      </c>
      <c r="AM103" s="75" t="s">
        <v>539</v>
      </c>
      <c r="AN103" s="76" t="s">
        <v>2470</v>
      </c>
      <c r="AO103" s="78">
        <v>0.18099229999999999</v>
      </c>
      <c r="AP103" s="78">
        <v>0.12994140000000001</v>
      </c>
      <c r="AQ103" s="84">
        <v>9.9943480000000001E-2</v>
      </c>
      <c r="AR103" s="75" t="s">
        <v>4124</v>
      </c>
      <c r="AS103" s="75" t="s">
        <v>3443</v>
      </c>
      <c r="AT103" s="76" t="s">
        <v>3443</v>
      </c>
      <c r="AU103" s="75">
        <v>2.3245002324500232</v>
      </c>
      <c r="AV103" s="81">
        <v>2.3245002324500232</v>
      </c>
      <c r="AW103" s="81">
        <v>0</v>
      </c>
      <c r="AX103" s="82">
        <v>2.3245002324500232</v>
      </c>
      <c r="AY103" s="79">
        <v>83.711450748810449</v>
      </c>
      <c r="AZ103" s="79">
        <v>0</v>
      </c>
      <c r="BA103" s="79" t="s">
        <v>3443</v>
      </c>
      <c r="BB103" s="75" t="s">
        <v>3443</v>
      </c>
      <c r="BC103" s="75">
        <v>186883.20000000001</v>
      </c>
      <c r="BD103" s="75">
        <v>5169.8950000000004</v>
      </c>
      <c r="BE103" s="75">
        <v>5931.1</v>
      </c>
      <c r="BF103" s="75">
        <v>6601.2629999999999</v>
      </c>
      <c r="BG103" s="75">
        <v>4755.009</v>
      </c>
      <c r="BH103" s="75">
        <v>5472.973</v>
      </c>
      <c r="BI103" s="75">
        <v>6123.4170000000004</v>
      </c>
      <c r="BJ103" s="75">
        <v>2.7663776091162825E-2</v>
      </c>
      <c r="BK103" s="75">
        <v>3.1736935155219942E-2</v>
      </c>
      <c r="BL103" s="75">
        <v>3.532293432475471E-2</v>
      </c>
      <c r="BM103" s="75">
        <v>2.5443747752606976E-2</v>
      </c>
      <c r="BN103" s="75">
        <v>2.9285527002962275E-2</v>
      </c>
      <c r="BO103" s="75">
        <v>3.2766011070015921E-2</v>
      </c>
      <c r="BP103" s="87">
        <v>3.532293432475471E-2</v>
      </c>
    </row>
    <row r="104" spans="2:68" x14ac:dyDescent="0.25">
      <c r="B104" s="103">
        <v>3</v>
      </c>
      <c r="C104" s="75" t="s">
        <v>3421</v>
      </c>
      <c r="D104" s="75">
        <v>5</v>
      </c>
      <c r="E104" s="76">
        <v>2</v>
      </c>
      <c r="F104" s="75">
        <v>0.18</v>
      </c>
      <c r="H104" s="75" t="s">
        <v>434</v>
      </c>
      <c r="I104" s="76" t="s">
        <v>1184</v>
      </c>
      <c r="J104" s="78">
        <v>-0.89006781563918158</v>
      </c>
      <c r="K104" s="78">
        <v>0.56194080812991221</v>
      </c>
      <c r="L104" s="78">
        <v>1.1593502007668908</v>
      </c>
      <c r="M104" s="78">
        <v>0.40718934514224381</v>
      </c>
      <c r="N104" s="79">
        <v>28.176573042915436</v>
      </c>
      <c r="O104" s="79">
        <v>21.601431817312296</v>
      </c>
      <c r="P104" s="80" t="e">
        <v>#N/A</v>
      </c>
      <c r="Q104" s="81">
        <v>24.316080619659949</v>
      </c>
      <c r="R104" s="82">
        <v>24.617445419112379</v>
      </c>
      <c r="S104" s="78">
        <v>0.83574833212285737</v>
      </c>
      <c r="T104" s="81">
        <v>2.6015640442775254</v>
      </c>
      <c r="U104" s="78">
        <v>-0.29708832884756547</v>
      </c>
      <c r="V104" s="83">
        <v>2.0987951512283092E-2</v>
      </c>
      <c r="W104" s="79">
        <v>8.5162787442909327</v>
      </c>
      <c r="X104" s="80">
        <v>0.19595186255381147</v>
      </c>
      <c r="Y104" s="85">
        <v>8639699999.9999962</v>
      </c>
      <c r="Z104" s="85">
        <v>11923199999.999996</v>
      </c>
      <c r="AA104" s="75">
        <v>281700000</v>
      </c>
      <c r="AB104" s="75">
        <v>2753900000</v>
      </c>
      <c r="AC104" s="84">
        <v>0.10229129598024619</v>
      </c>
      <c r="AD104" s="85">
        <v>112255.48800000001</v>
      </c>
      <c r="AE104" s="86">
        <v>133321.08800000002</v>
      </c>
      <c r="AF104" s="81">
        <v>16.331133295906664</v>
      </c>
      <c r="AG104" s="81">
        <v>24.736716328240085</v>
      </c>
      <c r="AH104" s="81">
        <v>2.4347931034028862</v>
      </c>
      <c r="AI104" s="81">
        <v>31.261233772724342</v>
      </c>
      <c r="AJ104" s="82" t="s">
        <v>3443</v>
      </c>
      <c r="AK104" s="75" t="s">
        <v>534</v>
      </c>
      <c r="AL104" s="75" t="s">
        <v>535</v>
      </c>
      <c r="AM104" s="75" t="s">
        <v>536</v>
      </c>
      <c r="AN104" s="76" t="s">
        <v>583</v>
      </c>
      <c r="AO104" s="78">
        <v>0.1612323</v>
      </c>
      <c r="AP104" s="78">
        <v>0.13967009999999999</v>
      </c>
      <c r="AQ104" s="84">
        <v>0.13763820000000002</v>
      </c>
      <c r="AR104" s="75" t="s">
        <v>3509</v>
      </c>
      <c r="AS104" s="75" t="s">
        <v>3509</v>
      </c>
      <c r="AT104" s="76" t="s">
        <v>3509</v>
      </c>
      <c r="AU104" s="75">
        <v>2.1598931113252595</v>
      </c>
      <c r="AV104" s="81">
        <v>2.1598931113252595</v>
      </c>
      <c r="AW104" s="81">
        <v>-9.5681334253606171E-2</v>
      </c>
      <c r="AX104" s="82">
        <v>2.0642117770716535</v>
      </c>
      <c r="AY104" s="79">
        <v>66.114382638394815</v>
      </c>
      <c r="AZ104" s="79">
        <v>-2.9288080558364484</v>
      </c>
      <c r="BA104" s="79">
        <v>63.185574582558367</v>
      </c>
      <c r="BB104" s="75">
        <v>2191.9</v>
      </c>
      <c r="BC104" s="75">
        <v>112255.48800000001</v>
      </c>
      <c r="BD104" s="75">
        <v>3961.741</v>
      </c>
      <c r="BE104" s="75">
        <v>4637.2309999999998</v>
      </c>
      <c r="BF104" s="75">
        <v>5277.75</v>
      </c>
      <c r="BG104" s="75">
        <v>3718.88</v>
      </c>
      <c r="BH104" s="75">
        <v>3958.2170000000001</v>
      </c>
      <c r="BI104" s="75">
        <v>4768.5219999999999</v>
      </c>
      <c r="BJ104" s="75">
        <v>3.5292180993413878E-2</v>
      </c>
      <c r="BK104" s="75">
        <v>4.1309615080912562E-2</v>
      </c>
      <c r="BL104" s="75">
        <v>4.7015518742388789E-2</v>
      </c>
      <c r="BM104" s="75">
        <v>3.3128714384102094E-2</v>
      </c>
      <c r="BN104" s="75">
        <v>3.5260788318874886E-2</v>
      </c>
      <c r="BO104" s="75">
        <v>4.247918818899972E-2</v>
      </c>
      <c r="BP104" s="87">
        <v>4.7015518742388789E-2</v>
      </c>
    </row>
    <row r="105" spans="2:68" x14ac:dyDescent="0.25">
      <c r="B105" s="103">
        <v>3</v>
      </c>
      <c r="C105" s="75" t="s">
        <v>3421</v>
      </c>
      <c r="D105" s="75">
        <v>6</v>
      </c>
      <c r="E105" s="76">
        <v>1</v>
      </c>
      <c r="F105" s="75">
        <v>0.2</v>
      </c>
      <c r="H105" s="75" t="s">
        <v>1428</v>
      </c>
      <c r="I105" s="76" t="s">
        <v>1429</v>
      </c>
      <c r="J105" s="78">
        <v>0.45211658625831835</v>
      </c>
      <c r="K105" s="78">
        <v>0.33413832271446214</v>
      </c>
      <c r="L105" s="78">
        <v>0.36126783814003172</v>
      </c>
      <c r="M105" s="78">
        <v>0.26512326028766436</v>
      </c>
      <c r="N105" s="79">
        <v>20.68974820408123</v>
      </c>
      <c r="O105" s="79">
        <v>16.796565877643648</v>
      </c>
      <c r="P105" s="80">
        <v>22.465449988854239</v>
      </c>
      <c r="Q105" s="81">
        <v>38.51012288689143</v>
      </c>
      <c r="R105" s="82">
        <v>39.934995332111612</v>
      </c>
      <c r="S105" s="78">
        <v>4.7508669080835514E-3</v>
      </c>
      <c r="T105" s="81">
        <v>1.8446045269484915E-2</v>
      </c>
      <c r="U105" s="78">
        <v>0.62558543163296632</v>
      </c>
      <c r="V105" s="83">
        <v>2.9145977271617923E-2</v>
      </c>
      <c r="W105" s="79">
        <v>18.268048718367652</v>
      </c>
      <c r="X105" s="80">
        <v>17.978912471277987</v>
      </c>
      <c r="Y105" s="85">
        <v>2318043000</v>
      </c>
      <c r="Z105" s="85">
        <v>2921460000</v>
      </c>
      <c r="AA105" s="75">
        <v>37000000</v>
      </c>
      <c r="AB105" s="75">
        <v>492724000</v>
      </c>
      <c r="AC105" s="84">
        <v>7.5092749693540406E-2</v>
      </c>
      <c r="AD105" s="85">
        <v>17488.290216640002</v>
      </c>
      <c r="AE105" s="86">
        <v>17507.580216640003</v>
      </c>
      <c r="AF105" s="81">
        <v>16.753063894295526</v>
      </c>
      <c r="AG105" s="81">
        <v>22.483085994549075</v>
      </c>
      <c r="AH105" s="81">
        <v>2.8423540139945787</v>
      </c>
      <c r="AI105" s="81">
        <v>28.468759268454416</v>
      </c>
      <c r="AJ105" s="82">
        <v>5.8671049215515776</v>
      </c>
      <c r="AK105" s="75" t="s">
        <v>534</v>
      </c>
      <c r="AL105" s="75" t="s">
        <v>535</v>
      </c>
      <c r="AM105" s="75" t="s">
        <v>900</v>
      </c>
      <c r="AN105" s="76" t="s">
        <v>1380</v>
      </c>
      <c r="AO105" s="78" t="e">
        <v>#VALUE!</v>
      </c>
      <c r="AP105" s="78" t="e">
        <v>#VALUE!</v>
      </c>
      <c r="AQ105" s="84">
        <v>0.1115044</v>
      </c>
      <c r="AR105" s="75" t="s">
        <v>3511</v>
      </c>
      <c r="AS105" s="75" t="s">
        <v>3511</v>
      </c>
      <c r="AT105" s="76" t="s">
        <v>3511</v>
      </c>
      <c r="AU105" s="75">
        <v>1.7665615217166746</v>
      </c>
      <c r="AV105" s="81">
        <v>1.7665615217166746</v>
      </c>
      <c r="AW105" s="81">
        <v>0</v>
      </c>
      <c r="AX105" s="82">
        <v>1.7665615217166746</v>
      </c>
      <c r="AY105" s="79">
        <v>58.531309257246832</v>
      </c>
      <c r="AZ105" s="79">
        <v>0</v>
      </c>
      <c r="BA105" s="79" t="s">
        <v>3443</v>
      </c>
      <c r="BB105" s="75" t="s">
        <v>3443</v>
      </c>
      <c r="BC105" s="75">
        <v>17488.290216640002</v>
      </c>
      <c r="BD105" s="75">
        <v>635.69600000000003</v>
      </c>
      <c r="BE105" s="75">
        <v>716.73900000000003</v>
      </c>
      <c r="BF105" s="75">
        <v>796.57100000000003</v>
      </c>
      <c r="BG105" s="75">
        <v>633.27200000000005</v>
      </c>
      <c r="BH105" s="75">
        <v>739.16600000000005</v>
      </c>
      <c r="BI105" s="75">
        <v>836.99</v>
      </c>
      <c r="BJ105" s="75">
        <v>3.6349808478998089E-2</v>
      </c>
      <c r="BK105" s="75">
        <v>4.0983937887651659E-2</v>
      </c>
      <c r="BL105" s="75">
        <v>4.5548820961472128E-2</v>
      </c>
      <c r="BM105" s="75">
        <v>3.6211201447094332E-2</v>
      </c>
      <c r="BN105" s="75">
        <v>4.2266338838355282E-2</v>
      </c>
      <c r="BO105" s="75">
        <v>4.7860024601124762E-2</v>
      </c>
      <c r="BP105" s="87">
        <v>4.7860024601124762E-2</v>
      </c>
    </row>
    <row r="106" spans="2:68" x14ac:dyDescent="0.25">
      <c r="B106" s="103">
        <v>3</v>
      </c>
      <c r="C106" s="75" t="s">
        <v>3421</v>
      </c>
      <c r="D106" s="75">
        <v>7</v>
      </c>
      <c r="E106" s="76">
        <v>1</v>
      </c>
      <c r="F106" s="75">
        <v>0.2</v>
      </c>
      <c r="H106" s="75" t="s">
        <v>310</v>
      </c>
      <c r="I106" s="76" t="s">
        <v>1033</v>
      </c>
      <c r="J106" s="78">
        <v>0.28982716234765221</v>
      </c>
      <c r="K106" s="78">
        <v>0.26006444507892484</v>
      </c>
      <c r="L106" s="78">
        <v>0.17399165378047249</v>
      </c>
      <c r="M106" s="78">
        <v>0.15996788599528325</v>
      </c>
      <c r="N106" s="79">
        <v>12.18770835784602</v>
      </c>
      <c r="O106" s="79">
        <v>9.4083306718656967</v>
      </c>
      <c r="P106" s="80">
        <v>13.02908206007899</v>
      </c>
      <c r="Q106" s="81">
        <v>41.048265090900671</v>
      </c>
      <c r="R106" s="82">
        <v>38.012644771442957</v>
      </c>
      <c r="S106" s="78">
        <v>2.6852978059382041E-2</v>
      </c>
      <c r="T106" s="81">
        <v>0.4289802681126676</v>
      </c>
      <c r="U106" s="78">
        <v>0.32179278077068812</v>
      </c>
      <c r="V106" s="83">
        <v>2.555346208195949E-2</v>
      </c>
      <c r="W106" s="79">
        <v>4.8339351618832405</v>
      </c>
      <c r="X106" s="80">
        <v>0.3700784865634299</v>
      </c>
      <c r="Y106" s="85">
        <v>24517000000</v>
      </c>
      <c r="Z106" s="85">
        <v>39858000000</v>
      </c>
      <c r="AA106" s="75" t="e">
        <v>#N/A</v>
      </c>
      <c r="AB106" s="75">
        <v>4517000000</v>
      </c>
      <c r="AC106" s="84">
        <v>0</v>
      </c>
      <c r="AD106" s="85">
        <v>102229.13381723</v>
      </c>
      <c r="AE106" s="86">
        <v>106430.13381723</v>
      </c>
      <c r="AF106" s="81">
        <v>16.025721129774848</v>
      </c>
      <c r="AG106" s="81">
        <v>17.138727806109745</v>
      </c>
      <c r="AH106" s="81">
        <v>4.4991843048794173</v>
      </c>
      <c r="AI106" s="81">
        <v>21.129324112230446</v>
      </c>
      <c r="AJ106" s="82">
        <v>2.6485308965292353</v>
      </c>
      <c r="AK106" s="75" t="s">
        <v>502</v>
      </c>
      <c r="AL106" s="75" t="s">
        <v>529</v>
      </c>
      <c r="AM106" s="75" t="s">
        <v>574</v>
      </c>
      <c r="AN106" s="76" t="s">
        <v>583</v>
      </c>
      <c r="AO106" s="78">
        <v>0.16882290000000003</v>
      </c>
      <c r="AP106" s="78">
        <v>0.11705130000000001</v>
      </c>
      <c r="AQ106" s="84">
        <v>6.9812860000000004E-2</v>
      </c>
      <c r="AR106" s="75" t="s">
        <v>4147</v>
      </c>
      <c r="AS106" s="75" t="s">
        <v>3516</v>
      </c>
      <c r="AT106" s="76" t="s">
        <v>4147</v>
      </c>
      <c r="AU106" s="75">
        <v>2.994505083172379</v>
      </c>
      <c r="AV106" s="81">
        <v>2.994505083172379</v>
      </c>
      <c r="AW106" s="81">
        <v>2.3240206955353995</v>
      </c>
      <c r="AX106" s="82">
        <v>5.3185257787077784</v>
      </c>
      <c r="AY106" s="79">
        <v>57.953710684997347</v>
      </c>
      <c r="AZ106" s="79">
        <v>44.977590377745784</v>
      </c>
      <c r="BA106" s="79">
        <v>102.93130106274313</v>
      </c>
      <c r="BB106" s="75">
        <v>5310.5243226000002</v>
      </c>
      <c r="BC106" s="75">
        <v>102229.13381723</v>
      </c>
      <c r="BD106" s="75">
        <v>5262.4670000000006</v>
      </c>
      <c r="BE106" s="75">
        <v>5981.8670000000002</v>
      </c>
      <c r="BF106" s="75">
        <v>6649.5450000000001</v>
      </c>
      <c r="BG106" s="75">
        <v>2434.0990000000002</v>
      </c>
      <c r="BH106" s="75">
        <v>2481.1710000000003</v>
      </c>
      <c r="BI106" s="75">
        <v>2673.35</v>
      </c>
      <c r="BJ106" s="75">
        <v>5.1477174886451482E-2</v>
      </c>
      <c r="BK106" s="75">
        <v>5.8514307777415585E-2</v>
      </c>
      <c r="BL106" s="75">
        <v>6.5045498789888662E-2</v>
      </c>
      <c r="BM106" s="75">
        <v>2.3810228152297518E-2</v>
      </c>
      <c r="BN106" s="75">
        <v>2.4270683975821931E-2</v>
      </c>
      <c r="BO106" s="75">
        <v>2.6150568826881965E-2</v>
      </c>
      <c r="BP106" s="87">
        <v>6.5045498789888662E-2</v>
      </c>
    </row>
    <row r="107" spans="2:68" x14ac:dyDescent="0.25">
      <c r="B107" s="103">
        <v>3</v>
      </c>
      <c r="C107" s="75" t="s">
        <v>3421</v>
      </c>
      <c r="D107" s="75">
        <v>7</v>
      </c>
      <c r="E107" s="76">
        <v>1</v>
      </c>
      <c r="F107" s="75">
        <v>0.2</v>
      </c>
      <c r="G107" s="75" t="s">
        <v>2634</v>
      </c>
      <c r="H107" s="75" t="s">
        <v>220</v>
      </c>
      <c r="I107" s="76" t="s">
        <v>912</v>
      </c>
      <c r="J107" s="78">
        <v>0.44030397568723878</v>
      </c>
      <c r="K107" s="78">
        <v>0.36079503472735336</v>
      </c>
      <c r="L107" s="78">
        <v>0.43386342074399842</v>
      </c>
      <c r="M107" s="78">
        <v>0.35822756951067419</v>
      </c>
      <c r="N107" s="79">
        <v>26.116016983508121</v>
      </c>
      <c r="O107" s="79">
        <v>19.864142522193958</v>
      </c>
      <c r="P107" s="80">
        <v>63.260494747633444</v>
      </c>
      <c r="Q107" s="81">
        <v>14.500301054649828</v>
      </c>
      <c r="R107" s="82">
        <v>15.413729573854534</v>
      </c>
      <c r="S107" s="78">
        <v>0.27324564472119217</v>
      </c>
      <c r="T107" s="81">
        <v>1.3370933770825859</v>
      </c>
      <c r="U107" s="78">
        <v>0.22391130016387156</v>
      </c>
      <c r="V107" s="83">
        <v>6.6671860392645685E-3</v>
      </c>
      <c r="W107" s="79">
        <v>7.2249811043974743</v>
      </c>
      <c r="X107" s="80">
        <v>8.3141942829104707</v>
      </c>
      <c r="Y107" s="85">
        <v>13534000000</v>
      </c>
      <c r="Z107" s="85">
        <v>13631000000</v>
      </c>
      <c r="AA107" s="75">
        <v>128628000</v>
      </c>
      <c r="AB107" s="75">
        <v>4052827000</v>
      </c>
      <c r="AC107" s="84">
        <v>3.1737846199702081E-2</v>
      </c>
      <c r="AD107" s="85">
        <v>89767.016657369997</v>
      </c>
      <c r="AE107" s="86">
        <v>97578.016657369997</v>
      </c>
      <c r="AF107" s="81">
        <v>16.63372748454746</v>
      </c>
      <c r="AG107" s="81">
        <v>19.646575607930966</v>
      </c>
      <c r="AH107" s="81">
        <v>4.4456086565524879</v>
      </c>
      <c r="AI107" s="81">
        <v>26.137511074851432</v>
      </c>
      <c r="AJ107" s="82">
        <v>13.985907667844522</v>
      </c>
      <c r="AK107" s="75" t="s">
        <v>534</v>
      </c>
      <c r="AL107" s="75" t="s">
        <v>535</v>
      </c>
      <c r="AM107" s="75" t="s">
        <v>913</v>
      </c>
      <c r="AN107" s="76" t="s">
        <v>583</v>
      </c>
      <c r="AO107" s="78">
        <v>0.16611970000000001</v>
      </c>
      <c r="AP107" s="78">
        <v>0.13248989999999999</v>
      </c>
      <c r="AQ107" s="84">
        <v>0.12729370000000001</v>
      </c>
      <c r="AR107" s="75" t="s">
        <v>4124</v>
      </c>
      <c r="AS107" s="75" t="s">
        <v>3515</v>
      </c>
      <c r="AT107" s="76" t="s">
        <v>3515</v>
      </c>
      <c r="AU107" s="75">
        <v>1.7046911598504799</v>
      </c>
      <c r="AV107" s="81">
        <v>1.7046911598504799</v>
      </c>
      <c r="AW107" s="81">
        <v>2.4519462491962232</v>
      </c>
      <c r="AX107" s="82">
        <v>4.1566374090467031</v>
      </c>
      <c r="AY107" s="79">
        <v>37.302996700457378</v>
      </c>
      <c r="AZ107" s="79">
        <v>53.654846694628269</v>
      </c>
      <c r="BA107" s="79">
        <v>90.957843395085646</v>
      </c>
      <c r="BB107" s="75">
        <v>3354.88</v>
      </c>
      <c r="BC107" s="75">
        <v>89767.016657369997</v>
      </c>
      <c r="BD107" s="75">
        <v>4119.067</v>
      </c>
      <c r="BE107" s="75">
        <v>4468.8670000000002</v>
      </c>
      <c r="BF107" s="75">
        <v>4847.2</v>
      </c>
      <c r="BG107" s="75">
        <v>3598.0260000000003</v>
      </c>
      <c r="BH107" s="75">
        <v>3712.7490000000003</v>
      </c>
      <c r="BI107" s="75">
        <v>4094.8620000000001</v>
      </c>
      <c r="BJ107" s="75">
        <v>4.5886196883672625E-2</v>
      </c>
      <c r="BK107" s="75">
        <v>4.9782951092795395E-2</v>
      </c>
      <c r="BL107" s="75">
        <v>5.3997561470725763E-2</v>
      </c>
      <c r="BM107" s="75">
        <v>4.0081826643891226E-2</v>
      </c>
      <c r="BN107" s="75">
        <v>4.1359835029063298E-2</v>
      </c>
      <c r="BO107" s="75">
        <v>4.5616554414742334E-2</v>
      </c>
      <c r="BP107" s="87">
        <v>5.3997561470725763E-2</v>
      </c>
    </row>
    <row r="108" spans="2:68" x14ac:dyDescent="0.25">
      <c r="B108" s="103">
        <v>3</v>
      </c>
      <c r="C108" s="75" t="s">
        <v>3421</v>
      </c>
      <c r="D108" s="75">
        <v>7</v>
      </c>
      <c r="E108" s="76">
        <v>1</v>
      </c>
      <c r="F108" s="75">
        <v>0.13</v>
      </c>
      <c r="H108" s="75" t="s">
        <v>388</v>
      </c>
      <c r="I108" s="76" t="s">
        <v>1124</v>
      </c>
      <c r="J108" s="78">
        <v>0.18613661648423527</v>
      </c>
      <c r="K108" s="78">
        <v>0.27474017171260734</v>
      </c>
      <c r="L108" s="78">
        <v>0.10251945638036564</v>
      </c>
      <c r="M108" s="78">
        <v>0.14479903271901221</v>
      </c>
      <c r="N108" s="79">
        <v>9.6264023346753849</v>
      </c>
      <c r="O108" s="79">
        <v>7.1163211467926315</v>
      </c>
      <c r="P108" s="80">
        <v>10.825606212243619</v>
      </c>
      <c r="Q108" s="81">
        <v>27.103394664860538</v>
      </c>
      <c r="R108" s="82">
        <v>28.98033808895816</v>
      </c>
      <c r="S108" s="78">
        <v>0.2563555390610503</v>
      </c>
      <c r="T108" s="81">
        <v>1.4008314743459744</v>
      </c>
      <c r="U108" s="78">
        <v>0.5147183344125118</v>
      </c>
      <c r="V108" s="83">
        <v>4.8463545827341957E-3</v>
      </c>
      <c r="W108" s="79">
        <v>19.817034729908308</v>
      </c>
      <c r="X108" s="80">
        <v>17.531365288296065</v>
      </c>
      <c r="Y108" s="85">
        <v>28769000000</v>
      </c>
      <c r="Z108" s="85">
        <v>54586000000</v>
      </c>
      <c r="AA108" s="75">
        <v>103000000</v>
      </c>
      <c r="AB108" s="75">
        <v>5419000000</v>
      </c>
      <c r="AC108" s="84">
        <v>1.9007196899797012E-2</v>
      </c>
      <c r="AD108" s="85">
        <v>177613.39273252001</v>
      </c>
      <c r="AE108" s="86">
        <v>192794.39273252001</v>
      </c>
      <c r="AF108" s="81">
        <v>20.264147840130928</v>
      </c>
      <c r="AG108" s="81">
        <v>23.525587667796028</v>
      </c>
      <c r="AH108" s="81">
        <v>3.0289122254184071</v>
      </c>
      <c r="AI108" s="81">
        <v>28.187182855352319</v>
      </c>
      <c r="AJ108" s="82">
        <v>4.4218351008630741</v>
      </c>
      <c r="AK108" s="75" t="s">
        <v>552</v>
      </c>
      <c r="AL108" s="75" t="s">
        <v>917</v>
      </c>
      <c r="AM108" s="75" t="s">
        <v>1125</v>
      </c>
      <c r="AN108" s="76" t="s">
        <v>583</v>
      </c>
      <c r="AO108" s="78">
        <v>0.15315340000000002</v>
      </c>
      <c r="AP108" s="78">
        <v>0.1420786</v>
      </c>
      <c r="AQ108" s="84">
        <v>0.1975169</v>
      </c>
      <c r="AR108" s="75" t="s">
        <v>4146</v>
      </c>
      <c r="AS108" s="75" t="s">
        <v>3443</v>
      </c>
      <c r="AT108" s="76" t="s">
        <v>4146</v>
      </c>
      <c r="AU108" s="75">
        <v>1.4123835869482928</v>
      </c>
      <c r="AV108" s="81">
        <v>1.4123835869482928</v>
      </c>
      <c r="AW108" s="81">
        <v>2.7562068544978109</v>
      </c>
      <c r="AX108" s="82">
        <v>4.1685904414461037</v>
      </c>
      <c r="AY108" s="79">
        <v>37.75245326876513</v>
      </c>
      <c r="AZ108" s="79">
        <v>73.672316384180789</v>
      </c>
      <c r="BA108" s="79">
        <v>111.42476965294593</v>
      </c>
      <c r="BB108" s="75">
        <v>6902.7644799999998</v>
      </c>
      <c r="BC108" s="75">
        <v>177613.39273252001</v>
      </c>
      <c r="BD108" s="75">
        <v>6787.4229999999998</v>
      </c>
      <c r="BE108" s="75">
        <v>7099.5330000000004</v>
      </c>
      <c r="BF108" s="75">
        <v>7153.4580000000005</v>
      </c>
      <c r="BG108" s="75">
        <v>5812.9530000000004</v>
      </c>
      <c r="BH108" s="75">
        <v>6079.4939999999997</v>
      </c>
      <c r="BI108" s="75">
        <v>6450.4430000000002</v>
      </c>
      <c r="BJ108" s="75">
        <v>3.8214590102569786E-2</v>
      </c>
      <c r="BK108" s="75">
        <v>3.997183371578103E-2</v>
      </c>
      <c r="BL108" s="75">
        <v>4.0275442577536229E-2</v>
      </c>
      <c r="BM108" s="75">
        <v>3.2728123203829111E-2</v>
      </c>
      <c r="BN108" s="75">
        <v>3.4228803957117804E-2</v>
      </c>
      <c r="BO108" s="75">
        <v>3.6317323264660327E-2</v>
      </c>
      <c r="BP108" s="87">
        <v>4.0275442577536229E-2</v>
      </c>
    </row>
    <row r="109" spans="2:68" x14ac:dyDescent="0.25">
      <c r="B109" s="103">
        <v>3</v>
      </c>
      <c r="C109" s="75" t="s">
        <v>3421</v>
      </c>
      <c r="D109" s="75">
        <v>7</v>
      </c>
      <c r="E109" s="76">
        <v>4</v>
      </c>
      <c r="F109" s="75">
        <v>0.22</v>
      </c>
      <c r="H109" s="75" t="s">
        <v>431</v>
      </c>
      <c r="I109" s="76" t="s">
        <v>1181</v>
      </c>
      <c r="J109" s="78">
        <v>-0.69735450324743731</v>
      </c>
      <c r="K109" s="78">
        <v>-2.3037409564143263</v>
      </c>
      <c r="L109" s="78">
        <v>-1.7103387742317486</v>
      </c>
      <c r="M109" s="78">
        <v>-2.652276374865405</v>
      </c>
      <c r="N109" s="79">
        <v>33.876847574687822</v>
      </c>
      <c r="O109" s="79">
        <v>27.473957093396255</v>
      </c>
      <c r="P109" s="80">
        <v>32.165274451837909</v>
      </c>
      <c r="Q109" s="81">
        <v>35.608861444758276</v>
      </c>
      <c r="R109" s="82">
        <v>36.770786750877548</v>
      </c>
      <c r="S109" s="78">
        <v>-0.50804272294427988</v>
      </c>
      <c r="T109" s="81">
        <v>-1.8062498005043248</v>
      </c>
      <c r="U109" s="78">
        <v>0.39633120385703069</v>
      </c>
      <c r="V109" s="83">
        <v>0</v>
      </c>
      <c r="W109" s="79">
        <v>15.913949306856157</v>
      </c>
      <c r="X109" s="80">
        <v>33.560423051957009</v>
      </c>
      <c r="Y109" s="85">
        <v>-56670000.00000006</v>
      </c>
      <c r="Z109" s="85">
        <v>-49223000.00000006</v>
      </c>
      <c r="AA109" s="75">
        <v>57696000</v>
      </c>
      <c r="AB109" s="75">
        <v>174868000</v>
      </c>
      <c r="AC109" s="84">
        <v>0.3299402978246449</v>
      </c>
      <c r="AD109" s="85">
        <v>4671.74581614</v>
      </c>
      <c r="AE109" s="86">
        <v>4332.2178161399997</v>
      </c>
      <c r="AF109" s="81">
        <v>23.109586227849448</v>
      </c>
      <c r="AG109" s="81">
        <v>32.861726374564071</v>
      </c>
      <c r="AH109" s="81">
        <v>3.6438171303434519</v>
      </c>
      <c r="AI109" s="81">
        <v>43.923557109587179</v>
      </c>
      <c r="AJ109" s="82">
        <v>17.505190425612746</v>
      </c>
      <c r="AK109" s="75" t="s">
        <v>506</v>
      </c>
      <c r="AL109" s="75" t="s">
        <v>640</v>
      </c>
      <c r="AM109" s="75" t="s">
        <v>641</v>
      </c>
      <c r="AN109" s="76" t="s">
        <v>583</v>
      </c>
      <c r="AO109" s="78" t="e">
        <v>#VALUE!</v>
      </c>
      <c r="AP109" s="78">
        <v>0.24583770000000002</v>
      </c>
      <c r="AQ109" s="84">
        <v>0.10404780000000001</v>
      </c>
      <c r="AR109" s="75" t="s">
        <v>3512</v>
      </c>
      <c r="AS109" s="75" t="s">
        <v>3512</v>
      </c>
      <c r="AT109" s="76" t="s">
        <v>3512</v>
      </c>
      <c r="AU109" s="75" t="s">
        <v>3443</v>
      </c>
      <c r="AV109" s="81">
        <v>0</v>
      </c>
      <c r="AW109" s="81">
        <v>2.1634738698928206</v>
      </c>
      <c r="AX109" s="82">
        <v>2.1634738698928206</v>
      </c>
      <c r="AY109" s="79">
        <v>0</v>
      </c>
      <c r="AZ109" s="79">
        <v>93.588010156602891</v>
      </c>
      <c r="BA109" s="79">
        <v>93.588010156602891</v>
      </c>
      <c r="BB109" s="75">
        <v>101.072</v>
      </c>
      <c r="BC109" s="75">
        <v>4332.2178161399997</v>
      </c>
      <c r="BD109" s="75">
        <v>158.72200000000001</v>
      </c>
      <c r="BE109" s="75">
        <v>173.167</v>
      </c>
      <c r="BF109" s="75">
        <v>196.8</v>
      </c>
      <c r="BG109" s="75">
        <v>192.25399999999999</v>
      </c>
      <c r="BH109" s="75">
        <v>212.20699999999999</v>
      </c>
      <c r="BI109" s="75">
        <v>272.488</v>
      </c>
      <c r="BJ109" s="75">
        <v>3.6637585351472726E-2</v>
      </c>
      <c r="BK109" s="75">
        <v>3.9971905234047436E-2</v>
      </c>
      <c r="BL109" s="75">
        <v>4.5427078774018928E-2</v>
      </c>
      <c r="BM109" s="75">
        <v>4.4377731720631267E-2</v>
      </c>
      <c r="BN109" s="75">
        <v>4.8983455820112973E-2</v>
      </c>
      <c r="BO109" s="75">
        <v>6.289803780983165E-2</v>
      </c>
      <c r="BP109" s="87">
        <v>6.289803780983165E-2</v>
      </c>
    </row>
    <row r="110" spans="2:68" x14ac:dyDescent="0.25">
      <c r="B110" s="103">
        <v>3</v>
      </c>
      <c r="C110" s="75" t="s">
        <v>3421</v>
      </c>
      <c r="D110" s="75">
        <v>7</v>
      </c>
      <c r="E110" s="76">
        <v>4</v>
      </c>
      <c r="F110" s="75">
        <v>0.16</v>
      </c>
      <c r="G110" s="75" t="s">
        <v>2689</v>
      </c>
      <c r="H110" s="75" t="s">
        <v>51</v>
      </c>
      <c r="I110" s="76" t="s">
        <v>672</v>
      </c>
      <c r="J110" s="78">
        <v>1.3741625648148261</v>
      </c>
      <c r="K110" s="78">
        <v>0.64671189431844933</v>
      </c>
      <c r="L110" s="78">
        <v>0.82946706716285701</v>
      </c>
      <c r="M110" s="78">
        <v>0.49509263410437543</v>
      </c>
      <c r="N110" s="79">
        <v>28.679087221408722</v>
      </c>
      <c r="O110" s="79">
        <v>21.47077984009962</v>
      </c>
      <c r="P110" s="80">
        <v>24.156100981178732</v>
      </c>
      <c r="Q110" s="81">
        <v>57.152095855007687</v>
      </c>
      <c r="R110" s="82">
        <v>55.882082695252677</v>
      </c>
      <c r="S110" s="78">
        <v>-0.2373966273386294</v>
      </c>
      <c r="T110" s="81">
        <v>-0.85395740526026731</v>
      </c>
      <c r="U110" s="78">
        <v>0.68870627622873604</v>
      </c>
      <c r="V110" s="83">
        <v>7.3318528272829737E-3</v>
      </c>
      <c r="W110" s="79">
        <v>13.295926241173367</v>
      </c>
      <c r="X110" s="80">
        <v>11.244567910677539</v>
      </c>
      <c r="Y110" s="85">
        <v>505443000</v>
      </c>
      <c r="Z110" s="85">
        <v>660232000</v>
      </c>
      <c r="AA110" s="75">
        <v>29253000</v>
      </c>
      <c r="AB110" s="75">
        <v>268530000</v>
      </c>
      <c r="AC110" s="84">
        <v>0.10893754887722042</v>
      </c>
      <c r="AD110" s="85">
        <v>10229.491401600002</v>
      </c>
      <c r="AE110" s="86">
        <v>9879.6464016000027</v>
      </c>
      <c r="AF110" s="81">
        <v>24.197649678403618</v>
      </c>
      <c r="AG110" s="81">
        <v>29.031552945862209</v>
      </c>
      <c r="AH110" s="81">
        <v>2.6286543411538132</v>
      </c>
      <c r="AI110" s="81">
        <v>39.485509015511774</v>
      </c>
      <c r="AJ110" s="82">
        <v>9.1508914518988789</v>
      </c>
      <c r="AK110" s="75" t="s">
        <v>493</v>
      </c>
      <c r="AL110" s="75" t="s">
        <v>525</v>
      </c>
      <c r="AM110" s="75" t="s">
        <v>526</v>
      </c>
      <c r="AN110" s="76" t="s">
        <v>583</v>
      </c>
      <c r="AO110" s="78" t="e">
        <v>#VALUE!</v>
      </c>
      <c r="AP110" s="78">
        <v>0.2112752</v>
      </c>
      <c r="AQ110" s="84">
        <v>5.7491630000000002E-2</v>
      </c>
      <c r="AR110" s="75" t="s">
        <v>3514</v>
      </c>
      <c r="AS110" s="75" t="s">
        <v>3514</v>
      </c>
      <c r="AT110" s="76" t="s">
        <v>3514</v>
      </c>
      <c r="AU110" s="75">
        <v>1.0562605862396091</v>
      </c>
      <c r="AV110" s="81">
        <v>1.0562605862396091</v>
      </c>
      <c r="AW110" s="81">
        <v>4.9795147963654196E-2</v>
      </c>
      <c r="AX110" s="82">
        <v>1.1060557342032633</v>
      </c>
      <c r="AY110" s="79">
        <v>41.926593771980301</v>
      </c>
      <c r="AZ110" s="79">
        <v>1.9765396604642262</v>
      </c>
      <c r="BA110" s="79">
        <v>43.903133432444527</v>
      </c>
      <c r="BB110" s="75">
        <v>109.8561766</v>
      </c>
      <c r="BC110" s="75">
        <v>9879.6464016000027</v>
      </c>
      <c r="BD110" s="75">
        <v>281.60000000000002</v>
      </c>
      <c r="BE110" s="75">
        <v>324.40000000000003</v>
      </c>
      <c r="BF110" s="75">
        <v>360.33300000000003</v>
      </c>
      <c r="BG110" s="75">
        <v>280.05099999999999</v>
      </c>
      <c r="BH110" s="75">
        <v>353.64499999999998</v>
      </c>
      <c r="BI110" s="75">
        <v>418.51</v>
      </c>
      <c r="BJ110" s="75">
        <v>2.8503044395839418E-2</v>
      </c>
      <c r="BK110" s="75">
        <v>3.2835183245775237E-2</v>
      </c>
      <c r="BL110" s="75">
        <v>3.6472256733970185E-2</v>
      </c>
      <c r="BM110" s="75">
        <v>2.834625740802281E-2</v>
      </c>
      <c r="BN110" s="75">
        <v>3.5795309429568996E-2</v>
      </c>
      <c r="BO110" s="75">
        <v>4.236082780576262E-2</v>
      </c>
      <c r="BP110" s="87">
        <v>4.236082780576262E-2</v>
      </c>
    </row>
    <row r="111" spans="2:68" x14ac:dyDescent="0.25">
      <c r="B111" s="103">
        <v>3</v>
      </c>
      <c r="C111" s="75" t="s">
        <v>3421</v>
      </c>
      <c r="D111" s="75">
        <v>7</v>
      </c>
      <c r="E111" s="76">
        <v>4</v>
      </c>
      <c r="F111" s="75">
        <v>0.17</v>
      </c>
      <c r="G111" s="75" t="s">
        <v>3369</v>
      </c>
      <c r="H111" s="75" t="s">
        <v>219</v>
      </c>
      <c r="I111" s="76" t="s">
        <v>911</v>
      </c>
      <c r="J111" s="78">
        <v>0.43153346930952319</v>
      </c>
      <c r="K111" s="78">
        <v>6.0998151571164512E-2</v>
      </c>
      <c r="L111" s="78">
        <v>0.376980606147168</v>
      </c>
      <c r="M111" s="78">
        <v>3.2510431154381084E-2</v>
      </c>
      <c r="N111" s="79">
        <v>0.28074162579480799</v>
      </c>
      <c r="O111" s="79">
        <v>0.66931811535472874</v>
      </c>
      <c r="P111" s="80">
        <v>0.71800558044843532</v>
      </c>
      <c r="Q111" s="81">
        <v>18.508044345292966</v>
      </c>
      <c r="R111" s="82">
        <v>25.316723867632728</v>
      </c>
      <c r="S111" s="78">
        <v>-7.112778148514623E-2</v>
      </c>
      <c r="T111" s="81">
        <v>-0.65556733828207847</v>
      </c>
      <c r="U111" s="78">
        <v>0.80867610964899306</v>
      </c>
      <c r="V111" s="83">
        <v>3.51123595505618E-2</v>
      </c>
      <c r="W111" s="79">
        <v>34.098589897009774</v>
      </c>
      <c r="X111" s="80">
        <v>23.517237451927929</v>
      </c>
      <c r="Y111" s="85">
        <v>27591000000</v>
      </c>
      <c r="Z111" s="85">
        <v>51768000000</v>
      </c>
      <c r="AA111" s="75">
        <v>1191000000</v>
      </c>
      <c r="AB111" s="75">
        <v>2519000000</v>
      </c>
      <c r="AC111" s="84">
        <v>0.47280666931321952</v>
      </c>
      <c r="AD111" s="85">
        <v>189748.93914210002</v>
      </c>
      <c r="AE111" s="86">
        <v>186657.93914210002</v>
      </c>
      <c r="AF111" s="81">
        <v>37.452876686393203</v>
      </c>
      <c r="AG111" s="81">
        <v>351.65625361080259</v>
      </c>
      <c r="AH111" s="81">
        <v>1.296642815003721</v>
      </c>
      <c r="AI111" s="81">
        <v>276.80950239858009</v>
      </c>
      <c r="AJ111" s="82">
        <v>3.5383201720758426</v>
      </c>
      <c r="AK111" s="75" t="s">
        <v>506</v>
      </c>
      <c r="AL111" s="75" t="s">
        <v>586</v>
      </c>
      <c r="AM111" s="75" t="s">
        <v>587</v>
      </c>
      <c r="AN111" s="76" t="s">
        <v>583</v>
      </c>
      <c r="AO111" s="78">
        <v>0.14943580000000001</v>
      </c>
      <c r="AP111" s="78">
        <v>0.40274549999999998</v>
      </c>
      <c r="AQ111" s="84">
        <v>0.53778039999999994</v>
      </c>
      <c r="AR111" s="75" t="s">
        <v>4145</v>
      </c>
      <c r="AS111" s="75" t="s">
        <v>3513</v>
      </c>
      <c r="AT111" s="76" t="s">
        <v>4145</v>
      </c>
      <c r="AU111" s="75" t="s">
        <v>3443</v>
      </c>
      <c r="AV111" s="81">
        <v>0</v>
      </c>
      <c r="AW111" s="81">
        <v>1.8608803625277126</v>
      </c>
      <c r="AX111" s="82">
        <v>1.8608803625277126</v>
      </c>
      <c r="AY111" s="79">
        <v>0</v>
      </c>
      <c r="AZ111" s="79">
        <v>205.88873720619662</v>
      </c>
      <c r="BA111" s="79">
        <v>205.88873720619662</v>
      </c>
      <c r="BB111" s="75">
        <v>3531.0007465999997</v>
      </c>
      <c r="BC111" s="75">
        <v>186657.93914210002</v>
      </c>
      <c r="BD111" s="75">
        <v>4524.9290000000001</v>
      </c>
      <c r="BE111" s="75">
        <v>6459.2860000000001</v>
      </c>
      <c r="BF111" s="75">
        <v>7484.5</v>
      </c>
      <c r="BG111" s="75">
        <v>3882.422</v>
      </c>
      <c r="BH111" s="75">
        <v>5522.62</v>
      </c>
      <c r="BI111" s="75">
        <v>6110.9989999999998</v>
      </c>
      <c r="BJ111" s="75">
        <v>2.4241824488136218E-2</v>
      </c>
      <c r="BK111" s="75">
        <v>3.460493579693194E-2</v>
      </c>
      <c r="BL111" s="75">
        <v>4.0097410452507767E-2</v>
      </c>
      <c r="BM111" s="75">
        <v>2.0799661765494838E-2</v>
      </c>
      <c r="BN111" s="75">
        <v>2.9586847606817884E-2</v>
      </c>
      <c r="BO111" s="75">
        <v>3.2739025342756967E-2</v>
      </c>
      <c r="BP111" s="87">
        <v>4.0097410452507767E-2</v>
      </c>
    </row>
    <row r="112" spans="2:68" x14ac:dyDescent="0.25">
      <c r="B112" s="103">
        <v>3</v>
      </c>
      <c r="C112" s="75" t="s">
        <v>3421</v>
      </c>
      <c r="D112" s="75">
        <v>8</v>
      </c>
      <c r="E112" s="76">
        <v>1</v>
      </c>
      <c r="F112" s="75">
        <v>0.17</v>
      </c>
      <c r="G112" s="75" t="s">
        <v>3047</v>
      </c>
      <c r="H112" s="75" t="s">
        <v>403</v>
      </c>
      <c r="I112" s="76" t="s">
        <v>1141</v>
      </c>
      <c r="J112" s="78">
        <v>0.15717867120232437</v>
      </c>
      <c r="K112" s="78">
        <v>0.14107326762556771</v>
      </c>
      <c r="L112" s="78">
        <v>0.15717867120232437</v>
      </c>
      <c r="M112" s="78">
        <v>0.14107326762556771</v>
      </c>
      <c r="N112" s="79">
        <v>5.6919172719893965</v>
      </c>
      <c r="O112" s="79">
        <v>10.443743514399317</v>
      </c>
      <c r="P112" s="80">
        <v>25.117833064852935</v>
      </c>
      <c r="Q112" s="81">
        <v>63.691545610825678</v>
      </c>
      <c r="R112" s="82">
        <v>49.183681082290924</v>
      </c>
      <c r="S112" s="78">
        <v>0.65865351018183338</v>
      </c>
      <c r="T112" s="81">
        <v>6.1691320853514862</v>
      </c>
      <c r="U112" s="78">
        <v>0.24086989335979539</v>
      </c>
      <c r="V112" s="83" t="e">
        <v>#N/A</v>
      </c>
      <c r="W112" s="79">
        <v>10.090363553273381</v>
      </c>
      <c r="X112" s="80">
        <v>4.3552234212365093</v>
      </c>
      <c r="Y112" s="85">
        <v>6207000000.000001</v>
      </c>
      <c r="Z112" s="85">
        <v>6207000000.000001</v>
      </c>
      <c r="AA112" s="75">
        <v>37300000</v>
      </c>
      <c r="AB112" s="75">
        <v>1074832500.0000002</v>
      </c>
      <c r="AC112" s="84">
        <v>3.4703081642953659E-2</v>
      </c>
      <c r="AD112" s="85">
        <v>6576.7709157299987</v>
      </c>
      <c r="AE112" s="86">
        <v>11289.370915729998</v>
      </c>
      <c r="AF112" s="81">
        <v>14.799174663213334</v>
      </c>
      <c r="AG112" s="81">
        <v>20.433332854573184</v>
      </c>
      <c r="AH112" s="81" t="s">
        <v>3443</v>
      </c>
      <c r="AI112" s="81">
        <v>16.014383399675463</v>
      </c>
      <c r="AJ112" s="82">
        <v>3.8022838180109386</v>
      </c>
      <c r="AK112" s="75" t="s">
        <v>502</v>
      </c>
      <c r="AL112" s="75" t="s">
        <v>529</v>
      </c>
      <c r="AM112" s="75" t="s">
        <v>1142</v>
      </c>
      <c r="AN112" s="76" t="s">
        <v>583</v>
      </c>
      <c r="AO112" s="78">
        <v>0.21069099999999999</v>
      </c>
      <c r="AP112" s="78">
        <v>0.14612700000000001</v>
      </c>
      <c r="AQ112" s="84">
        <v>4.769806E-2</v>
      </c>
      <c r="AR112" s="75" t="s">
        <v>4124</v>
      </c>
      <c r="AS112" s="75" t="s">
        <v>3520</v>
      </c>
      <c r="AT112" s="76" t="s">
        <v>3520</v>
      </c>
      <c r="AU112" s="75" t="s">
        <v>3443</v>
      </c>
      <c r="AV112" s="81">
        <v>0</v>
      </c>
      <c r="AW112" s="81">
        <v>11.698750190002617</v>
      </c>
      <c r="AX112" s="82">
        <v>11.698750190002617</v>
      </c>
      <c r="AY112" s="79">
        <v>0</v>
      </c>
      <c r="AZ112" s="79">
        <v>140.94156438908226</v>
      </c>
      <c r="BA112" s="79">
        <v>140.94156438908226</v>
      </c>
      <c r="BB112" s="75">
        <v>769.4</v>
      </c>
      <c r="BC112" s="75">
        <v>6576.7709157299987</v>
      </c>
      <c r="BD112" s="75">
        <v>506.66700000000003</v>
      </c>
      <c r="BE112" s="75">
        <v>582.66700000000003</v>
      </c>
      <c r="BF112" s="75">
        <v>631.5</v>
      </c>
      <c r="BG112" s="75">
        <v>592.53</v>
      </c>
      <c r="BH112" s="75">
        <v>632.93000000000006</v>
      </c>
      <c r="BI112" s="75" t="s">
        <v>3443</v>
      </c>
      <c r="BJ112" s="75">
        <v>7.7038870061321235E-2</v>
      </c>
      <c r="BK112" s="75">
        <v>8.8594692968004346E-2</v>
      </c>
      <c r="BL112" s="75">
        <v>9.6019765336452456E-2</v>
      </c>
      <c r="BM112" s="75">
        <v>9.0094365090749279E-2</v>
      </c>
      <c r="BN112" s="75">
        <v>9.6237197267459787E-2</v>
      </c>
      <c r="BO112" s="75">
        <v>0</v>
      </c>
      <c r="BP112" s="87">
        <v>9.6019765336452456E-2</v>
      </c>
    </row>
    <row r="113" spans="2:68" x14ac:dyDescent="0.25">
      <c r="B113" s="103">
        <v>3</v>
      </c>
      <c r="C113" s="75" t="s">
        <v>3421</v>
      </c>
      <c r="D113" s="75">
        <v>8</v>
      </c>
      <c r="E113" s="76">
        <v>2</v>
      </c>
      <c r="F113" s="75">
        <v>0.17</v>
      </c>
      <c r="G113" s="75" t="s">
        <v>2615</v>
      </c>
      <c r="H113" s="75" t="s">
        <v>211</v>
      </c>
      <c r="I113" s="76" t="s">
        <v>899</v>
      </c>
      <c r="J113" s="78">
        <v>0.44335607745534367</v>
      </c>
      <c r="K113" s="78">
        <v>0.36565766832979563</v>
      </c>
      <c r="L113" s="78">
        <v>0.44335607745534367</v>
      </c>
      <c r="M113" s="78">
        <v>0.36565766832979563</v>
      </c>
      <c r="N113" s="79">
        <v>19.701435837863606</v>
      </c>
      <c r="O113" s="79">
        <v>15.027300871516067</v>
      </c>
      <c r="P113" s="80">
        <v>36.937658687948883</v>
      </c>
      <c r="Q113" s="81">
        <v>16.686454582447247</v>
      </c>
      <c r="R113" s="82">
        <v>16.61507494532604</v>
      </c>
      <c r="S113" s="78">
        <v>9.657575969402532E-2</v>
      </c>
      <c r="T113" s="81">
        <v>0.55240644833149033</v>
      </c>
      <c r="U113" s="78">
        <v>0.31650094603794843</v>
      </c>
      <c r="V113" s="83">
        <v>1.4470310565594786E-2</v>
      </c>
      <c r="W113" s="79">
        <v>5.981614544787794</v>
      </c>
      <c r="X113" s="80">
        <v>3.2687840739342722</v>
      </c>
      <c r="Y113" s="85">
        <v>5443153999.999999</v>
      </c>
      <c r="Z113" s="85">
        <v>5443153999.999999</v>
      </c>
      <c r="AA113" s="75">
        <v>118928000</v>
      </c>
      <c r="AB113" s="75">
        <v>1807317000</v>
      </c>
      <c r="AC113" s="84">
        <v>6.5803619398257199E-2</v>
      </c>
      <c r="AD113" s="85">
        <v>34743.488815629993</v>
      </c>
      <c r="AE113" s="86">
        <v>36058.744815629994</v>
      </c>
      <c r="AF113" s="81">
        <v>15.143212690216583</v>
      </c>
      <c r="AG113" s="81">
        <v>18.218682909595657</v>
      </c>
      <c r="AH113" s="81">
        <v>5.2030049376737262</v>
      </c>
      <c r="AI113" s="81">
        <v>22.611974136792369</v>
      </c>
      <c r="AJ113" s="82">
        <v>8.0688109038857245</v>
      </c>
      <c r="AK113" s="75" t="s">
        <v>534</v>
      </c>
      <c r="AL113" s="75" t="s">
        <v>535</v>
      </c>
      <c r="AM113" s="75" t="s">
        <v>900</v>
      </c>
      <c r="AN113" s="76" t="s">
        <v>583</v>
      </c>
      <c r="AO113" s="78">
        <v>0.17159359999999999</v>
      </c>
      <c r="AP113" s="78">
        <v>0.1349959</v>
      </c>
      <c r="AQ113" s="84">
        <v>6.6235790000000003E-2</v>
      </c>
      <c r="AR113" s="75" t="s">
        <v>4124</v>
      </c>
      <c r="AS113" s="75" t="s">
        <v>3519</v>
      </c>
      <c r="AT113" s="76" t="s">
        <v>3519</v>
      </c>
      <c r="AU113" s="75">
        <v>1.315272902805851</v>
      </c>
      <c r="AV113" s="81">
        <v>1.315272902805851</v>
      </c>
      <c r="AW113" s="81">
        <v>3.0085644979225732</v>
      </c>
      <c r="AX113" s="82">
        <v>4.3238374007284239</v>
      </c>
      <c r="AY113" s="79">
        <v>28.165934653888346</v>
      </c>
      <c r="AZ113" s="79">
        <v>64.42695722668897</v>
      </c>
      <c r="BA113" s="79">
        <v>92.592891880577312</v>
      </c>
      <c r="BB113" s="75">
        <v>1400.0424883200001</v>
      </c>
      <c r="BC113" s="75">
        <v>34743.488815629993</v>
      </c>
      <c r="BD113" s="75">
        <v>1670.6670000000001</v>
      </c>
      <c r="BE113" s="75">
        <v>1792.444</v>
      </c>
      <c r="BF113" s="75">
        <v>2000.25</v>
      </c>
      <c r="BG113" s="75">
        <v>1415.576</v>
      </c>
      <c r="BH113" s="75">
        <v>1606.181</v>
      </c>
      <c r="BI113" s="75">
        <v>1543.0640000000001</v>
      </c>
      <c r="BJ113" s="75">
        <v>4.8085758136310712E-2</v>
      </c>
      <c r="BK113" s="75">
        <v>5.1590788982413198E-2</v>
      </c>
      <c r="BL113" s="75">
        <v>5.7571938460600165E-2</v>
      </c>
      <c r="BM113" s="75">
        <v>4.0743634224873163E-2</v>
      </c>
      <c r="BN113" s="75">
        <v>4.6229698132026112E-2</v>
      </c>
      <c r="BO113" s="75">
        <v>4.441304119423449E-2</v>
      </c>
      <c r="BP113" s="87">
        <v>5.7571938460600165E-2</v>
      </c>
    </row>
    <row r="114" spans="2:68" x14ac:dyDescent="0.25">
      <c r="B114" s="103">
        <v>3</v>
      </c>
      <c r="C114" s="75" t="s">
        <v>3421</v>
      </c>
      <c r="D114" s="75">
        <v>8</v>
      </c>
      <c r="E114" s="76">
        <v>2</v>
      </c>
      <c r="F114" s="75">
        <v>0.12</v>
      </c>
      <c r="H114" s="75" t="s">
        <v>1578</v>
      </c>
      <c r="I114" s="76" t="s">
        <v>1579</v>
      </c>
      <c r="J114" s="78">
        <v>0.20903382229569067</v>
      </c>
      <c r="K114" s="78">
        <v>0.22585815227237885</v>
      </c>
      <c r="L114" s="78">
        <v>0.12144725494433314</v>
      </c>
      <c r="M114" s="78">
        <v>0.13462704669496664</v>
      </c>
      <c r="N114" s="79">
        <v>10.855464540316827</v>
      </c>
      <c r="O114" s="79">
        <v>8.094298310302122</v>
      </c>
      <c r="P114" s="80">
        <v>12.20743074468956</v>
      </c>
      <c r="Q114" s="81">
        <v>26.487148751867551</v>
      </c>
      <c r="R114" s="82">
        <v>24.479521614217951</v>
      </c>
      <c r="S114" s="78">
        <v>0.33039896022994036</v>
      </c>
      <c r="T114" s="81">
        <v>1.7080213112327955</v>
      </c>
      <c r="U114" s="78">
        <v>0.4962235954602367</v>
      </c>
      <c r="V114" s="83">
        <v>2.6537818249396022E-2</v>
      </c>
      <c r="W114" s="79">
        <v>8.6446864692822523</v>
      </c>
      <c r="X114" s="80">
        <v>4.4062682679663734</v>
      </c>
      <c r="Y114" s="85">
        <v>21525900000</v>
      </c>
      <c r="Z114" s="85">
        <v>36113100000</v>
      </c>
      <c r="AA114" s="75">
        <v>36900000</v>
      </c>
      <c r="AB114" s="75">
        <v>2267399999.9999995</v>
      </c>
      <c r="AC114" s="84">
        <v>1.6274146599629537E-2</v>
      </c>
      <c r="AD114" s="85">
        <v>82362.466393759998</v>
      </c>
      <c r="AE114" s="86">
        <v>94739.166393759995</v>
      </c>
      <c r="AF114" s="81">
        <v>12.878884091442062</v>
      </c>
      <c r="AG114" s="81">
        <v>19.411040963606073</v>
      </c>
      <c r="AH114" s="81">
        <v>2.7739465166516619</v>
      </c>
      <c r="AI114" s="81">
        <v>29.624573492809578</v>
      </c>
      <c r="AJ114" s="82">
        <v>3.444931690922207</v>
      </c>
      <c r="AK114" s="75" t="s">
        <v>552</v>
      </c>
      <c r="AL114" s="75" t="s">
        <v>917</v>
      </c>
      <c r="AM114" s="75" t="s">
        <v>1125</v>
      </c>
      <c r="AN114" s="76" t="s">
        <v>1480</v>
      </c>
      <c r="AO114" s="78">
        <v>0.11678860000000001</v>
      </c>
      <c r="AP114" s="78">
        <v>0.1145201</v>
      </c>
      <c r="AQ114" s="84">
        <v>0.14754709999999999</v>
      </c>
      <c r="AR114" s="75" t="s">
        <v>4124</v>
      </c>
      <c r="AS114" s="75" t="s">
        <v>3443</v>
      </c>
      <c r="AT114" s="76" t="s">
        <v>3443</v>
      </c>
      <c r="AU114" s="75">
        <v>1.8830588840059466</v>
      </c>
      <c r="AV114" s="81">
        <v>1.8830588840059466</v>
      </c>
      <c r="AW114" s="81">
        <v>-4.6081229927006674E-2</v>
      </c>
      <c r="AX114" s="82">
        <v>1.83697765407894</v>
      </c>
      <c r="AY114" s="79">
        <v>48.341817387211407</v>
      </c>
      <c r="AZ114" s="79">
        <v>-1.1829956147576439</v>
      </c>
      <c r="BA114" s="79">
        <v>47.158821772453763</v>
      </c>
      <c r="BB114" s="75">
        <v>1502.8691219499999</v>
      </c>
      <c r="BC114" s="75">
        <v>82362.466393759998</v>
      </c>
      <c r="BD114" s="75">
        <v>3435.348</v>
      </c>
      <c r="BE114" s="75">
        <v>3747.913</v>
      </c>
      <c r="BF114" s="75">
        <v>4113.143</v>
      </c>
      <c r="BG114" s="75">
        <v>2477.701</v>
      </c>
      <c r="BH114" s="75">
        <v>2806.1550000000002</v>
      </c>
      <c r="BI114" s="75">
        <v>3088.297</v>
      </c>
      <c r="BJ114" s="75">
        <v>4.1710115668176145E-2</v>
      </c>
      <c r="BK114" s="75">
        <v>4.550510886939578E-2</v>
      </c>
      <c r="BL114" s="75">
        <v>4.9939531683471088E-2</v>
      </c>
      <c r="BM114" s="75">
        <v>3.0082889797818358E-2</v>
      </c>
      <c r="BN114" s="75">
        <v>3.4070798542922241E-2</v>
      </c>
      <c r="BO114" s="75">
        <v>3.7496412324946812E-2</v>
      </c>
      <c r="BP114" s="87">
        <v>4.9939531683471088E-2</v>
      </c>
    </row>
    <row r="115" spans="2:68" x14ac:dyDescent="0.25">
      <c r="B115" s="103">
        <v>3</v>
      </c>
      <c r="C115" s="75" t="s">
        <v>3421</v>
      </c>
      <c r="D115" s="75">
        <v>8</v>
      </c>
      <c r="E115" s="76">
        <v>2</v>
      </c>
      <c r="F115" s="75">
        <v>0.15</v>
      </c>
      <c r="H115" s="75" t="s">
        <v>3032</v>
      </c>
      <c r="I115" s="76" t="s">
        <v>3033</v>
      </c>
      <c r="J115" s="78">
        <v>0.23943378531835807</v>
      </c>
      <c r="K115" s="78">
        <v>0.32599619328298646</v>
      </c>
      <c r="L115" s="78">
        <v>0.10848898295734151</v>
      </c>
      <c r="M115" s="78">
        <v>0.15117951054227591</v>
      </c>
      <c r="N115" s="79">
        <v>10.316158315670224</v>
      </c>
      <c r="O115" s="79">
        <v>8.269519198669034</v>
      </c>
      <c r="P115" s="80">
        <v>13.729962258025241</v>
      </c>
      <c r="Q115" s="81">
        <v>32.938071797164739</v>
      </c>
      <c r="R115" s="82">
        <v>38.777057000824804</v>
      </c>
      <c r="S115" s="78">
        <v>0.28771002454219369</v>
      </c>
      <c r="T115" s="81">
        <v>1.247551769093169</v>
      </c>
      <c r="U115" s="78">
        <v>0.39126722562797767</v>
      </c>
      <c r="V115" s="83">
        <v>2.0512589319928769E-2</v>
      </c>
      <c r="W115" s="79">
        <v>16.850836836738345</v>
      </c>
      <c r="X115" s="80">
        <v>-4.280431248175276</v>
      </c>
      <c r="Y115" s="85">
        <v>3257400000</v>
      </c>
      <c r="Z115" s="85">
        <v>7024100000</v>
      </c>
      <c r="AA115" s="75" t="e">
        <v>#N/A</v>
      </c>
      <c r="AB115" s="75">
        <v>1404367817.7777891</v>
      </c>
      <c r="AC115" s="84">
        <v>0</v>
      </c>
      <c r="AD115" s="85">
        <v>30192.456719099995</v>
      </c>
      <c r="AE115" s="86">
        <v>32633.256719099994</v>
      </c>
      <c r="AF115" s="81">
        <v>18.749776804196607</v>
      </c>
      <c r="AG115" s="81">
        <v>30.714037810434125</v>
      </c>
      <c r="AH115" s="81">
        <v>4.7483149630959964</v>
      </c>
      <c r="AI115" s="81">
        <v>35.622602192632002</v>
      </c>
      <c r="AJ115" s="82">
        <v>6.5835616833277149</v>
      </c>
      <c r="AK115" s="75" t="s">
        <v>493</v>
      </c>
      <c r="AL115" s="75" t="s">
        <v>525</v>
      </c>
      <c r="AM115" s="75" t="s">
        <v>525</v>
      </c>
      <c r="AN115" s="76" t="s">
        <v>1354</v>
      </c>
      <c r="AO115" s="78" t="e">
        <v>#VALUE!</v>
      </c>
      <c r="AP115" s="78">
        <v>0.1248456</v>
      </c>
      <c r="AQ115" s="84">
        <v>3.935951E-3</v>
      </c>
      <c r="AR115" s="75" t="s">
        <v>3521</v>
      </c>
      <c r="AS115" s="75" t="s">
        <v>3521</v>
      </c>
      <c r="AT115" s="76" t="s">
        <v>3521</v>
      </c>
      <c r="AU115" s="75">
        <v>1.105797981973615</v>
      </c>
      <c r="AV115" s="81">
        <v>1.105797981973615</v>
      </c>
      <c r="AW115" s="81">
        <v>1.5561398419744202E-2</v>
      </c>
      <c r="AX115" s="82">
        <v>1.1213593803933593</v>
      </c>
      <c r="AY115" s="79">
        <v>36.534869906237319</v>
      </c>
      <c r="AZ115" s="79">
        <v>0.51413881748072043</v>
      </c>
      <c r="BA115" s="79">
        <v>37.049008723718039</v>
      </c>
      <c r="BB115" s="75">
        <v>273.82922347700003</v>
      </c>
      <c r="BC115" s="75">
        <v>30192.456719099995</v>
      </c>
      <c r="BD115" s="75">
        <v>1088.231</v>
      </c>
      <c r="BE115" s="75">
        <v>1349.1200000000001</v>
      </c>
      <c r="BF115" s="75">
        <v>1502.8700000000001</v>
      </c>
      <c r="BG115" s="75">
        <v>1087.5540000000001</v>
      </c>
      <c r="BH115" s="75">
        <v>1328.145</v>
      </c>
      <c r="BI115" s="75">
        <v>1459.84</v>
      </c>
      <c r="BJ115" s="75">
        <v>3.6043141839185819E-2</v>
      </c>
      <c r="BK115" s="75">
        <v>4.4684008742704791E-2</v>
      </c>
      <c r="BL115" s="75">
        <v>4.9776340295265613E-2</v>
      </c>
      <c r="BM115" s="75">
        <v>3.602071901992674E-2</v>
      </c>
      <c r="BN115" s="75">
        <v>4.3989298795940796E-2</v>
      </c>
      <c r="BO115" s="75">
        <v>4.8351149877661107E-2</v>
      </c>
      <c r="BP115" s="87">
        <v>4.9776340295265613E-2</v>
      </c>
    </row>
    <row r="116" spans="2:68" x14ac:dyDescent="0.25">
      <c r="B116" s="103">
        <v>3</v>
      </c>
      <c r="C116" s="75" t="s">
        <v>3421</v>
      </c>
      <c r="D116" s="75">
        <v>8</v>
      </c>
      <c r="E116" s="76">
        <v>3</v>
      </c>
      <c r="F116" s="75">
        <v>0.17</v>
      </c>
      <c r="H116" s="75" t="s">
        <v>2030</v>
      </c>
      <c r="I116" s="76" t="s">
        <v>2031</v>
      </c>
      <c r="J116" s="78">
        <v>5.4061844872827081</v>
      </c>
      <c r="K116" s="78">
        <v>1.8564515249977951</v>
      </c>
      <c r="L116" s="78">
        <v>0.65838954541362116</v>
      </c>
      <c r="M116" s="78">
        <v>0.51527374550842564</v>
      </c>
      <c r="N116" s="79">
        <v>40.807588807308541</v>
      </c>
      <c r="O116" s="79">
        <v>31.012542401551045</v>
      </c>
      <c r="P116" s="80">
        <v>31.314924773663087</v>
      </c>
      <c r="Q116" s="81">
        <v>18.748572254290593</v>
      </c>
      <c r="R116" s="82">
        <v>19.820661991396772</v>
      </c>
      <c r="S116" s="78">
        <v>-9.0482404150852264E-2</v>
      </c>
      <c r="T116" s="81">
        <v>-0.25124599416859417</v>
      </c>
      <c r="U116" s="78">
        <v>0.51243803099731899</v>
      </c>
      <c r="V116" s="83">
        <v>1.3662143162804063E-2</v>
      </c>
      <c r="W116" s="79">
        <v>10.479049865280185</v>
      </c>
      <c r="X116" s="80">
        <v>13.800327467865547</v>
      </c>
      <c r="Y116" s="85">
        <v>5045745000</v>
      </c>
      <c r="Z116" s="85">
        <v>18179038000</v>
      </c>
      <c r="AA116" s="75">
        <v>1824830000</v>
      </c>
      <c r="AB116" s="75">
        <v>9102229000</v>
      </c>
      <c r="AC116" s="84">
        <v>0.20048166223899663</v>
      </c>
      <c r="AD116" s="85">
        <v>196643.21164693998</v>
      </c>
      <c r="AE116" s="86">
        <v>194303.39564693999</v>
      </c>
      <c r="AF116" s="81">
        <v>15.660436435375638</v>
      </c>
      <c r="AG116" s="81">
        <v>19.989830036507428</v>
      </c>
      <c r="AH116" s="81">
        <v>4.66279666755233</v>
      </c>
      <c r="AI116" s="81">
        <v>27.383821617947874</v>
      </c>
      <c r="AJ116" s="82">
        <v>8.2109944007263689</v>
      </c>
      <c r="AK116" s="75" t="s">
        <v>506</v>
      </c>
      <c r="AL116" s="75" t="s">
        <v>640</v>
      </c>
      <c r="AM116" s="75" t="s">
        <v>797</v>
      </c>
      <c r="AN116" s="76" t="s">
        <v>2467</v>
      </c>
      <c r="AO116" s="78">
        <v>0.17208110000000001</v>
      </c>
      <c r="AP116" s="78">
        <v>0.16116360000000002</v>
      </c>
      <c r="AQ116" s="84">
        <v>0.16093389999999999</v>
      </c>
      <c r="AR116" s="75" t="s">
        <v>3517</v>
      </c>
      <c r="AS116" s="75" t="s">
        <v>3517</v>
      </c>
      <c r="AT116" s="76" t="s">
        <v>3517</v>
      </c>
      <c r="AU116" s="75">
        <v>1.4518115299350205</v>
      </c>
      <c r="AV116" s="81">
        <v>1.4518115299350205</v>
      </c>
      <c r="AW116" s="81">
        <v>1.6364248971247588</v>
      </c>
      <c r="AX116" s="82">
        <v>3.0882364270597793</v>
      </c>
      <c r="AY116" s="79">
        <v>35.308990771305417</v>
      </c>
      <c r="AZ116" s="79">
        <v>39.798906675647245</v>
      </c>
      <c r="BA116" s="79">
        <v>75.107897446952663</v>
      </c>
      <c r="BB116" s="75">
        <v>5222.4333147999996</v>
      </c>
      <c r="BC116" s="75">
        <v>194303.39564693999</v>
      </c>
      <c r="BD116" s="75">
        <v>7328.6360000000004</v>
      </c>
      <c r="BE116" s="75">
        <v>7921.2610000000004</v>
      </c>
      <c r="BF116" s="75">
        <v>8695.875</v>
      </c>
      <c r="BG116" s="75">
        <v>8692.91</v>
      </c>
      <c r="BH116" s="75">
        <v>9332.1920000000009</v>
      </c>
      <c r="BI116" s="75">
        <v>10890.671</v>
      </c>
      <c r="BJ116" s="75">
        <v>3.7717488032563966E-2</v>
      </c>
      <c r="BK116" s="75">
        <v>4.0767486196655926E-2</v>
      </c>
      <c r="BL116" s="75">
        <v>4.4754107209741642E-2</v>
      </c>
      <c r="BM116" s="75">
        <v>4.4738847569064093E-2</v>
      </c>
      <c r="BN116" s="75">
        <v>4.8028970203676268E-2</v>
      </c>
      <c r="BO116" s="75">
        <v>5.604982333807975E-2</v>
      </c>
      <c r="BP116" s="87">
        <v>5.604982333807975E-2</v>
      </c>
    </row>
    <row r="117" spans="2:68" x14ac:dyDescent="0.25">
      <c r="B117" s="103">
        <v>3</v>
      </c>
      <c r="C117" s="75" t="s">
        <v>3421</v>
      </c>
      <c r="D117" s="75">
        <v>8</v>
      </c>
      <c r="E117" s="76">
        <v>5</v>
      </c>
      <c r="F117" s="75">
        <v>0.15</v>
      </c>
      <c r="G117" s="75" t="s">
        <v>3370</v>
      </c>
      <c r="H117" s="75" t="s">
        <v>2</v>
      </c>
      <c r="I117" s="76" t="s">
        <v>585</v>
      </c>
      <c r="J117" s="78">
        <v>1.1586379703736724</v>
      </c>
      <c r="K117" s="78">
        <v>1.0089303047951854</v>
      </c>
      <c r="L117" s="78">
        <v>0.68946057853013343</v>
      </c>
      <c r="M117" s="78">
        <v>0.70881069285324605</v>
      </c>
      <c r="N117" s="79">
        <v>40.185908946868068</v>
      </c>
      <c r="O117" s="79">
        <v>35.354534657462828</v>
      </c>
      <c r="P117" s="80">
        <v>56.165413533834588</v>
      </c>
      <c r="Q117" s="81">
        <v>52.431168544664708</v>
      </c>
      <c r="R117" s="82">
        <v>57.120031955262633</v>
      </c>
      <c r="S117" s="78">
        <v>2.3372757261243864E-2</v>
      </c>
      <c r="T117" s="81">
        <v>5.5034574216159891E-2</v>
      </c>
      <c r="U117" s="78">
        <v>0.52166324435318279</v>
      </c>
      <c r="V117" s="83">
        <v>2.2713806043847522E-2</v>
      </c>
      <c r="W117" s="79">
        <v>5.4342647534235144</v>
      </c>
      <c r="X117" s="80">
        <v>17.463080708696932</v>
      </c>
      <c r="Y117" s="85">
        <v>10302000000</v>
      </c>
      <c r="Z117" s="85">
        <v>14664000000</v>
      </c>
      <c r="AA117" s="75">
        <v>319000000</v>
      </c>
      <c r="AB117" s="75">
        <v>4400000000</v>
      </c>
      <c r="AC117" s="84">
        <v>7.2499999999999995E-2</v>
      </c>
      <c r="AD117" s="85">
        <v>156116.46426400001</v>
      </c>
      <c r="AE117" s="86">
        <v>156697.46426400001</v>
      </c>
      <c r="AF117" s="81">
        <v>14.616893591203128</v>
      </c>
      <c r="AG117" s="81">
        <v>16.192944585574686</v>
      </c>
      <c r="AH117" s="81">
        <v>2.7952823893649388</v>
      </c>
      <c r="AI117" s="81">
        <v>19.265090095084307</v>
      </c>
      <c r="AJ117" s="82">
        <v>10.271366092607058</v>
      </c>
      <c r="AK117" s="75" t="s">
        <v>506</v>
      </c>
      <c r="AL117" s="75" t="s">
        <v>586</v>
      </c>
      <c r="AM117" s="75" t="s">
        <v>587</v>
      </c>
      <c r="AN117" s="76" t="s">
        <v>583</v>
      </c>
      <c r="AO117" s="78">
        <v>0.13537470000000001</v>
      </c>
      <c r="AP117" s="78">
        <v>0.20234449999999998</v>
      </c>
      <c r="AQ117" s="84">
        <v>0.12218400000000001</v>
      </c>
      <c r="AR117" s="75" t="s">
        <v>4124</v>
      </c>
      <c r="AS117" s="75" t="s">
        <v>3518</v>
      </c>
      <c r="AT117" s="76" t="s">
        <v>3518</v>
      </c>
      <c r="AU117" s="75">
        <v>2.8797027625098539</v>
      </c>
      <c r="AV117" s="81">
        <v>2.8797027625098539</v>
      </c>
      <c r="AW117" s="81">
        <v>2.2978435788211171</v>
      </c>
      <c r="AX117" s="82">
        <v>5.177546341330971</v>
      </c>
      <c r="AY117" s="79">
        <v>48.77600270612033</v>
      </c>
      <c r="AZ117" s="79">
        <v>38.920553217490799</v>
      </c>
      <c r="BA117" s="79">
        <v>87.696555923611129</v>
      </c>
      <c r="BB117" s="75">
        <v>7725.7684085800001</v>
      </c>
      <c r="BC117" s="75">
        <v>156116.46426400001</v>
      </c>
      <c r="BD117" s="75">
        <v>6944.7330000000002</v>
      </c>
      <c r="BE117" s="75">
        <v>7475.7139999999999</v>
      </c>
      <c r="BF117" s="75">
        <v>7858</v>
      </c>
      <c r="BG117" s="75">
        <v>3593.6330000000003</v>
      </c>
      <c r="BH117" s="75">
        <v>5084.2520000000004</v>
      </c>
      <c r="BI117" s="75">
        <v>6207.8069999999998</v>
      </c>
      <c r="BJ117" s="75">
        <v>4.4484308767434949E-2</v>
      </c>
      <c r="BK117" s="75">
        <v>4.7885493917913934E-2</v>
      </c>
      <c r="BL117" s="75">
        <v>5.033421706702098E-2</v>
      </c>
      <c r="BM117" s="75">
        <v>2.3018923833190357E-2</v>
      </c>
      <c r="BN117" s="75">
        <v>3.256704553212466E-2</v>
      </c>
      <c r="BO117" s="75">
        <v>3.9763948211780642E-2</v>
      </c>
      <c r="BP117" s="87">
        <v>5.033421706702098E-2</v>
      </c>
    </row>
    <row r="118" spans="2:68" x14ac:dyDescent="0.25">
      <c r="B118" s="103">
        <v>3</v>
      </c>
      <c r="C118" s="75" t="s">
        <v>3421</v>
      </c>
      <c r="D118" s="75">
        <v>10</v>
      </c>
      <c r="E118" s="76">
        <v>3</v>
      </c>
      <c r="F118" s="75">
        <v>0.12</v>
      </c>
      <c r="H118" s="75" t="s">
        <v>1349</v>
      </c>
      <c r="I118" s="76" t="s">
        <v>1361</v>
      </c>
      <c r="J118" s="78">
        <v>0.38939307784040722</v>
      </c>
      <c r="K118" s="78">
        <v>0.53165178937023994</v>
      </c>
      <c r="L118" s="78">
        <v>0.38216726141321755</v>
      </c>
      <c r="M118" s="78">
        <v>0.52337955498226374</v>
      </c>
      <c r="N118" s="79">
        <v>15.500292188818907</v>
      </c>
      <c r="O118" s="79">
        <v>11.879570290672953</v>
      </c>
      <c r="P118" s="80">
        <v>14.331959511740648</v>
      </c>
      <c r="Q118" s="81">
        <v>25.404990346799227</v>
      </c>
      <c r="R118" s="82">
        <v>28.834167459854463</v>
      </c>
      <c r="S118" s="78">
        <v>-0.16145849992003838</v>
      </c>
      <c r="T118" s="81">
        <v>-0.56642728904847395</v>
      </c>
      <c r="U118" s="78">
        <v>1.039735520376375</v>
      </c>
      <c r="V118" s="83" t="e">
        <v>#N/A</v>
      </c>
      <c r="W118" s="79">
        <v>6.8299298108363615</v>
      </c>
      <c r="X118" s="80">
        <v>6.0732833599011382</v>
      </c>
      <c r="Y118" s="85">
        <v>12211000000</v>
      </c>
      <c r="Z118" s="85">
        <v>12404000000</v>
      </c>
      <c r="AA118" s="75" t="e">
        <v>#N/A</v>
      </c>
      <c r="AB118" s="75">
        <v>6206000000</v>
      </c>
      <c r="AC118" s="84">
        <v>0</v>
      </c>
      <c r="AD118" s="85">
        <v>105031.17240000001</v>
      </c>
      <c r="AE118" s="86">
        <v>100012.17240000001</v>
      </c>
      <c r="AF118" s="81">
        <v>11.18712822324744</v>
      </c>
      <c r="AG118" s="81">
        <v>16.72892621908127</v>
      </c>
      <c r="AH118" s="81" t="s">
        <v>3443</v>
      </c>
      <c r="AI118" s="81">
        <v>22.983348780073964</v>
      </c>
      <c r="AJ118" s="82">
        <v>6.4249328369680061</v>
      </c>
      <c r="AK118" s="75" t="s">
        <v>534</v>
      </c>
      <c r="AL118" s="75" t="s">
        <v>535</v>
      </c>
      <c r="AM118" s="75" t="s">
        <v>900</v>
      </c>
      <c r="AN118" s="76" t="s">
        <v>1354</v>
      </c>
      <c r="AO118" s="78">
        <v>0.13777030000000001</v>
      </c>
      <c r="AP118" s="78">
        <v>7.690777E-2</v>
      </c>
      <c r="AQ118" s="84">
        <v>6.0790509999999999E-2</v>
      </c>
      <c r="AR118" s="75" t="s">
        <v>3522</v>
      </c>
      <c r="AS118" s="75" t="s">
        <v>3522</v>
      </c>
      <c r="AT118" s="76" t="s">
        <v>3522</v>
      </c>
      <c r="AU118" s="75">
        <v>2.3732856404731582</v>
      </c>
      <c r="AV118" s="81">
        <v>2.3732856404731582</v>
      </c>
      <c r="AW118" s="81">
        <v>-2.7088486538832042E-16</v>
      </c>
      <c r="AX118" s="82">
        <v>2.3732856404731577</v>
      </c>
      <c r="AY118" s="79">
        <v>62.2523103793405</v>
      </c>
      <c r="AZ118" s="79">
        <v>-7.1054273576010019E-15</v>
      </c>
      <c r="BA118" s="79">
        <v>62.252310379340493</v>
      </c>
      <c r="BB118" s="75">
        <v>3025.3066536599999</v>
      </c>
      <c r="BC118" s="75">
        <v>100012.17240000001</v>
      </c>
      <c r="BD118" s="75">
        <v>4810.5160000000005</v>
      </c>
      <c r="BE118" s="75">
        <v>5156.3</v>
      </c>
      <c r="BF118" s="75">
        <v>5540.25</v>
      </c>
      <c r="BG118" s="75">
        <v>5398.9939999999997</v>
      </c>
      <c r="BH118" s="75">
        <v>5817.0439999999999</v>
      </c>
      <c r="BI118" s="75">
        <v>6182.28</v>
      </c>
      <c r="BJ118" s="75">
        <v>4.8099305160178685E-2</v>
      </c>
      <c r="BK118" s="75">
        <v>5.1556724309290175E-2</v>
      </c>
      <c r="BL118" s="75">
        <v>5.5395757006874088E-2</v>
      </c>
      <c r="BM118" s="75">
        <v>5.3983368928400548E-2</v>
      </c>
      <c r="BN118" s="75">
        <v>5.8163360123152361E-2</v>
      </c>
      <c r="BO118" s="75">
        <v>6.1815275597393173E-2</v>
      </c>
      <c r="BP118" s="87">
        <v>6.1815275597393173E-2</v>
      </c>
    </row>
    <row r="119" spans="2:68" x14ac:dyDescent="0.25">
      <c r="B119" s="103">
        <v>3</v>
      </c>
      <c r="C119" s="75" t="s">
        <v>3421</v>
      </c>
      <c r="D119" s="75">
        <v>11</v>
      </c>
      <c r="E119" s="76">
        <v>4</v>
      </c>
      <c r="F119" s="75">
        <v>0.22</v>
      </c>
      <c r="G119" s="75" t="s">
        <v>2648</v>
      </c>
      <c r="H119" s="75" t="s">
        <v>370</v>
      </c>
      <c r="I119" s="76" t="s">
        <v>1103</v>
      </c>
      <c r="J119" s="78">
        <v>0.21778911064394099</v>
      </c>
      <c r="K119" s="78">
        <v>0.23163597418332221</v>
      </c>
      <c r="L119" s="78">
        <v>0.21460387350908627</v>
      </c>
      <c r="M119" s="78">
        <v>0.23065874891376395</v>
      </c>
      <c r="N119" s="79">
        <v>21.895222124421888</v>
      </c>
      <c r="O119" s="79">
        <v>16.523724508092013</v>
      </c>
      <c r="P119" s="80">
        <v>44.737019419821067</v>
      </c>
      <c r="Q119" s="81">
        <v>17.261510144937944</v>
      </c>
      <c r="R119" s="82">
        <v>21.749434719546311</v>
      </c>
      <c r="S119" s="78">
        <v>0.38527139489205114</v>
      </c>
      <c r="T119" s="81">
        <v>1.6624446007263427</v>
      </c>
      <c r="U119" s="78">
        <v>0.35184377061070932</v>
      </c>
      <c r="V119" s="83" t="e">
        <v>#N/A</v>
      </c>
      <c r="W119" s="79">
        <v>14.643746174515533</v>
      </c>
      <c r="X119" s="80">
        <v>40.815017035118451</v>
      </c>
      <c r="Y119" s="85">
        <v>5178358000</v>
      </c>
      <c r="Z119" s="85">
        <v>5200297000</v>
      </c>
      <c r="AA119" s="75">
        <v>94524000</v>
      </c>
      <c r="AB119" s="75">
        <v>991942000</v>
      </c>
      <c r="AC119" s="84">
        <v>9.5291861822566243E-2</v>
      </c>
      <c r="AD119" s="85">
        <v>55811.487336000006</v>
      </c>
      <c r="AE119" s="86">
        <v>58520.497336000008</v>
      </c>
      <c r="AF119" s="81">
        <v>35.215440760025061</v>
      </c>
      <c r="AG119" s="81">
        <v>42.652463262254052</v>
      </c>
      <c r="AH119" s="81">
        <v>1.7560492027030277</v>
      </c>
      <c r="AI119" s="81">
        <v>53.758560570088292</v>
      </c>
      <c r="AJ119" s="82">
        <v>22.660605572793468</v>
      </c>
      <c r="AK119" s="75" t="s">
        <v>534</v>
      </c>
      <c r="AL119" s="75" t="s">
        <v>535</v>
      </c>
      <c r="AM119" s="75" t="s">
        <v>536</v>
      </c>
      <c r="AN119" s="76" t="s">
        <v>583</v>
      </c>
      <c r="AO119" s="78" t="e">
        <v>#VALUE!</v>
      </c>
      <c r="AP119" s="78">
        <v>0.1910792</v>
      </c>
      <c r="AQ119" s="84">
        <v>0.36981220000000004</v>
      </c>
      <c r="AR119" s="75" t="s">
        <v>3523</v>
      </c>
      <c r="AS119" s="75" t="s">
        <v>3523</v>
      </c>
      <c r="AT119" s="76" t="s">
        <v>3523</v>
      </c>
      <c r="AU119" s="75" t="s">
        <v>3443</v>
      </c>
      <c r="AV119" s="81">
        <v>0</v>
      </c>
      <c r="AW119" s="81">
        <v>1.4816378453089716</v>
      </c>
      <c r="AX119" s="82">
        <v>1.4816378453089716</v>
      </c>
      <c r="AY119" s="79">
        <v>0</v>
      </c>
      <c r="AZ119" s="79">
        <v>88.824591757851792</v>
      </c>
      <c r="BA119" s="79">
        <v>88.824591757851792</v>
      </c>
      <c r="BB119" s="75">
        <v>826.9241184</v>
      </c>
      <c r="BC119" s="75">
        <v>55811.487336000006</v>
      </c>
      <c r="BD119" s="75">
        <v>1226.8150000000001</v>
      </c>
      <c r="BE119" s="75">
        <v>1463.5360000000001</v>
      </c>
      <c r="BF119" s="75">
        <v>1729.933</v>
      </c>
      <c r="BG119" s="75">
        <v>1190.133</v>
      </c>
      <c r="BH119" s="75">
        <v>1378.4390000000001</v>
      </c>
      <c r="BI119" s="75">
        <v>1570.067</v>
      </c>
      <c r="BJ119" s="75">
        <v>2.1981406670176111E-2</v>
      </c>
      <c r="BK119" s="75">
        <v>2.6222845329118786E-2</v>
      </c>
      <c r="BL119" s="75">
        <v>3.0996002482165417E-2</v>
      </c>
      <c r="BM119" s="75">
        <v>2.1324158462846236E-2</v>
      </c>
      <c r="BN119" s="75">
        <v>2.4698123375595252E-2</v>
      </c>
      <c r="BO119" s="75">
        <v>2.8131610084995207E-2</v>
      </c>
      <c r="BP119" s="87">
        <v>3.0996002482165417E-2</v>
      </c>
    </row>
    <row r="120" spans="2:68" x14ac:dyDescent="0.25">
      <c r="B120" s="103">
        <v>3</v>
      </c>
      <c r="C120" s="75" t="s">
        <v>3421</v>
      </c>
      <c r="D120" s="75">
        <v>12</v>
      </c>
      <c r="E120" s="76">
        <v>2</v>
      </c>
      <c r="F120" s="75">
        <v>0.14000000000000001</v>
      </c>
      <c r="H120" s="75" t="s">
        <v>215</v>
      </c>
      <c r="I120" s="76" t="s">
        <v>905</v>
      </c>
      <c r="J120" s="78">
        <v>0.43549779379730741</v>
      </c>
      <c r="K120" s="78">
        <v>0.58524219938240307</v>
      </c>
      <c r="L120" s="78">
        <v>0.42942302876555327</v>
      </c>
      <c r="M120" s="78">
        <v>0.57697201017811706</v>
      </c>
      <c r="N120" s="79">
        <v>38.144833809595433</v>
      </c>
      <c r="O120" s="79">
        <v>27.225527485188529</v>
      </c>
      <c r="P120" s="80" t="e">
        <v>#N/A</v>
      </c>
      <c r="Q120" s="81">
        <v>13.619683313463488</v>
      </c>
      <c r="R120" s="82">
        <v>15.880031733275636</v>
      </c>
      <c r="S120" s="78">
        <v>0.8146954348112091</v>
      </c>
      <c r="T120" s="81">
        <v>3.0737094639311713</v>
      </c>
      <c r="U120" s="78">
        <v>-0.32036065073937758</v>
      </c>
      <c r="V120" s="83">
        <v>3.1681800236873274E-2</v>
      </c>
      <c r="W120" s="79">
        <v>7.1781682246351179</v>
      </c>
      <c r="X120" s="80">
        <v>17.480808334212373</v>
      </c>
      <c r="Y120" s="85">
        <v>21697000000</v>
      </c>
      <c r="Z120" s="85">
        <v>22008000000</v>
      </c>
      <c r="AA120" s="75">
        <v>232000000</v>
      </c>
      <c r="AB120" s="75">
        <v>5852000000</v>
      </c>
      <c r="AC120" s="84">
        <v>3.9644565960355434E-2</v>
      </c>
      <c r="AD120" s="85">
        <v>123765.00117742999</v>
      </c>
      <c r="AE120" s="86">
        <v>160920.00117742998</v>
      </c>
      <c r="AF120" s="81">
        <v>11.082085148798997</v>
      </c>
      <c r="AG120" s="81">
        <v>12.787764128846245</v>
      </c>
      <c r="AH120" s="81">
        <v>4.4436217291419382</v>
      </c>
      <c r="AI120" s="81">
        <v>15.358912815812701</v>
      </c>
      <c r="AJ120" s="82" t="s">
        <v>3443</v>
      </c>
      <c r="AK120" s="75" t="s">
        <v>534</v>
      </c>
      <c r="AL120" s="75" t="s">
        <v>535</v>
      </c>
      <c r="AM120" s="75" t="s">
        <v>808</v>
      </c>
      <c r="AN120" s="76" t="s">
        <v>583</v>
      </c>
      <c r="AO120" s="78">
        <v>0.1358936</v>
      </c>
      <c r="AP120" s="78">
        <v>0.18963339999999998</v>
      </c>
      <c r="AQ120" s="84">
        <v>0.1827106</v>
      </c>
      <c r="AR120" s="75" t="s">
        <v>4148</v>
      </c>
      <c r="AS120" s="75" t="s">
        <v>3524</v>
      </c>
      <c r="AT120" s="76" t="s">
        <v>4148</v>
      </c>
      <c r="AU120" s="75">
        <v>2.0715631334121616</v>
      </c>
      <c r="AV120" s="81">
        <v>2.0715631334121616</v>
      </c>
      <c r="AW120" s="81">
        <v>11.741377905799585</v>
      </c>
      <c r="AX120" s="82">
        <v>13.812941039211747</v>
      </c>
      <c r="AY120" s="79">
        <v>29.281116529582125</v>
      </c>
      <c r="AZ120" s="79">
        <v>165.96194879723004</v>
      </c>
      <c r="BA120" s="79">
        <v>195.24306532681217</v>
      </c>
      <c r="BB120" s="75">
        <v>16443</v>
      </c>
      <c r="BC120" s="75">
        <v>123765.00117742999</v>
      </c>
      <c r="BD120" s="75">
        <v>7806.1540000000005</v>
      </c>
      <c r="BE120" s="75">
        <v>8062.4620000000004</v>
      </c>
      <c r="BF120" s="75">
        <v>8663.5879999999997</v>
      </c>
      <c r="BG120" s="75">
        <v>8226.9449999999997</v>
      </c>
      <c r="BH120" s="75">
        <v>8006.1689999999999</v>
      </c>
      <c r="BI120" s="75">
        <v>9176.246000000001</v>
      </c>
      <c r="BJ120" s="75">
        <v>6.3072386585356771E-2</v>
      </c>
      <c r="BK120" s="75">
        <v>6.5143311302050755E-2</v>
      </c>
      <c r="BL120" s="75">
        <v>7.0000306367547685E-2</v>
      </c>
      <c r="BM120" s="75">
        <v>6.6472305754724792E-2</v>
      </c>
      <c r="BN120" s="75">
        <v>6.4688473508939123E-2</v>
      </c>
      <c r="BO120" s="75">
        <v>7.4142495153738164E-2</v>
      </c>
      <c r="BP120" s="87">
        <v>7.4142495153738164E-2</v>
      </c>
    </row>
    <row r="121" spans="2:68" x14ac:dyDescent="0.25">
      <c r="B121" s="103">
        <v>3</v>
      </c>
      <c r="C121" s="75" t="s">
        <v>3421</v>
      </c>
      <c r="D121" s="75">
        <v>13</v>
      </c>
      <c r="E121" s="76">
        <v>1</v>
      </c>
      <c r="F121" s="75">
        <v>0.14000000000000001</v>
      </c>
      <c r="H121" s="75" t="s">
        <v>139</v>
      </c>
      <c r="I121" s="76" t="s">
        <v>807</v>
      </c>
      <c r="J121" s="78">
        <v>0.60524987958700616</v>
      </c>
      <c r="K121" s="78">
        <v>0.57612941881366087</v>
      </c>
      <c r="L121" s="78">
        <v>0.52376050889892256</v>
      </c>
      <c r="M121" s="78">
        <v>0.48890561125912668</v>
      </c>
      <c r="N121" s="79">
        <v>48.104662864810464</v>
      </c>
      <c r="O121" s="79">
        <v>36.573695419121115</v>
      </c>
      <c r="P121" s="80" t="e">
        <v>#N/A</v>
      </c>
      <c r="Q121" s="81">
        <v>17.185839571444291</v>
      </c>
      <c r="R121" s="82">
        <v>17.90499545751987</v>
      </c>
      <c r="S121" s="78">
        <v>0.69870465193867037</v>
      </c>
      <c r="T121" s="81">
        <v>1.8039098194891769</v>
      </c>
      <c r="U121" s="78">
        <v>4.7390883146126257E-3</v>
      </c>
      <c r="V121" s="83">
        <v>3.477785870356883E-2</v>
      </c>
      <c r="W121" s="79">
        <v>9.1773568982951499</v>
      </c>
      <c r="X121" s="80">
        <v>16.368771160816074</v>
      </c>
      <c r="Y121" s="85">
        <v>41725000000</v>
      </c>
      <c r="Z121" s="85">
        <v>49169000000</v>
      </c>
      <c r="AA121" s="75">
        <v>375000000</v>
      </c>
      <c r="AB121" s="75">
        <v>13120000000</v>
      </c>
      <c r="AC121" s="84">
        <v>2.8582317073170733E-2</v>
      </c>
      <c r="AD121" s="85">
        <v>303321.97842100001</v>
      </c>
      <c r="AE121" s="86">
        <v>351489.97842100001</v>
      </c>
      <c r="AF121" s="81">
        <v>13.230452697640629</v>
      </c>
      <c r="AG121" s="81">
        <v>14.930879841612784</v>
      </c>
      <c r="AH121" s="81">
        <v>4.2568410007201081</v>
      </c>
      <c r="AI121" s="81">
        <v>18.493602132012683</v>
      </c>
      <c r="AJ121" s="82">
        <v>844.21096978793491</v>
      </c>
      <c r="AK121" s="75" t="s">
        <v>534</v>
      </c>
      <c r="AL121" s="75" t="s">
        <v>535</v>
      </c>
      <c r="AM121" s="75" t="s">
        <v>808</v>
      </c>
      <c r="AN121" s="76" t="s">
        <v>583</v>
      </c>
      <c r="AO121" s="78">
        <v>0.14024720000000002</v>
      </c>
      <c r="AP121" s="78">
        <v>0.16349089999999999</v>
      </c>
      <c r="AQ121" s="84">
        <v>0.1138829</v>
      </c>
      <c r="AR121" s="75" t="s">
        <v>4124</v>
      </c>
      <c r="AS121" s="75" t="s">
        <v>3525</v>
      </c>
      <c r="AT121" s="76" t="s">
        <v>3525</v>
      </c>
      <c r="AU121" s="75">
        <v>2.7559832717997121</v>
      </c>
      <c r="AV121" s="81">
        <v>2.7559832717997121</v>
      </c>
      <c r="AW121" s="81">
        <v>2.2595700722899545</v>
      </c>
      <c r="AX121" s="82">
        <v>5.0155533440896667</v>
      </c>
      <c r="AY121" s="79">
        <v>45.408944752996199</v>
      </c>
      <c r="AZ121" s="79">
        <v>37.229795125401928</v>
      </c>
      <c r="BA121" s="79">
        <v>82.638739878398127</v>
      </c>
      <c r="BB121" s="75">
        <v>14135.356456199999</v>
      </c>
      <c r="BC121" s="75">
        <v>303321.97842100001</v>
      </c>
      <c r="BD121" s="75">
        <v>15041.710000000001</v>
      </c>
      <c r="BE121" s="75">
        <v>15644.032000000001</v>
      </c>
      <c r="BF121" s="75">
        <v>16241.45</v>
      </c>
      <c r="BG121" s="75">
        <v>15642.343000000001</v>
      </c>
      <c r="BH121" s="75">
        <v>15896.579</v>
      </c>
      <c r="BI121" s="75">
        <v>16402.074000000001</v>
      </c>
      <c r="BJ121" s="75">
        <v>4.958991128273154E-2</v>
      </c>
      <c r="BK121" s="75">
        <v>5.157566253997805E-2</v>
      </c>
      <c r="BL121" s="75">
        <v>5.3545246159041771E-2</v>
      </c>
      <c r="BM121" s="75">
        <v>5.1570094199665913E-2</v>
      </c>
      <c r="BN121" s="75">
        <v>5.240826623495156E-2</v>
      </c>
      <c r="BO121" s="75">
        <v>5.4074795652409045E-2</v>
      </c>
      <c r="BP121" s="87">
        <v>5.4074795652409045E-2</v>
      </c>
    </row>
    <row r="122" spans="2:68" x14ac:dyDescent="0.25">
      <c r="B122" s="103">
        <v>3</v>
      </c>
      <c r="C122" s="75" t="s">
        <v>3421</v>
      </c>
      <c r="D122" s="75">
        <v>15</v>
      </c>
      <c r="E122" s="76">
        <v>1</v>
      </c>
      <c r="F122" s="75">
        <v>0.15</v>
      </c>
      <c r="H122" s="75" t="s">
        <v>245</v>
      </c>
      <c r="I122" s="76" t="s">
        <v>948</v>
      </c>
      <c r="J122" s="78">
        <v>0.38616446281747729</v>
      </c>
      <c r="K122" s="78">
        <v>0.41776057737566025</v>
      </c>
      <c r="L122" s="78">
        <v>0.38616446281747729</v>
      </c>
      <c r="M122" s="78">
        <v>0.41776057737566025</v>
      </c>
      <c r="N122" s="79">
        <v>25.206837716897919</v>
      </c>
      <c r="O122" s="79">
        <v>18.842424711263245</v>
      </c>
      <c r="P122" s="80">
        <v>27.56339581036384</v>
      </c>
      <c r="Q122" s="81">
        <v>4.3815135261113989</v>
      </c>
      <c r="R122" s="82">
        <v>4.487693541422491</v>
      </c>
      <c r="S122" s="78">
        <v>-7.0469798657718116E-2</v>
      </c>
      <c r="T122" s="81">
        <v>-0.47936410883521857</v>
      </c>
      <c r="U122" s="78">
        <v>0.35314297698945352</v>
      </c>
      <c r="V122" s="83">
        <v>1.6881386050644157E-2</v>
      </c>
      <c r="W122" s="79">
        <v>11.120888095869407</v>
      </c>
      <c r="X122" s="80">
        <v>14.633058206302096</v>
      </c>
      <c r="Y122" s="85">
        <v>19121000000</v>
      </c>
      <c r="Z122" s="85">
        <v>19121000000</v>
      </c>
      <c r="AA122" s="75">
        <v>761000000</v>
      </c>
      <c r="AB122" s="75">
        <v>5823000000</v>
      </c>
      <c r="AC122" s="84">
        <v>0.13068864846299158</v>
      </c>
      <c r="AD122" s="85">
        <v>226550.79794163001</v>
      </c>
      <c r="AE122" s="86">
        <v>221851.79794163001</v>
      </c>
      <c r="AF122" s="81">
        <v>22.126145094119281</v>
      </c>
      <c r="AG122" s="81">
        <v>27.52429294373032</v>
      </c>
      <c r="AH122" s="81">
        <v>2.5452594672380688</v>
      </c>
      <c r="AI122" s="81">
        <v>36.817143031529021</v>
      </c>
      <c r="AJ122" s="82">
        <v>9.6934126256824911</v>
      </c>
      <c r="AK122" s="75" t="s">
        <v>534</v>
      </c>
      <c r="AL122" s="75" t="s">
        <v>535</v>
      </c>
      <c r="AM122" s="75" t="s">
        <v>949</v>
      </c>
      <c r="AN122" s="76" t="s">
        <v>583</v>
      </c>
      <c r="AO122" s="78">
        <v>0.1609023</v>
      </c>
      <c r="AP122" s="78">
        <v>0.18935400000000002</v>
      </c>
      <c r="AQ122" s="84">
        <v>0.22481000000000001</v>
      </c>
      <c r="AR122" s="75" t="s">
        <v>3526</v>
      </c>
      <c r="AS122" s="75" t="s">
        <v>3526</v>
      </c>
      <c r="AT122" s="76" t="s">
        <v>3526</v>
      </c>
      <c r="AU122" s="75">
        <v>0.79157974947005971</v>
      </c>
      <c r="AV122" s="81">
        <v>0.79157974947005971</v>
      </c>
      <c r="AW122" s="81">
        <v>0.23332365965747903</v>
      </c>
      <c r="AX122" s="82">
        <v>1.0249034091275386</v>
      </c>
      <c r="AY122" s="79">
        <v>25.000464817732425</v>
      </c>
      <c r="AZ122" s="79">
        <v>7.3690616116904728</v>
      </c>
      <c r="BA122" s="79">
        <v>32.369526429422898</v>
      </c>
      <c r="BB122" s="75">
        <v>1941.5403799999999</v>
      </c>
      <c r="BC122" s="75">
        <v>221851.79794163001</v>
      </c>
      <c r="BD122" s="75">
        <v>6371.6859999999997</v>
      </c>
      <c r="BE122" s="75">
        <v>6872.4000000000005</v>
      </c>
      <c r="BF122" s="75">
        <v>7570.9580000000005</v>
      </c>
      <c r="BG122" s="75">
        <v>6001.4030000000002</v>
      </c>
      <c r="BH122" s="75">
        <v>5964.2629999999999</v>
      </c>
      <c r="BI122" s="75">
        <v>6434.7250000000004</v>
      </c>
      <c r="BJ122" s="75">
        <v>2.8720461403140905E-2</v>
      </c>
      <c r="BK122" s="75">
        <v>3.0977436575962091E-2</v>
      </c>
      <c r="BL122" s="75">
        <v>3.4126196272666436E-2</v>
      </c>
      <c r="BM122" s="75">
        <v>2.7051405738794106E-2</v>
      </c>
      <c r="BN122" s="75">
        <v>2.6883996683088496E-2</v>
      </c>
      <c r="BO122" s="75">
        <v>2.9004610553992442E-2</v>
      </c>
      <c r="BP122" s="87">
        <v>3.4126196272666436E-2</v>
      </c>
    </row>
    <row r="123" spans="2:68" x14ac:dyDescent="0.25">
      <c r="B123" s="103">
        <v>4</v>
      </c>
      <c r="C123" s="75" t="s">
        <v>3422</v>
      </c>
      <c r="D123" s="75">
        <v>1</v>
      </c>
      <c r="E123" s="76">
        <v>1</v>
      </c>
      <c r="F123" s="75">
        <v>0.2</v>
      </c>
      <c r="G123" s="75" t="s">
        <v>2610</v>
      </c>
      <c r="H123" s="75" t="s">
        <v>17</v>
      </c>
      <c r="I123" s="76" t="s">
        <v>616</v>
      </c>
      <c r="J123" s="78" t="e">
        <v>#N/A</v>
      </c>
      <c r="K123" s="78">
        <v>0.49455214376680345</v>
      </c>
      <c r="L123" s="78" t="e">
        <v>#N/A</v>
      </c>
      <c r="M123" s="78">
        <v>0.13717836894897514</v>
      </c>
      <c r="N123" s="79">
        <v>6.5098695316515309</v>
      </c>
      <c r="O123" s="79">
        <v>5.503050544986225</v>
      </c>
      <c r="P123" s="80" t="e">
        <v>#N/A</v>
      </c>
      <c r="Q123" s="81" t="e">
        <v>#N/A</v>
      </c>
      <c r="R123" s="82">
        <v>19.093380798027379</v>
      </c>
      <c r="S123" s="78">
        <v>0.40785314548540352</v>
      </c>
      <c r="T123" s="81">
        <v>4.245739056188631</v>
      </c>
      <c r="U123" s="78">
        <v>0.20719880834736923</v>
      </c>
      <c r="V123" s="83">
        <v>7.8106530178750369E-2</v>
      </c>
      <c r="W123" s="79" t="e">
        <v>#N/A</v>
      </c>
      <c r="X123" s="80" t="e">
        <v>#N/A</v>
      </c>
      <c r="Y123" s="85">
        <v>63603000</v>
      </c>
      <c r="Z123" s="85">
        <v>229300000</v>
      </c>
      <c r="AA123" s="75">
        <v>29044000</v>
      </c>
      <c r="AB123" s="75">
        <v>42715000</v>
      </c>
      <c r="AC123" s="84">
        <v>0.67994849584455108</v>
      </c>
      <c r="AD123" s="85">
        <v>1291.4523188599999</v>
      </c>
      <c r="AE123" s="86">
        <v>1736.44731886</v>
      </c>
      <c r="AF123" s="81">
        <v>29.189486497302461</v>
      </c>
      <c r="AG123" s="81">
        <v>40.178760178604996</v>
      </c>
      <c r="AH123" s="81">
        <v>6.6170596419618297</v>
      </c>
      <c r="AI123" s="81">
        <v>43.55201574453752</v>
      </c>
      <c r="AJ123" s="82" t="s">
        <v>3443</v>
      </c>
      <c r="AK123" s="75" t="s">
        <v>534</v>
      </c>
      <c r="AL123" s="75" t="s">
        <v>617</v>
      </c>
      <c r="AM123" s="75" t="s">
        <v>618</v>
      </c>
      <c r="AN123" s="76" t="s">
        <v>583</v>
      </c>
      <c r="AO123" s="78" t="e">
        <v>#VALUE!</v>
      </c>
      <c r="AP123" s="78" t="e">
        <v>#VALUE!</v>
      </c>
      <c r="AQ123" s="84" t="e">
        <v>#VALUE!</v>
      </c>
      <c r="AR123" s="75" t="s">
        <v>3538</v>
      </c>
      <c r="AS123" s="75" t="s">
        <v>3538</v>
      </c>
      <c r="AT123" s="76" t="s">
        <v>3538</v>
      </c>
      <c r="AU123" s="75" t="s">
        <v>3443</v>
      </c>
      <c r="AV123" s="81">
        <v>0</v>
      </c>
      <c r="AW123" s="81">
        <v>0</v>
      </c>
      <c r="AX123" s="82">
        <v>0</v>
      </c>
      <c r="AY123" s="79">
        <v>0</v>
      </c>
      <c r="AZ123" s="79">
        <v>0</v>
      </c>
      <c r="BA123" s="79">
        <v>0</v>
      </c>
      <c r="BB123" s="75">
        <v>0</v>
      </c>
      <c r="BC123" s="75">
        <v>1291.4523188599999</v>
      </c>
      <c r="BD123" s="75">
        <v>22.632999999999999</v>
      </c>
      <c r="BE123" s="75">
        <v>60.983000000000004</v>
      </c>
      <c r="BF123" s="75">
        <v>93.867000000000004</v>
      </c>
      <c r="BG123" s="75">
        <v>73.769000000000005</v>
      </c>
      <c r="BH123" s="75">
        <v>104.803</v>
      </c>
      <c r="BI123" s="75">
        <v>152.61699999999999</v>
      </c>
      <c r="BJ123" s="75">
        <v>1.7525230834676702E-2</v>
      </c>
      <c r="BK123" s="75">
        <v>4.7220481243807247E-2</v>
      </c>
      <c r="BL123" s="75">
        <v>7.2683287357336548E-2</v>
      </c>
      <c r="BM123" s="75">
        <v>5.7120962905636279E-2</v>
      </c>
      <c r="BN123" s="75">
        <v>8.1151273236717295E-2</v>
      </c>
      <c r="BO123" s="75">
        <v>0.11817470747562649</v>
      </c>
      <c r="BP123" s="87">
        <v>0.11817470747562649</v>
      </c>
    </row>
    <row r="124" spans="2:68" x14ac:dyDescent="0.25">
      <c r="B124" s="103">
        <v>4</v>
      </c>
      <c r="C124" s="75" t="s">
        <v>3422</v>
      </c>
      <c r="D124" s="75">
        <v>1</v>
      </c>
      <c r="E124" s="76">
        <v>1</v>
      </c>
      <c r="F124" s="75">
        <v>0.2</v>
      </c>
      <c r="H124" s="75" t="s">
        <v>293</v>
      </c>
      <c r="I124" s="76" t="s">
        <v>1010</v>
      </c>
      <c r="J124" s="78">
        <v>0.30502312964973061</v>
      </c>
      <c r="K124" s="78">
        <v>0.85433543354335428</v>
      </c>
      <c r="L124" s="78">
        <v>0.23026093080153145</v>
      </c>
      <c r="M124" s="78">
        <v>0.65048543689320393</v>
      </c>
      <c r="N124" s="79">
        <v>40.666216520369119</v>
      </c>
      <c r="O124" s="79">
        <v>32.226746216052263</v>
      </c>
      <c r="P124" s="80">
        <v>63.945002644103646</v>
      </c>
      <c r="Q124" s="81">
        <v>44.704572364714991</v>
      </c>
      <c r="R124" s="82">
        <v>59.431432147327016</v>
      </c>
      <c r="S124" s="78">
        <v>3.7757538243876558E-2</v>
      </c>
      <c r="T124" s="81">
        <v>7.958993476234856E-2</v>
      </c>
      <c r="U124" s="78">
        <v>0.6038214658904314</v>
      </c>
      <c r="V124" s="83">
        <v>5.1660516605166053E-2</v>
      </c>
      <c r="W124" s="79">
        <v>25.412686477814191</v>
      </c>
      <c r="X124" s="80">
        <v>51.249503563844321</v>
      </c>
      <c r="Y124" s="85">
        <v>6666000000</v>
      </c>
      <c r="Z124" s="85">
        <v>8755000000</v>
      </c>
      <c r="AA124" s="75">
        <v>43000000</v>
      </c>
      <c r="AB124" s="75">
        <v>2954000000</v>
      </c>
      <c r="AC124" s="84">
        <v>1.4556533513879486E-2</v>
      </c>
      <c r="AD124" s="85">
        <v>13336.421815860002</v>
      </c>
      <c r="AE124" s="86">
        <v>16400.421815859998</v>
      </c>
      <c r="AF124" s="81">
        <v>2.8989853644805659</v>
      </c>
      <c r="AG124" s="81">
        <v>3.4181700717835266</v>
      </c>
      <c r="AH124" s="81">
        <v>21.879417257000767</v>
      </c>
      <c r="AI124" s="81">
        <v>4.2571229060654936</v>
      </c>
      <c r="AJ124" s="82">
        <v>2.4061801568501435</v>
      </c>
      <c r="AK124" s="75" t="s">
        <v>552</v>
      </c>
      <c r="AL124" s="75" t="s">
        <v>917</v>
      </c>
      <c r="AM124" s="75" t="s">
        <v>1011</v>
      </c>
      <c r="AN124" s="76" t="s">
        <v>583</v>
      </c>
      <c r="AO124" s="78" t="e">
        <v>#VALUE!</v>
      </c>
      <c r="AP124" s="78">
        <v>7.7758330000000001E-2</v>
      </c>
      <c r="AQ124" s="84">
        <v>0.11160629999999999</v>
      </c>
      <c r="AR124" s="75" t="s">
        <v>3536</v>
      </c>
      <c r="AS124" s="75" t="s">
        <v>3536</v>
      </c>
      <c r="AT124" s="76" t="s">
        <v>3536</v>
      </c>
      <c r="AU124" s="75">
        <v>2.3745919024070319</v>
      </c>
      <c r="AV124" s="81">
        <v>2.3745919024070319</v>
      </c>
      <c r="AW124" s="81">
        <v>5.0363076622946519</v>
      </c>
      <c r="AX124" s="82">
        <v>7.4108995647016833</v>
      </c>
      <c r="AY124" s="79">
        <v>8.3246278401671461</v>
      </c>
      <c r="AZ124" s="79">
        <v>17.655828327674762</v>
      </c>
      <c r="BA124" s="79">
        <v>25.980456167841908</v>
      </c>
      <c r="BB124" s="75">
        <v>955</v>
      </c>
      <c r="BC124" s="75">
        <v>13336.421815860002</v>
      </c>
      <c r="BD124" s="75">
        <v>1632.222</v>
      </c>
      <c r="BE124" s="75">
        <v>1257.944</v>
      </c>
      <c r="BF124" s="75">
        <v>1050.067</v>
      </c>
      <c r="BG124" s="75">
        <v>2398.7089999999998</v>
      </c>
      <c r="BH124" s="75">
        <v>1786.3610000000001</v>
      </c>
      <c r="BI124" s="75">
        <v>1517.4829999999999</v>
      </c>
      <c r="BJ124" s="75">
        <v>0.12238830044044657</v>
      </c>
      <c r="BK124" s="75">
        <v>9.432395115937485E-2</v>
      </c>
      <c r="BL124" s="75">
        <v>7.8736786710752835E-2</v>
      </c>
      <c r="BM124" s="75">
        <v>0.17986151256459179</v>
      </c>
      <c r="BN124" s="75">
        <v>0.1339460482477853</v>
      </c>
      <c r="BO124" s="75">
        <v>0.11378486830668266</v>
      </c>
      <c r="BP124" s="87">
        <v>0.11378486830668266</v>
      </c>
    </row>
    <row r="125" spans="2:68" x14ac:dyDescent="0.25">
      <c r="B125" s="103">
        <v>4</v>
      </c>
      <c r="C125" s="75" t="s">
        <v>3421</v>
      </c>
      <c r="D125" s="75">
        <v>1</v>
      </c>
      <c r="E125" s="76">
        <v>1</v>
      </c>
      <c r="F125" s="75">
        <v>0.11</v>
      </c>
      <c r="G125" s="75" t="s">
        <v>3044</v>
      </c>
      <c r="H125" s="75" t="s">
        <v>1483</v>
      </c>
      <c r="I125" s="76" t="s">
        <v>1484</v>
      </c>
      <c r="J125" s="78">
        <v>10.896418849778462</v>
      </c>
      <c r="K125" s="78">
        <v>4.2682085786375108</v>
      </c>
      <c r="L125" s="78">
        <v>6.4424903087115037</v>
      </c>
      <c r="M125" s="78">
        <v>2.9831880082296465</v>
      </c>
      <c r="N125" s="79">
        <v>52.986695628563673</v>
      </c>
      <c r="O125" s="79">
        <v>44.359842370647598</v>
      </c>
      <c r="P125" s="80">
        <v>50.493677464056809</v>
      </c>
      <c r="Q125" s="81">
        <v>59.423708682987602</v>
      </c>
      <c r="R125" s="82">
        <v>52.864032490058378</v>
      </c>
      <c r="S125" s="78">
        <v>-0.44512663085188026</v>
      </c>
      <c r="T125" s="81">
        <v>-1.2855717962294819</v>
      </c>
      <c r="U125" s="78">
        <v>0.53635603628894923</v>
      </c>
      <c r="V125" s="83">
        <v>2.4715768660405341E-3</v>
      </c>
      <c r="W125" s="79">
        <v>6.7773007212864558</v>
      </c>
      <c r="X125" s="80">
        <v>0.82461107720681603</v>
      </c>
      <c r="Y125" s="85">
        <v>35670000</v>
      </c>
      <c r="Z125" s="85">
        <v>51035000</v>
      </c>
      <c r="AA125" s="75">
        <v>3418000</v>
      </c>
      <c r="AB125" s="75">
        <v>119224000</v>
      </c>
      <c r="AC125" s="84">
        <v>2.8668724417902434E-2</v>
      </c>
      <c r="AD125" s="85">
        <v>3561.3761898499997</v>
      </c>
      <c r="AE125" s="86">
        <v>3352.6171898499997</v>
      </c>
      <c r="AF125" s="81">
        <v>20.59244508057963</v>
      </c>
      <c r="AG125" s="81">
        <v>21.972199901804302</v>
      </c>
      <c r="AH125" s="81">
        <v>3.3716042119578691</v>
      </c>
      <c r="AI125" s="81">
        <v>27.54231156407031</v>
      </c>
      <c r="AJ125" s="82">
        <v>13.679917403299989</v>
      </c>
      <c r="AK125" s="75" t="s">
        <v>519</v>
      </c>
      <c r="AL125" s="75" t="s">
        <v>764</v>
      </c>
      <c r="AM125" s="75" t="s">
        <v>764</v>
      </c>
      <c r="AN125" s="76" t="s">
        <v>1480</v>
      </c>
      <c r="AO125" s="78" t="e">
        <v>#VALUE!</v>
      </c>
      <c r="AP125" s="78" t="e">
        <v>#VALUE!</v>
      </c>
      <c r="AQ125" s="84">
        <v>0.17280429999999999</v>
      </c>
      <c r="AR125" s="75" t="s">
        <v>3549</v>
      </c>
      <c r="AS125" s="75" t="s">
        <v>3549</v>
      </c>
      <c r="AT125" s="76" t="s">
        <v>3549</v>
      </c>
      <c r="AU125" s="75">
        <v>3.2359080424139548</v>
      </c>
      <c r="AV125" s="81">
        <v>3.2359080424139548</v>
      </c>
      <c r="AW125" s="81">
        <v>0</v>
      </c>
      <c r="AX125" s="82">
        <v>3.2359080424139548</v>
      </c>
      <c r="AY125" s="79">
        <v>89.601392785453982</v>
      </c>
      <c r="AZ125" s="79">
        <v>0</v>
      </c>
      <c r="BA125" s="79">
        <v>89.601392785453982</v>
      </c>
      <c r="BB125" s="75">
        <v>114.94290670000001</v>
      </c>
      <c r="BC125" s="75">
        <v>3352.6171898499997</v>
      </c>
      <c r="BD125" s="75">
        <v>175.44400000000002</v>
      </c>
      <c r="BE125" s="75">
        <v>261.875</v>
      </c>
      <c r="BF125" s="75">
        <v>296.286</v>
      </c>
      <c r="BG125" s="75">
        <v>165.59700000000001</v>
      </c>
      <c r="BH125" s="75">
        <v>227.71700000000001</v>
      </c>
      <c r="BI125" s="75">
        <v>273.142</v>
      </c>
      <c r="BJ125" s="75">
        <v>5.2330460074939127E-2</v>
      </c>
      <c r="BK125" s="75">
        <v>7.8110617816081959E-2</v>
      </c>
      <c r="BL125" s="75">
        <v>8.8374539418637363E-2</v>
      </c>
      <c r="BM125" s="75">
        <v>4.9393351707836652E-2</v>
      </c>
      <c r="BN125" s="75">
        <v>6.7922159645726912E-2</v>
      </c>
      <c r="BO125" s="75">
        <v>8.1471275881700264E-2</v>
      </c>
      <c r="BP125" s="87">
        <v>8.8374539418637363E-2</v>
      </c>
    </row>
    <row r="126" spans="2:68" x14ac:dyDescent="0.25">
      <c r="B126" s="103">
        <v>4</v>
      </c>
      <c r="C126" s="75" t="s">
        <v>3422</v>
      </c>
      <c r="D126" s="75">
        <v>1</v>
      </c>
      <c r="E126" s="76">
        <v>1</v>
      </c>
      <c r="F126" s="75">
        <v>0.22</v>
      </c>
      <c r="G126" s="75" t="s">
        <v>2525</v>
      </c>
      <c r="H126" s="75" t="s">
        <v>1801</v>
      </c>
      <c r="I126" s="76" t="s">
        <v>1802</v>
      </c>
      <c r="J126" s="78">
        <v>0.52415450416493214</v>
      </c>
      <c r="K126" s="78">
        <v>0.54943502824858759</v>
      </c>
      <c r="L126" s="78">
        <v>0.38898580427155038</v>
      </c>
      <c r="M126" s="78">
        <v>0.35639028859367844</v>
      </c>
      <c r="N126" s="79">
        <v>21.081517352703795</v>
      </c>
      <c r="O126" s="79">
        <v>18.048453509527917</v>
      </c>
      <c r="P126" s="80">
        <v>17.613433369060381</v>
      </c>
      <c r="Q126" s="81">
        <v>21.368385424123815</v>
      </c>
      <c r="R126" s="82">
        <v>21.667354519191086</v>
      </c>
      <c r="S126" s="78">
        <v>-0.24659194183580729</v>
      </c>
      <c r="T126" s="81">
        <v>-0.87999999999999989</v>
      </c>
      <c r="U126" s="78">
        <v>0.73672566371681414</v>
      </c>
      <c r="V126" s="83">
        <v>3.787878787878788E-2</v>
      </c>
      <c r="W126" s="79">
        <v>15.322153546913551</v>
      </c>
      <c r="X126" s="80">
        <v>16.185123290208779</v>
      </c>
      <c r="Y126" s="85">
        <v>141600000</v>
      </c>
      <c r="Z126" s="85">
        <v>218300000</v>
      </c>
      <c r="AA126" s="75">
        <v>4300000</v>
      </c>
      <c r="AB126" s="75">
        <v>78600000.000000015</v>
      </c>
      <c r="AC126" s="84">
        <v>5.470737913486004E-2</v>
      </c>
      <c r="AD126" s="85">
        <v>1144.95720744</v>
      </c>
      <c r="AE126" s="86">
        <v>1062.1572074400001</v>
      </c>
      <c r="AF126" s="81">
        <v>10.281839085714287</v>
      </c>
      <c r="AG126" s="81">
        <v>13.876518046272494</v>
      </c>
      <c r="AH126" s="81">
        <v>6.7846836379479427</v>
      </c>
      <c r="AI126" s="81">
        <v>23.476290902546005</v>
      </c>
      <c r="AJ126" s="82">
        <v>3.8597396612421129</v>
      </c>
      <c r="AK126" s="75" t="s">
        <v>544</v>
      </c>
      <c r="AL126" s="75" t="s">
        <v>593</v>
      </c>
      <c r="AM126" s="75" t="s">
        <v>1803</v>
      </c>
      <c r="AN126" s="76" t="s">
        <v>1706</v>
      </c>
      <c r="AO126" s="78" t="e">
        <v>#VALUE!</v>
      </c>
      <c r="AP126" s="78" t="e">
        <v>#VALUE!</v>
      </c>
      <c r="AQ126" s="84">
        <v>9.6261390000000002E-2</v>
      </c>
      <c r="AR126" s="75" t="s">
        <v>3537</v>
      </c>
      <c r="AS126" s="75" t="s">
        <v>3537</v>
      </c>
      <c r="AT126" s="76" t="s">
        <v>3537</v>
      </c>
      <c r="AU126" s="75">
        <v>1.25</v>
      </c>
      <c r="AV126" s="81">
        <v>1.25</v>
      </c>
      <c r="AW126" s="81">
        <v>-0.26674293518343195</v>
      </c>
      <c r="AX126" s="82">
        <v>0.98325706481656805</v>
      </c>
      <c r="AY126" s="79">
        <v>23.528327340751179</v>
      </c>
      <c r="AZ126" s="79">
        <v>-5.0208120758628496</v>
      </c>
      <c r="BA126" s="79">
        <v>18.50751526488833</v>
      </c>
      <c r="BB126" s="75">
        <v>11.427095150000001</v>
      </c>
      <c r="BC126" s="75">
        <v>1062.1572074400001</v>
      </c>
      <c r="BD126" s="75">
        <v>71.075000000000003</v>
      </c>
      <c r="BE126" s="75">
        <v>75.45</v>
      </c>
      <c r="BF126" s="75">
        <v>82.9</v>
      </c>
      <c r="BG126" s="75">
        <v>68.204999999999998</v>
      </c>
      <c r="BH126" s="75">
        <v>73.03</v>
      </c>
      <c r="BI126" s="75">
        <v>71.66</v>
      </c>
      <c r="BJ126" s="75">
        <v>6.6915706547154355E-2</v>
      </c>
      <c r="BK126" s="75">
        <v>7.103468250415472E-2</v>
      </c>
      <c r="BL126" s="75">
        <v>7.8048710133789612E-2</v>
      </c>
      <c r="BM126" s="75">
        <v>6.4213658319362113E-2</v>
      </c>
      <c r="BN126" s="75">
        <v>6.8756300374796797E-2</v>
      </c>
      <c r="BO126" s="75">
        <v>6.7466472475118971E-2</v>
      </c>
      <c r="BP126" s="87">
        <v>7.8048710133789612E-2</v>
      </c>
    </row>
    <row r="127" spans="2:68" x14ac:dyDescent="0.25">
      <c r="B127" s="103">
        <v>4</v>
      </c>
      <c r="C127" s="75" t="s">
        <v>3421</v>
      </c>
      <c r="D127" s="75">
        <v>1</v>
      </c>
      <c r="E127" s="76">
        <v>1</v>
      </c>
      <c r="F127" s="75">
        <v>0.2</v>
      </c>
      <c r="G127" s="75" t="s">
        <v>3001</v>
      </c>
      <c r="H127" s="75" t="s">
        <v>81</v>
      </c>
      <c r="I127" s="76" t="s">
        <v>717</v>
      </c>
      <c r="J127" s="78">
        <v>0.87150240892657149</v>
      </c>
      <c r="K127" s="78">
        <v>1.0326106692813306</v>
      </c>
      <c r="L127" s="78">
        <v>0.2258188007767167</v>
      </c>
      <c r="M127" s="78">
        <v>0.23521577645608782</v>
      </c>
      <c r="N127" s="79">
        <v>20.101626361674285</v>
      </c>
      <c r="O127" s="79">
        <v>15.739785130753505</v>
      </c>
      <c r="P127" s="80">
        <v>26.874699827360164</v>
      </c>
      <c r="Q127" s="81">
        <v>9.7444229586601665</v>
      </c>
      <c r="R127" s="82">
        <v>10.221740981361171</v>
      </c>
      <c r="S127" s="78">
        <v>0.13144871312195469</v>
      </c>
      <c r="T127" s="81">
        <v>0.7266612372937592</v>
      </c>
      <c r="U127" s="78">
        <v>0.31945262074386893</v>
      </c>
      <c r="V127" s="83">
        <v>3.4184280614268717E-2</v>
      </c>
      <c r="W127" s="79">
        <v>10.142502849913859</v>
      </c>
      <c r="X127" s="80">
        <v>14.017255860880674</v>
      </c>
      <c r="Y127" s="85">
        <v>27537000000</v>
      </c>
      <c r="Z127" s="85">
        <v>120889000000</v>
      </c>
      <c r="AA127" s="75">
        <v>988000000</v>
      </c>
      <c r="AB127" s="75">
        <v>34207000000</v>
      </c>
      <c r="AC127" s="84">
        <v>2.888297716841582E-2</v>
      </c>
      <c r="AD127" s="85">
        <v>448878.47262390004</v>
      </c>
      <c r="AE127" s="86">
        <v>482279.47262390004</v>
      </c>
      <c r="AF127" s="81">
        <v>14.683005086993637</v>
      </c>
      <c r="AG127" s="81">
        <v>16.461589653684356</v>
      </c>
      <c r="AH127" s="81">
        <v>7.5322300257977881</v>
      </c>
      <c r="AI127" s="81">
        <v>22.266575273008829</v>
      </c>
      <c r="AJ127" s="82">
        <v>5.5816612694029821</v>
      </c>
      <c r="AK127" s="75" t="s">
        <v>493</v>
      </c>
      <c r="AL127" s="75" t="s">
        <v>494</v>
      </c>
      <c r="AM127" s="75" t="s">
        <v>643</v>
      </c>
      <c r="AN127" s="76" t="s">
        <v>583</v>
      </c>
      <c r="AO127" s="78">
        <v>0.17406530000000001</v>
      </c>
      <c r="AP127" s="78">
        <v>0.2464624</v>
      </c>
      <c r="AQ127" s="84">
        <v>0.16753470000000001</v>
      </c>
      <c r="AR127" s="75" t="s">
        <v>4124</v>
      </c>
      <c r="AS127" s="75" t="s">
        <v>3550</v>
      </c>
      <c r="AT127" s="76" t="s">
        <v>3550</v>
      </c>
      <c r="AU127" s="75">
        <v>1.5475798446095064</v>
      </c>
      <c r="AV127" s="81">
        <v>1.5475798446095064</v>
      </c>
      <c r="AW127" s="81">
        <v>1.4845503867419185</v>
      </c>
      <c r="AX127" s="82">
        <v>3.0321302313514247</v>
      </c>
      <c r="AY127" s="79">
        <v>29.776341948310137</v>
      </c>
      <c r="AZ127" s="79">
        <v>28.56361829025845</v>
      </c>
      <c r="BA127" s="79">
        <v>58.339960238568587</v>
      </c>
      <c r="BB127" s="75">
        <v>11738</v>
      </c>
      <c r="BC127" s="75">
        <v>448878.47262390004</v>
      </c>
      <c r="BD127" s="75">
        <v>23158.348000000002</v>
      </c>
      <c r="BE127" s="75">
        <v>25912.087</v>
      </c>
      <c r="BF127" s="75">
        <v>29268</v>
      </c>
      <c r="BG127" s="75">
        <v>29156.071</v>
      </c>
      <c r="BH127" s="75">
        <v>27413.917000000001</v>
      </c>
      <c r="BI127" s="75">
        <v>29900.528000000002</v>
      </c>
      <c r="BJ127" s="75">
        <v>5.159157636727122E-2</v>
      </c>
      <c r="BK127" s="75">
        <v>5.7726285799655296E-2</v>
      </c>
      <c r="BL127" s="75">
        <v>6.5202503093799866E-2</v>
      </c>
      <c r="BM127" s="75">
        <v>6.4953150525507333E-2</v>
      </c>
      <c r="BN127" s="75">
        <v>6.1072024327103756E-2</v>
      </c>
      <c r="BO127" s="75">
        <v>6.6611632821725081E-2</v>
      </c>
      <c r="BP127" s="87">
        <v>6.6611632821725081E-2</v>
      </c>
    </row>
    <row r="128" spans="2:68" x14ac:dyDescent="0.25">
      <c r="B128" s="103">
        <v>4</v>
      </c>
      <c r="C128" s="75" t="s">
        <v>3421</v>
      </c>
      <c r="D128" s="75">
        <v>1</v>
      </c>
      <c r="E128" s="76">
        <v>1</v>
      </c>
      <c r="F128" s="75">
        <v>0.13</v>
      </c>
      <c r="H128" s="75" t="s">
        <v>153</v>
      </c>
      <c r="I128" s="76" t="s">
        <v>825</v>
      </c>
      <c r="J128" s="78">
        <v>0.56420396113564686</v>
      </c>
      <c r="K128" s="78">
        <v>0.91156462585034015</v>
      </c>
      <c r="L128" s="78">
        <v>0.18300430988502339</v>
      </c>
      <c r="M128" s="78">
        <v>0.29035752979414953</v>
      </c>
      <c r="N128" s="79">
        <v>24.275184275184277</v>
      </c>
      <c r="O128" s="79">
        <v>17.414976841910939</v>
      </c>
      <c r="P128" s="80" t="e">
        <v>#N/A</v>
      </c>
      <c r="Q128" s="81">
        <v>23.152008566031334</v>
      </c>
      <c r="R128" s="82">
        <v>27.573236065200046</v>
      </c>
      <c r="S128" s="78">
        <v>0.85260570304818095</v>
      </c>
      <c r="T128" s="81">
        <v>3.6463414634146343</v>
      </c>
      <c r="U128" s="78">
        <v>-9.2893300900664E-2</v>
      </c>
      <c r="V128" s="83">
        <v>4.6071876305892184E-2</v>
      </c>
      <c r="W128" s="79">
        <v>18.017789510314579</v>
      </c>
      <c r="X128" s="80">
        <v>4.1001132963891518</v>
      </c>
      <c r="Y128" s="85">
        <v>2352000000</v>
      </c>
      <c r="Z128" s="85">
        <v>7384000000</v>
      </c>
      <c r="AA128" s="75">
        <v>158000000</v>
      </c>
      <c r="AB128" s="75">
        <v>1737000000</v>
      </c>
      <c r="AC128" s="84">
        <v>9.0961427748992518E-2</v>
      </c>
      <c r="AD128" s="85">
        <v>37743.682687050001</v>
      </c>
      <c r="AE128" s="86">
        <v>46421.682687050001</v>
      </c>
      <c r="AF128" s="81">
        <v>19.194353480371298</v>
      </c>
      <c r="AG128" s="81">
        <v>20.521349372190009</v>
      </c>
      <c r="AH128" s="81">
        <v>4.5284359886375496</v>
      </c>
      <c r="AI128" s="81">
        <v>28.770045895882653</v>
      </c>
      <c r="AJ128" s="82" t="s">
        <v>3443</v>
      </c>
      <c r="AK128" s="75" t="s">
        <v>534</v>
      </c>
      <c r="AL128" s="75" t="s">
        <v>720</v>
      </c>
      <c r="AM128" s="75" t="s">
        <v>721</v>
      </c>
      <c r="AN128" s="76" t="s">
        <v>583</v>
      </c>
      <c r="AO128" s="78" t="e">
        <v>#VALUE!</v>
      </c>
      <c r="AP128" s="78" t="e">
        <v>#VALUE!</v>
      </c>
      <c r="AQ128" s="84">
        <v>0.11401770000000001</v>
      </c>
      <c r="AR128" s="75" t="s">
        <v>3551</v>
      </c>
      <c r="AS128" s="75" t="s">
        <v>3551</v>
      </c>
      <c r="AT128" s="76" t="s">
        <v>3551</v>
      </c>
      <c r="AU128" s="75">
        <v>0.42435817514807123</v>
      </c>
      <c r="AV128" s="81">
        <v>0.42435817514807123</v>
      </c>
      <c r="AW128" s="81">
        <v>5.5133920666907779</v>
      </c>
      <c r="AX128" s="82">
        <v>5.9377502418388488</v>
      </c>
      <c r="AY128" s="79">
        <v>9.5671268157059544</v>
      </c>
      <c r="AZ128" s="79">
        <v>124.29905720169688</v>
      </c>
      <c r="BA128" s="79">
        <v>133.86618401740284</v>
      </c>
      <c r="BB128" s="75">
        <v>1731.5481012499999</v>
      </c>
      <c r="BC128" s="75">
        <v>37743.682687050001</v>
      </c>
      <c r="BD128" s="75">
        <v>1541</v>
      </c>
      <c r="BE128" s="75">
        <v>1679</v>
      </c>
      <c r="BF128" s="75">
        <v>1860.3</v>
      </c>
      <c r="BG128" s="75">
        <v>1626.5</v>
      </c>
      <c r="BH128" s="75">
        <v>1812</v>
      </c>
      <c r="BI128" s="75">
        <v>2177</v>
      </c>
      <c r="BJ128" s="75">
        <v>4.0828024461129833E-2</v>
      </c>
      <c r="BK128" s="75">
        <v>4.4484265457648921E-2</v>
      </c>
      <c r="BL128" s="75">
        <v>4.9287718303075809E-2</v>
      </c>
      <c r="BM128" s="75">
        <v>4.3093304208973185E-2</v>
      </c>
      <c r="BN128" s="75">
        <v>4.8008033954294128E-2</v>
      </c>
      <c r="BO128" s="75">
        <v>5.7678526445087377E-2</v>
      </c>
      <c r="BP128" s="87">
        <v>5.7678526445087377E-2</v>
      </c>
    </row>
    <row r="129" spans="2:68" x14ac:dyDescent="0.25">
      <c r="B129" s="103">
        <v>4</v>
      </c>
      <c r="C129" s="75" t="s">
        <v>3421</v>
      </c>
      <c r="D129" s="75">
        <v>1</v>
      </c>
      <c r="E129" s="76">
        <v>1</v>
      </c>
      <c r="F129" s="75" t="s">
        <v>2480</v>
      </c>
      <c r="G129" s="75" t="s">
        <v>3203</v>
      </c>
      <c r="H129" s="75" t="s">
        <v>452</v>
      </c>
      <c r="I129" s="76" t="s">
        <v>1204</v>
      </c>
      <c r="J129" s="78">
        <v>-5.4052558570933211</v>
      </c>
      <c r="K129" s="78">
        <v>-9.9666666666666668</v>
      </c>
      <c r="L129" s="78">
        <v>1.3607644530586747</v>
      </c>
      <c r="M129" s="78">
        <v>1.5423728813559323</v>
      </c>
      <c r="N129" s="79">
        <v>55.994455994455997</v>
      </c>
      <c r="O129" s="79">
        <v>40.766586375953061</v>
      </c>
      <c r="P129" s="80" t="e">
        <v>#N/A</v>
      </c>
      <c r="Q129" s="81">
        <v>17.21645428067826</v>
      </c>
      <c r="R129" s="82">
        <v>17.74936061381074</v>
      </c>
      <c r="S129" s="78">
        <v>0.72193353474320243</v>
      </c>
      <c r="T129" s="81">
        <v>2.7031674208144798</v>
      </c>
      <c r="U129" s="78">
        <v>-0.47110208227526662</v>
      </c>
      <c r="V129" s="83" t="e">
        <v>#N/A</v>
      </c>
      <c r="W129" s="79">
        <v>1.8666927361098788</v>
      </c>
      <c r="X129" s="80" t="e">
        <v>#N/A</v>
      </c>
      <c r="Y129" s="85">
        <v>-210000000</v>
      </c>
      <c r="Z129" s="85">
        <v>1357000000</v>
      </c>
      <c r="AA129" s="75">
        <v>69000000</v>
      </c>
      <c r="AB129" s="75">
        <v>1224000000</v>
      </c>
      <c r="AC129" s="84">
        <v>5.6372549019607844E-2</v>
      </c>
      <c r="AD129" s="85">
        <v>36034.871585839996</v>
      </c>
      <c r="AE129" s="86">
        <v>42227.871585839996</v>
      </c>
      <c r="AF129" s="81">
        <v>18.242835507919931</v>
      </c>
      <c r="AG129" s="81">
        <v>19.887113850664136</v>
      </c>
      <c r="AH129" s="81">
        <v>3.39175367447175</v>
      </c>
      <c r="AI129" s="81">
        <v>26.95032845366903</v>
      </c>
      <c r="AJ129" s="82" t="s">
        <v>3443</v>
      </c>
      <c r="AK129" s="75" t="s">
        <v>498</v>
      </c>
      <c r="AL129" s="75" t="s">
        <v>499</v>
      </c>
      <c r="AM129" s="75" t="s">
        <v>500</v>
      </c>
      <c r="AN129" s="76" t="s">
        <v>583</v>
      </c>
      <c r="AO129" s="78" t="e">
        <v>#VALUE!</v>
      </c>
      <c r="AP129" s="78" t="e">
        <v>#VALUE!</v>
      </c>
      <c r="AQ129" s="84" t="e">
        <v>#VALUE!</v>
      </c>
      <c r="AR129" s="75" t="s">
        <v>4152</v>
      </c>
      <c r="AS129" s="75" t="s">
        <v>3443</v>
      </c>
      <c r="AT129" s="76" t="s">
        <v>4152</v>
      </c>
      <c r="AU129" s="75">
        <v>1.5722543517978205</v>
      </c>
      <c r="AV129" s="81">
        <v>1.5722543517978205</v>
      </c>
      <c r="AW129" s="81">
        <v>0</v>
      </c>
      <c r="AX129" s="82">
        <v>1.5722543517978205</v>
      </c>
      <c r="AY129" s="79">
        <v>35.623951284454975</v>
      </c>
      <c r="AZ129" s="79">
        <v>0</v>
      </c>
      <c r="BA129" s="79" t="s">
        <v>3443</v>
      </c>
      <c r="BB129" s="75" t="s">
        <v>3443</v>
      </c>
      <c r="BC129" s="75">
        <v>36034.871585839996</v>
      </c>
      <c r="BD129" s="75">
        <v>1425</v>
      </c>
      <c r="BE129" s="75">
        <v>1570.3</v>
      </c>
      <c r="BF129" s="75">
        <v>1682.75</v>
      </c>
      <c r="BG129" s="75">
        <v>1554.085</v>
      </c>
      <c r="BH129" s="75">
        <v>1734.683</v>
      </c>
      <c r="BI129" s="75">
        <v>1886.057</v>
      </c>
      <c r="BJ129" s="75">
        <v>3.9545027837977857E-2</v>
      </c>
      <c r="BK129" s="75">
        <v>4.3577233132615183E-2</v>
      </c>
      <c r="BL129" s="75">
        <v>4.6697821469724378E-2</v>
      </c>
      <c r="BM129" s="75">
        <v>4.3127252342164087E-2</v>
      </c>
      <c r="BN129" s="75">
        <v>4.8139008789520661E-2</v>
      </c>
      <c r="BO129" s="75">
        <v>5.233977303088632E-2</v>
      </c>
      <c r="BP129" s="87">
        <v>5.233977303088632E-2</v>
      </c>
    </row>
    <row r="130" spans="2:68" x14ac:dyDescent="0.25">
      <c r="B130" s="103">
        <v>4</v>
      </c>
      <c r="C130" s="75" t="s">
        <v>3422</v>
      </c>
      <c r="D130" s="75">
        <v>1</v>
      </c>
      <c r="E130" s="76">
        <v>1</v>
      </c>
      <c r="F130" s="75">
        <v>0.2</v>
      </c>
      <c r="G130" s="75" t="s">
        <v>2577</v>
      </c>
      <c r="H130" s="75" t="s">
        <v>2399</v>
      </c>
      <c r="I130" s="76" t="s">
        <v>2400</v>
      </c>
      <c r="J130" s="78">
        <v>0.57958258085508596</v>
      </c>
      <c r="K130" s="78">
        <v>0.5173393635538629</v>
      </c>
      <c r="L130" s="78">
        <v>0.49238510638017574</v>
      </c>
      <c r="M130" s="78">
        <v>0.28187212243045195</v>
      </c>
      <c r="N130" s="79">
        <v>18.19408767130896</v>
      </c>
      <c r="O130" s="79">
        <v>13.961957571836303</v>
      </c>
      <c r="P130" s="80">
        <v>15.643234857725865</v>
      </c>
      <c r="Q130" s="81">
        <v>38.0586117614885</v>
      </c>
      <c r="R130" s="82">
        <v>38.198619327012281</v>
      </c>
      <c r="S130" s="78">
        <v>-0.2561035791037648</v>
      </c>
      <c r="T130" s="81">
        <v>-0.76306719367588915</v>
      </c>
      <c r="U130" s="78">
        <v>0.68266518401020415</v>
      </c>
      <c r="V130" s="83" t="e">
        <v>#N/A</v>
      </c>
      <c r="W130" s="79">
        <v>22.201444073101413</v>
      </c>
      <c r="X130" s="80">
        <v>30.617352691722786</v>
      </c>
      <c r="Y130" s="85">
        <v>67217000</v>
      </c>
      <c r="Z130" s="85">
        <v>123368000</v>
      </c>
      <c r="AA130" s="75" t="e">
        <v>#N/A</v>
      </c>
      <c r="AB130" s="75">
        <v>54146000</v>
      </c>
      <c r="AC130" s="84">
        <v>0</v>
      </c>
      <c r="AD130" s="85">
        <v>6355.7499503999998</v>
      </c>
      <c r="AE130" s="86">
        <v>497.11326586655139</v>
      </c>
      <c r="AF130" s="81">
        <v>7.7363344882755829</v>
      </c>
      <c r="AG130" s="81">
        <v>14.765844924430867</v>
      </c>
      <c r="AH130" s="81">
        <v>10.126896831559105</v>
      </c>
      <c r="AI130" s="81">
        <v>21.978631373117054</v>
      </c>
      <c r="AJ130" s="82">
        <v>3.2019543301063242</v>
      </c>
      <c r="AK130" s="75" t="s">
        <v>534</v>
      </c>
      <c r="AL130" s="75" t="s">
        <v>843</v>
      </c>
      <c r="AM130" s="75" t="s">
        <v>1934</v>
      </c>
      <c r="AN130" s="76" t="s">
        <v>2395</v>
      </c>
      <c r="AO130" s="78" t="e">
        <v>#VALUE!</v>
      </c>
      <c r="AP130" s="78" t="e">
        <v>#VALUE!</v>
      </c>
      <c r="AQ130" s="84">
        <v>0.126974</v>
      </c>
      <c r="AR130" s="75" t="s">
        <v>4149</v>
      </c>
      <c r="AS130" s="75" t="s">
        <v>3443</v>
      </c>
      <c r="AT130" s="76" t="s">
        <v>4149</v>
      </c>
      <c r="AU130" s="75" t="s">
        <v>3443</v>
      </c>
      <c r="AV130" s="81">
        <v>0</v>
      </c>
      <c r="AW130" s="81">
        <v>-4.0624631556461746E-2</v>
      </c>
      <c r="AX130" s="82">
        <v>-4.0624631556461746E-2</v>
      </c>
      <c r="AY130" s="79">
        <v>0</v>
      </c>
      <c r="AZ130" s="79">
        <v>-9.7614456920343269</v>
      </c>
      <c r="BA130" s="79">
        <v>-9.7614456920343269</v>
      </c>
      <c r="BB130" s="75">
        <v>-2.5819999999999999</v>
      </c>
      <c r="BC130" s="75">
        <v>497.11326586655139</v>
      </c>
      <c r="BD130" s="75">
        <v>24.35</v>
      </c>
      <c r="BE130" s="75">
        <v>26.6</v>
      </c>
      <c r="BF130" s="75">
        <v>25.6</v>
      </c>
      <c r="BG130" s="75">
        <v>23.5</v>
      </c>
      <c r="BH130" s="75">
        <v>23.35</v>
      </c>
      <c r="BI130" s="75">
        <v>25</v>
      </c>
      <c r="BJ130" s="75">
        <v>4.8982800645148518E-2</v>
      </c>
      <c r="BK130" s="75">
        <v>5.3508932121599614E-2</v>
      </c>
      <c r="BL130" s="75">
        <v>5.1497318132065796E-2</v>
      </c>
      <c r="BM130" s="75">
        <v>4.727292875404477E-2</v>
      </c>
      <c r="BN130" s="75">
        <v>4.69711866556147E-2</v>
      </c>
      <c r="BO130" s="75">
        <v>5.0290349738345501E-2</v>
      </c>
      <c r="BP130" s="87">
        <v>5.1497318132065796E-2</v>
      </c>
    </row>
    <row r="131" spans="2:68" x14ac:dyDescent="0.25">
      <c r="B131" s="103">
        <v>4</v>
      </c>
      <c r="C131" s="75" t="s">
        <v>3422</v>
      </c>
      <c r="D131" s="75">
        <v>1</v>
      </c>
      <c r="E131" s="76">
        <v>1</v>
      </c>
      <c r="F131" s="75">
        <v>0.22</v>
      </c>
      <c r="G131" s="75" t="s">
        <v>2926</v>
      </c>
      <c r="H131" s="75" t="s">
        <v>1291</v>
      </c>
      <c r="I131" s="76" t="s">
        <v>1292</v>
      </c>
      <c r="J131" s="78">
        <v>0.29187452190010899</v>
      </c>
      <c r="K131" s="78">
        <v>0.24219765929778933</v>
      </c>
      <c r="L131" s="78">
        <v>0.25911789948289748</v>
      </c>
      <c r="M131" s="78">
        <v>0.22135822420627732</v>
      </c>
      <c r="N131" s="79">
        <v>11.138671966697444</v>
      </c>
      <c r="O131" s="79">
        <v>9.3124942132331245</v>
      </c>
      <c r="P131" s="80">
        <v>14.25561277727288</v>
      </c>
      <c r="Q131" s="81">
        <v>34.627126811724587</v>
      </c>
      <c r="R131" s="82">
        <v>35.247446008767362</v>
      </c>
      <c r="S131" s="78">
        <v>0.30970832129315856</v>
      </c>
      <c r="T131" s="81">
        <v>2.9209656994989817</v>
      </c>
      <c r="U131" s="78">
        <v>0.50443753596858465</v>
      </c>
      <c r="V131" s="83">
        <v>2.4730579439869293E-2</v>
      </c>
      <c r="W131" s="79">
        <v>9.6446594921153324</v>
      </c>
      <c r="X131" s="80">
        <v>4.2941314585315471</v>
      </c>
      <c r="Y131" s="85">
        <v>12611600000</v>
      </c>
      <c r="Z131" s="85">
        <v>13798900000</v>
      </c>
      <c r="AA131" s="75" t="e">
        <v>#N/A</v>
      </c>
      <c r="AB131" s="75">
        <v>1058600000</v>
      </c>
      <c r="AC131" s="84">
        <v>0</v>
      </c>
      <c r="AD131" s="85">
        <v>147484.40155074999</v>
      </c>
      <c r="AE131" s="86">
        <v>111364.33969420339</v>
      </c>
      <c r="AF131" s="81">
        <v>29.737243261951665</v>
      </c>
      <c r="AG131" s="81">
        <v>37.600447000285307</v>
      </c>
      <c r="AH131" s="81">
        <v>1.0729096527004627</v>
      </c>
      <c r="AI131" s="81">
        <v>46.612472504049791</v>
      </c>
      <c r="AJ131" s="82">
        <v>6.3067624088775576</v>
      </c>
      <c r="AK131" s="75" t="s">
        <v>493</v>
      </c>
      <c r="AL131" s="75" t="s">
        <v>602</v>
      </c>
      <c r="AM131" s="75" t="s">
        <v>603</v>
      </c>
      <c r="AN131" s="76" t="s">
        <v>2465</v>
      </c>
      <c r="AO131" s="78">
        <v>0.26387350000000004</v>
      </c>
      <c r="AP131" s="78">
        <v>0.19401890000000002</v>
      </c>
      <c r="AQ131" s="84">
        <v>0.1176745</v>
      </c>
      <c r="AR131" s="75" t="s">
        <v>4124</v>
      </c>
      <c r="AS131" s="75" t="s">
        <v>3443</v>
      </c>
      <c r="AT131" s="76" t="s">
        <v>3443</v>
      </c>
      <c r="AU131" s="75">
        <v>1.1266562554647177</v>
      </c>
      <c r="AV131" s="81">
        <v>1.1266562554647177</v>
      </c>
      <c r="AW131" s="81">
        <v>-5.2554816390127153</v>
      </c>
      <c r="AX131" s="82">
        <v>-4.1288253835479978</v>
      </c>
      <c r="AY131" s="79">
        <v>45.629290813126424</v>
      </c>
      <c r="AZ131" s="79">
        <v>-212.84566513203649</v>
      </c>
      <c r="BA131" s="79">
        <v>-167.21637431891006</v>
      </c>
      <c r="BB131" s="75">
        <v>-3918.9999999999995</v>
      </c>
      <c r="BC131" s="75">
        <v>111364.33969420339</v>
      </c>
      <c r="BD131" s="75">
        <v>2595.2939999999999</v>
      </c>
      <c r="BE131" s="75">
        <v>3336.7060000000001</v>
      </c>
      <c r="BF131" s="75">
        <v>3868.1880000000001</v>
      </c>
      <c r="BG131" s="75">
        <v>1167.6790000000001</v>
      </c>
      <c r="BH131" s="75">
        <v>2593.0709999999999</v>
      </c>
      <c r="BI131" s="75">
        <v>3398.1260000000002</v>
      </c>
      <c r="BJ131" s="75">
        <v>2.330453363371477E-2</v>
      </c>
      <c r="BK131" s="75">
        <v>2.9962068730100669E-2</v>
      </c>
      <c r="BL131" s="75">
        <v>3.4734530017613376E-2</v>
      </c>
      <c r="BM131" s="75">
        <v>1.0485214595680657E-2</v>
      </c>
      <c r="BN131" s="75">
        <v>2.3284572127131031E-2</v>
      </c>
      <c r="BO131" s="75">
        <v>3.0513591777502146E-2</v>
      </c>
      <c r="BP131" s="87">
        <v>3.4734530017613376E-2</v>
      </c>
    </row>
    <row r="132" spans="2:68" x14ac:dyDescent="0.25">
      <c r="B132" s="103">
        <v>4</v>
      </c>
      <c r="C132" s="75" t="s">
        <v>3421</v>
      </c>
      <c r="D132" s="75">
        <v>1</v>
      </c>
      <c r="E132" s="76">
        <v>1</v>
      </c>
      <c r="F132" s="75">
        <v>0.18</v>
      </c>
      <c r="H132" s="75" t="s">
        <v>1574</v>
      </c>
      <c r="I132" s="76" t="s">
        <v>1575</v>
      </c>
      <c r="J132" s="78">
        <v>0.2340608852965412</v>
      </c>
      <c r="K132" s="78">
        <v>0.25406869169686225</v>
      </c>
      <c r="L132" s="78">
        <v>0.2340608852965412</v>
      </c>
      <c r="M132" s="78">
        <v>0.25406869169686225</v>
      </c>
      <c r="N132" s="79">
        <v>18.044236927712038</v>
      </c>
      <c r="O132" s="79">
        <v>13.562010577028285</v>
      </c>
      <c r="P132" s="80">
        <v>17.554600711899447</v>
      </c>
      <c r="Q132" s="81">
        <v>18.553785064284234</v>
      </c>
      <c r="R132" s="82">
        <v>22.502490716420613</v>
      </c>
      <c r="S132" s="78">
        <v>-7.6724458160463263E-2</v>
      </c>
      <c r="T132" s="81">
        <v>-0.47671815254578398</v>
      </c>
      <c r="U132" s="78">
        <v>0.60187838380852998</v>
      </c>
      <c r="V132" s="83">
        <v>1.7292039160279573E-2</v>
      </c>
      <c r="W132" s="79">
        <v>13.751944700039243</v>
      </c>
      <c r="X132" s="80">
        <v>20.098490050489183</v>
      </c>
      <c r="Y132" s="85">
        <v>518840000</v>
      </c>
      <c r="Z132" s="85">
        <v>518840000</v>
      </c>
      <c r="AA132" s="75">
        <v>2783000</v>
      </c>
      <c r="AB132" s="75">
        <v>52414000</v>
      </c>
      <c r="AC132" s="84">
        <v>5.3096500934864732E-2</v>
      </c>
      <c r="AD132" s="85">
        <v>4334.2215397</v>
      </c>
      <c r="AE132" s="86">
        <v>4260.6025397000003</v>
      </c>
      <c r="AF132" s="81">
        <v>26.834455731787077</v>
      </c>
      <c r="AG132" s="81">
        <v>32.368842119237449</v>
      </c>
      <c r="AH132" s="81">
        <v>1.1390147838266897</v>
      </c>
      <c r="AI132" s="81">
        <v>41.517294660875912</v>
      </c>
      <c r="AJ132" s="82">
        <v>7.315814155916275</v>
      </c>
      <c r="AK132" s="75" t="s">
        <v>493</v>
      </c>
      <c r="AL132" s="75" t="s">
        <v>621</v>
      </c>
      <c r="AM132" s="75" t="s">
        <v>622</v>
      </c>
      <c r="AN132" s="76" t="s">
        <v>1480</v>
      </c>
      <c r="AO132" s="78">
        <v>0.18569530000000001</v>
      </c>
      <c r="AP132" s="78">
        <v>0.25079280000000004</v>
      </c>
      <c r="AQ132" s="84">
        <v>0.2353063</v>
      </c>
      <c r="AR132" s="75" t="s">
        <v>4124</v>
      </c>
      <c r="AS132" s="75" t="s">
        <v>3443</v>
      </c>
      <c r="AT132" s="76" t="s">
        <v>3443</v>
      </c>
      <c r="AU132" s="75">
        <v>1.521739061327948</v>
      </c>
      <c r="AV132" s="81">
        <v>1.521739061327948</v>
      </c>
      <c r="AW132" s="81">
        <v>0</v>
      </c>
      <c r="AX132" s="82">
        <v>1.521739061327948</v>
      </c>
      <c r="AY132" s="79">
        <v>66.27316554967193</v>
      </c>
      <c r="AZ132" s="79">
        <v>0</v>
      </c>
      <c r="BA132" s="79">
        <v>66.27316554967193</v>
      </c>
      <c r="BB132" s="75">
        <v>65.957042549999997</v>
      </c>
      <c r="BC132" s="75">
        <v>4260.6025397000003</v>
      </c>
      <c r="BD132" s="75">
        <v>110.5</v>
      </c>
      <c r="BE132" s="75">
        <v>120.833</v>
      </c>
      <c r="BF132" s="75">
        <v>130.75</v>
      </c>
      <c r="BG132" s="75">
        <v>65.433000000000007</v>
      </c>
      <c r="BH132" s="75">
        <v>119.733</v>
      </c>
      <c r="BI132" s="75">
        <v>130.05000000000001</v>
      </c>
      <c r="BJ132" s="75">
        <v>2.5935298815218888E-2</v>
      </c>
      <c r="BK132" s="75">
        <v>2.8360542640175058E-2</v>
      </c>
      <c r="BL132" s="75">
        <v>3.068814769312099E-2</v>
      </c>
      <c r="BM132" s="75">
        <v>1.5357686944581155E-2</v>
      </c>
      <c r="BN132" s="75">
        <v>2.8102363194955685E-2</v>
      </c>
      <c r="BO132" s="75">
        <v>3.0523851682526845E-2</v>
      </c>
      <c r="BP132" s="87">
        <v>3.068814769312099E-2</v>
      </c>
    </row>
    <row r="133" spans="2:68" x14ac:dyDescent="0.25">
      <c r="B133" s="103">
        <v>4</v>
      </c>
      <c r="C133" s="75" t="s">
        <v>3421</v>
      </c>
      <c r="D133" s="75">
        <v>2</v>
      </c>
      <c r="E133" s="76">
        <v>1</v>
      </c>
      <c r="F133" s="75">
        <v>0.16</v>
      </c>
      <c r="H133" s="75" t="s">
        <v>89</v>
      </c>
      <c r="I133" s="76" t="s">
        <v>728</v>
      </c>
      <c r="J133" s="78">
        <v>0.81388654048084685</v>
      </c>
      <c r="K133" s="78">
        <v>0.67779000963258562</v>
      </c>
      <c r="L133" s="78">
        <v>0.13126737252251641</v>
      </c>
      <c r="M133" s="78">
        <v>0.12120429154978099</v>
      </c>
      <c r="N133" s="79">
        <v>11.886491745313666</v>
      </c>
      <c r="O133" s="79">
        <v>9.0212326878374824</v>
      </c>
      <c r="P133" s="80">
        <v>14.879525946581849</v>
      </c>
      <c r="Q133" s="81">
        <v>32.829818826322843</v>
      </c>
      <c r="R133" s="82">
        <v>34.278278390328538</v>
      </c>
      <c r="S133" s="78">
        <v>0.53836004617898858</v>
      </c>
      <c r="T133" s="81">
        <v>2.7036367743392815</v>
      </c>
      <c r="U133" s="78">
        <v>0.36156986246166017</v>
      </c>
      <c r="V133" s="83">
        <v>4.0734958568512072E-2</v>
      </c>
      <c r="W133" s="79">
        <v>14.621111770543809</v>
      </c>
      <c r="X133" s="80">
        <v>10.503756043998113</v>
      </c>
      <c r="Y133" s="85">
        <v>1453400000</v>
      </c>
      <c r="Z133" s="85">
        <v>8127600000</v>
      </c>
      <c r="AA133" s="75">
        <v>70400000</v>
      </c>
      <c r="AB133" s="75">
        <v>781000000</v>
      </c>
      <c r="AC133" s="84">
        <v>9.014084507042254E-2</v>
      </c>
      <c r="AD133" s="85">
        <v>17994.392108159998</v>
      </c>
      <c r="AE133" s="86">
        <v>21585.092108159999</v>
      </c>
      <c r="AF133" s="81">
        <v>16.734407801884586</v>
      </c>
      <c r="AG133" s="81">
        <v>20.712086788399034</v>
      </c>
      <c r="AH133" s="81">
        <v>4.4562049030170474</v>
      </c>
      <c r="AI133" s="81">
        <v>27.37570992424655</v>
      </c>
      <c r="AJ133" s="82">
        <v>3.693531386431526</v>
      </c>
      <c r="AK133" s="75" t="s">
        <v>502</v>
      </c>
      <c r="AL133" s="75" t="s">
        <v>503</v>
      </c>
      <c r="AM133" s="75" t="s">
        <v>671</v>
      </c>
      <c r="AN133" s="76" t="s">
        <v>583</v>
      </c>
      <c r="AO133" s="78">
        <v>0.11466480000000001</v>
      </c>
      <c r="AP133" s="78">
        <v>0.1568648</v>
      </c>
      <c r="AQ133" s="84">
        <v>0.18496970000000001</v>
      </c>
      <c r="AR133" s="75" t="s">
        <v>4124</v>
      </c>
      <c r="AS133" s="75" t="s">
        <v>3554</v>
      </c>
      <c r="AT133" s="76" t="s">
        <v>3554</v>
      </c>
      <c r="AU133" s="75">
        <v>0.72871288450637672</v>
      </c>
      <c r="AV133" s="81">
        <v>0.72871288450637672</v>
      </c>
      <c r="AW133" s="81">
        <v>0.53283164831003793</v>
      </c>
      <c r="AX133" s="82">
        <v>1.2615445328164148</v>
      </c>
      <c r="AY133" s="79">
        <v>18.368331137433888</v>
      </c>
      <c r="AZ133" s="79">
        <v>13.43084274308292</v>
      </c>
      <c r="BA133" s="79">
        <v>31.799173880516808</v>
      </c>
      <c r="BB133" s="75">
        <v>201.77084613970001</v>
      </c>
      <c r="BC133" s="75">
        <v>17994.392108159998</v>
      </c>
      <c r="BD133" s="75">
        <v>711.66700000000003</v>
      </c>
      <c r="BE133" s="75">
        <v>787.5</v>
      </c>
      <c r="BF133" s="75">
        <v>869.57100000000003</v>
      </c>
      <c r="BG133" s="75">
        <v>847.846</v>
      </c>
      <c r="BH133" s="75">
        <v>1074.433</v>
      </c>
      <c r="BI133" s="75">
        <v>1252.55</v>
      </c>
      <c r="BJ133" s="75">
        <v>3.954937714607637E-2</v>
      </c>
      <c r="BK133" s="75">
        <v>4.3763634540501584E-2</v>
      </c>
      <c r="BL133" s="75">
        <v>4.8324555493356833E-2</v>
      </c>
      <c r="BM133" s="75">
        <v>4.7117234908731563E-2</v>
      </c>
      <c r="BN133" s="75">
        <v>5.9709324635244108E-2</v>
      </c>
      <c r="BO133" s="75">
        <v>6.9607797388832077E-2</v>
      </c>
      <c r="BP133" s="87">
        <v>6.9607797388832077E-2</v>
      </c>
    </row>
    <row r="134" spans="2:68" x14ac:dyDescent="0.25">
      <c r="B134" s="103">
        <v>4</v>
      </c>
      <c r="C134" s="75" t="s">
        <v>3422</v>
      </c>
      <c r="D134" s="75">
        <v>2</v>
      </c>
      <c r="E134" s="76">
        <v>1</v>
      </c>
      <c r="F134" s="75">
        <v>0.16</v>
      </c>
      <c r="G134" s="75" t="s">
        <v>2957</v>
      </c>
      <c r="H134" s="75" t="s">
        <v>79</v>
      </c>
      <c r="I134" s="76" t="s">
        <v>714</v>
      </c>
      <c r="J134" s="78">
        <v>0.88793814584945197</v>
      </c>
      <c r="K134" s="78">
        <v>0.70727695942632607</v>
      </c>
      <c r="L134" s="78">
        <v>0.60227726599170794</v>
      </c>
      <c r="M134" s="78">
        <v>0.52680917775859293</v>
      </c>
      <c r="N134" s="79">
        <v>39.31843487256819</v>
      </c>
      <c r="O134" s="79">
        <v>33.178475588937701</v>
      </c>
      <c r="P134" s="80">
        <v>141.33673929993026</v>
      </c>
      <c r="Q134" s="81">
        <v>35.302145285767914</v>
      </c>
      <c r="R134" s="82">
        <v>34.283582933260114</v>
      </c>
      <c r="S134" s="78">
        <v>0.37560874491944501</v>
      </c>
      <c r="T134" s="81">
        <v>1.1008515748119787</v>
      </c>
      <c r="U134" s="78">
        <v>0.1813896734627225</v>
      </c>
      <c r="V134" s="83">
        <v>3.3302763359684781E-2</v>
      </c>
      <c r="W134" s="79">
        <v>4.974797293781454</v>
      </c>
      <c r="X134" s="80">
        <v>110.2729746091875</v>
      </c>
      <c r="Y134" s="85">
        <v>1256184000</v>
      </c>
      <c r="Z134" s="85">
        <v>1686512000</v>
      </c>
      <c r="AA134" s="75">
        <v>44436000</v>
      </c>
      <c r="AB134" s="75">
        <v>427892000</v>
      </c>
      <c r="AC134" s="84">
        <v>0.10384863470221457</v>
      </c>
      <c r="AD134" s="85">
        <v>15179.892446939997</v>
      </c>
      <c r="AE134" s="86">
        <v>16259.834446939996</v>
      </c>
      <c r="AF134" s="81">
        <v>16.021936400577669</v>
      </c>
      <c r="AG134" s="81">
        <v>18.414289767764831</v>
      </c>
      <c r="AH134" s="81">
        <v>2.8716388728796431</v>
      </c>
      <c r="AI134" s="81">
        <v>21.532258070636889</v>
      </c>
      <c r="AJ134" s="82">
        <v>24.69830245888112</v>
      </c>
      <c r="AK134" s="75" t="s">
        <v>493</v>
      </c>
      <c r="AL134" s="75" t="s">
        <v>538</v>
      </c>
      <c r="AM134" s="75" t="s">
        <v>715</v>
      </c>
      <c r="AN134" s="76" t="s">
        <v>583</v>
      </c>
      <c r="AO134" s="78">
        <v>0.1151543</v>
      </c>
      <c r="AP134" s="78">
        <v>0.10010859999999999</v>
      </c>
      <c r="AQ134" s="84">
        <v>5.4527550000000001E-2</v>
      </c>
      <c r="AR134" s="75" t="s">
        <v>4124</v>
      </c>
      <c r="AS134" s="75" t="s">
        <v>3539</v>
      </c>
      <c r="AT134" s="76" t="s">
        <v>3539</v>
      </c>
      <c r="AU134" s="75" t="s">
        <v>3443</v>
      </c>
      <c r="AV134" s="81">
        <v>0</v>
      </c>
      <c r="AW134" s="81">
        <v>5.8860087310441509</v>
      </c>
      <c r="AX134" s="82">
        <v>5.8860087310441509</v>
      </c>
      <c r="AY134" s="79">
        <v>0</v>
      </c>
      <c r="AZ134" s="79">
        <v>124.04635857512351</v>
      </c>
      <c r="BA134" s="79">
        <v>124.04635857512351</v>
      </c>
      <c r="BB134" s="75">
        <v>893.48979478999991</v>
      </c>
      <c r="BC134" s="75">
        <v>15179.892446939997</v>
      </c>
      <c r="BD134" s="75">
        <v>745.63200000000006</v>
      </c>
      <c r="BE134" s="75">
        <v>820.52600000000007</v>
      </c>
      <c r="BF134" s="75">
        <v>891.31299999999999</v>
      </c>
      <c r="BG134" s="75">
        <v>681.38099999999997</v>
      </c>
      <c r="BH134" s="75">
        <v>762.96600000000001</v>
      </c>
      <c r="BI134" s="75">
        <v>833.14600000000007</v>
      </c>
      <c r="BJ134" s="75">
        <v>4.9119715611048782E-2</v>
      </c>
      <c r="BK134" s="75">
        <v>5.4053479157910887E-2</v>
      </c>
      <c r="BL134" s="75">
        <v>5.8716687428155868E-2</v>
      </c>
      <c r="BM134" s="75">
        <v>4.4887076926381948E-2</v>
      </c>
      <c r="BN134" s="75">
        <v>5.0261620934857199E-2</v>
      </c>
      <c r="BO134" s="75">
        <v>5.4884842097016821E-2</v>
      </c>
      <c r="BP134" s="87">
        <v>5.8716687428155868E-2</v>
      </c>
    </row>
    <row r="135" spans="2:68" x14ac:dyDescent="0.25">
      <c r="B135" s="103">
        <v>4</v>
      </c>
      <c r="C135" s="75" t="s">
        <v>3421</v>
      </c>
      <c r="D135" s="75">
        <v>2</v>
      </c>
      <c r="E135" s="76">
        <v>1</v>
      </c>
      <c r="F135" s="75">
        <v>0.13</v>
      </c>
      <c r="G135" s="75" t="s">
        <v>3201</v>
      </c>
      <c r="H135" s="75" t="s">
        <v>265</v>
      </c>
      <c r="I135" s="76" t="s">
        <v>974</v>
      </c>
      <c r="J135" s="78">
        <v>0.34593900821522822</v>
      </c>
      <c r="K135" s="78">
        <v>0.3468557010023281</v>
      </c>
      <c r="L135" s="78">
        <v>0.10916696779240369</v>
      </c>
      <c r="M135" s="78">
        <v>0.11505771151640709</v>
      </c>
      <c r="N135" s="79">
        <v>11.336629468732896</v>
      </c>
      <c r="O135" s="79">
        <v>9.1565547680910555</v>
      </c>
      <c r="P135" s="80">
        <v>16.078939710589669</v>
      </c>
      <c r="Q135" s="81">
        <v>29.433488530543407</v>
      </c>
      <c r="R135" s="82">
        <v>29.492350847068749</v>
      </c>
      <c r="S135" s="78">
        <v>0.83527442735421031</v>
      </c>
      <c r="T135" s="81">
        <v>3.0443901086435932</v>
      </c>
      <c r="U135" s="78">
        <v>0.34101865797382519</v>
      </c>
      <c r="V135" s="83">
        <v>3.5938933298388154E-2</v>
      </c>
      <c r="W135" s="79">
        <v>7.3423586777040359</v>
      </c>
      <c r="X135" s="80">
        <v>3.8790730231473836</v>
      </c>
      <c r="Y135" s="85">
        <v>7173300000</v>
      </c>
      <c r="Z135" s="85">
        <v>21624800000</v>
      </c>
      <c r="AA135" s="75">
        <v>68800000</v>
      </c>
      <c r="AB135" s="75">
        <v>1673600000</v>
      </c>
      <c r="AC135" s="84">
        <v>4.1108986615678779E-2</v>
      </c>
      <c r="AD135" s="85">
        <v>44864.647517549995</v>
      </c>
      <c r="AE135" s="86">
        <v>56942.847517549992</v>
      </c>
      <c r="AF135" s="81">
        <v>14.052601511536565</v>
      </c>
      <c r="AG135" s="81">
        <v>22.204826185900377</v>
      </c>
      <c r="AH135" s="81">
        <v>3.7139778962358871</v>
      </c>
      <c r="AI135" s="81">
        <v>28.340500201137029</v>
      </c>
      <c r="AJ135" s="82">
        <v>4.5407621835379626</v>
      </c>
      <c r="AK135" s="75" t="s">
        <v>498</v>
      </c>
      <c r="AL135" s="75" t="s">
        <v>541</v>
      </c>
      <c r="AM135" s="75" t="s">
        <v>542</v>
      </c>
      <c r="AN135" s="76" t="s">
        <v>583</v>
      </c>
      <c r="AO135" s="78">
        <v>0.1396792</v>
      </c>
      <c r="AP135" s="78">
        <v>0.1779702</v>
      </c>
      <c r="AQ135" s="84">
        <v>0.18004870000000001</v>
      </c>
      <c r="AR135" s="75" t="s">
        <v>3452</v>
      </c>
      <c r="AS135" s="75" t="s">
        <v>3553</v>
      </c>
      <c r="AT135" s="76" t="s">
        <v>3452</v>
      </c>
      <c r="AU135" s="75">
        <v>1.3914265770017471</v>
      </c>
      <c r="AV135" s="81">
        <v>1.3914265770017471</v>
      </c>
      <c r="AW135" s="81">
        <v>0.4775768399727704</v>
      </c>
      <c r="AX135" s="82">
        <v>1.8690034169745176</v>
      </c>
      <c r="AY135" s="79">
        <v>37.938315843358069</v>
      </c>
      <c r="AZ135" s="79">
        <v>13.02149987202457</v>
      </c>
      <c r="BA135" s="79">
        <v>50.959815715382639</v>
      </c>
      <c r="BB135" s="75">
        <v>796.4</v>
      </c>
      <c r="BC135" s="75">
        <v>44864.647517549995</v>
      </c>
      <c r="BD135" s="75">
        <v>1665.625</v>
      </c>
      <c r="BE135" s="75">
        <v>1845.6880000000001</v>
      </c>
      <c r="BF135" s="75">
        <v>2029</v>
      </c>
      <c r="BG135" s="75">
        <v>1909.6590000000001</v>
      </c>
      <c r="BH135" s="75">
        <v>2043.865</v>
      </c>
      <c r="BI135" s="75">
        <v>2130.672</v>
      </c>
      <c r="BJ135" s="75">
        <v>3.712555636034913E-2</v>
      </c>
      <c r="BK135" s="75">
        <v>4.1139028213205295E-2</v>
      </c>
      <c r="BL135" s="75">
        <v>4.5224917886768259E-2</v>
      </c>
      <c r="BM135" s="75">
        <v>4.2564894759353371E-2</v>
      </c>
      <c r="BN135" s="75">
        <v>4.5556247805145202E-2</v>
      </c>
      <c r="BO135" s="75">
        <v>4.749111199784934E-2</v>
      </c>
      <c r="BP135" s="87">
        <v>4.749111199784934E-2</v>
      </c>
    </row>
    <row r="136" spans="2:68" x14ac:dyDescent="0.25">
      <c r="B136" s="103">
        <v>4</v>
      </c>
      <c r="C136" s="75" t="s">
        <v>3422</v>
      </c>
      <c r="D136" s="75">
        <v>2</v>
      </c>
      <c r="E136" s="76">
        <v>1</v>
      </c>
      <c r="F136" s="75">
        <v>0.2</v>
      </c>
      <c r="G136" s="75" t="s">
        <v>2473</v>
      </c>
      <c r="H136" s="75" t="s">
        <v>304</v>
      </c>
      <c r="I136" s="76" t="s">
        <v>1026</v>
      </c>
      <c r="J136" s="78">
        <v>0.29549058230143666</v>
      </c>
      <c r="K136" s="78">
        <v>0.26413361169102295</v>
      </c>
      <c r="L136" s="78">
        <v>0.12570845244548834</v>
      </c>
      <c r="M136" s="78">
        <v>0.11157937874436891</v>
      </c>
      <c r="N136" s="79">
        <v>11.016962041013533</v>
      </c>
      <c r="O136" s="79">
        <v>8.7217836078535971</v>
      </c>
      <c r="P136" s="80">
        <v>10.735434719760402</v>
      </c>
      <c r="Q136" s="81">
        <v>23.171507406790994</v>
      </c>
      <c r="R136" s="82">
        <v>21.752561128573223</v>
      </c>
      <c r="S136" s="78">
        <v>0.45608049587782823</v>
      </c>
      <c r="T136" s="81">
        <v>1.9504231922358861</v>
      </c>
      <c r="U136" s="78">
        <v>0.59764054360205432</v>
      </c>
      <c r="V136" s="83">
        <v>3.4024931314406634E-2</v>
      </c>
      <c r="W136" s="79">
        <v>9.0102879590528371</v>
      </c>
      <c r="X136" s="80">
        <v>1.0103061721958406</v>
      </c>
      <c r="Y136" s="85">
        <v>562825000</v>
      </c>
      <c r="Z136" s="85">
        <v>1332334000</v>
      </c>
      <c r="AA136" s="75">
        <v>14917000</v>
      </c>
      <c r="AB136" s="75">
        <v>116599000</v>
      </c>
      <c r="AC136" s="84">
        <v>0.1279342018370655</v>
      </c>
      <c r="AD136" s="85">
        <v>4365.8909895099996</v>
      </c>
      <c r="AE136" s="86">
        <v>4755.5679895099993</v>
      </c>
      <c r="AF136" s="81">
        <v>22.938389537122873</v>
      </c>
      <c r="AG136" s="81">
        <v>32.086412969546444</v>
      </c>
      <c r="AH136" s="81">
        <v>2.723665839801674</v>
      </c>
      <c r="AI136" s="81">
        <v>42.821246017888527</v>
      </c>
      <c r="AJ136" s="82">
        <v>4.4037215755881691</v>
      </c>
      <c r="AK136" s="75" t="s">
        <v>552</v>
      </c>
      <c r="AL136" s="75" t="s">
        <v>917</v>
      </c>
      <c r="AM136" s="75" t="s">
        <v>918</v>
      </c>
      <c r="AN136" s="76" t="s">
        <v>583</v>
      </c>
      <c r="AO136" s="78">
        <v>0.18556239999999999</v>
      </c>
      <c r="AP136" s="78">
        <v>0.10472429999999999</v>
      </c>
      <c r="AQ136" s="84">
        <v>5.6460249999999997E-2</v>
      </c>
      <c r="AR136" s="75" t="s">
        <v>4124</v>
      </c>
      <c r="AS136" s="75" t="s">
        <v>3443</v>
      </c>
      <c r="AT136" s="76" t="s">
        <v>3443</v>
      </c>
      <c r="AU136" s="75">
        <v>0.53375430652708455</v>
      </c>
      <c r="AV136" s="81">
        <v>0.53375430652708455</v>
      </c>
      <c r="AW136" s="81">
        <v>0.74693333233270665</v>
      </c>
      <c r="AX136" s="82">
        <v>1.2806876388597912</v>
      </c>
      <c r="AY136" s="79">
        <v>21.314225498677082</v>
      </c>
      <c r="AZ136" s="79">
        <v>29.827029558607911</v>
      </c>
      <c r="BA136" s="79">
        <v>51.141255057284994</v>
      </c>
      <c r="BB136" s="75">
        <v>55.229283793663996</v>
      </c>
      <c r="BC136" s="75">
        <v>4365.8909895099996</v>
      </c>
      <c r="BD136" s="75">
        <v>123</v>
      </c>
      <c r="BE136" s="75">
        <v>143.5</v>
      </c>
      <c r="BF136" s="75" t="s">
        <v>3443</v>
      </c>
      <c r="BG136" s="75" t="s">
        <v>3443</v>
      </c>
      <c r="BH136" s="75" t="s">
        <v>3443</v>
      </c>
      <c r="BI136" s="75" t="s">
        <v>3443</v>
      </c>
      <c r="BJ136" s="75">
        <v>2.8172943460002594E-2</v>
      </c>
      <c r="BK136" s="75">
        <v>3.2868434036669697E-2</v>
      </c>
      <c r="BL136" s="75">
        <v>0</v>
      </c>
      <c r="BM136" s="75">
        <v>0</v>
      </c>
      <c r="BN136" s="75">
        <v>0</v>
      </c>
      <c r="BO136" s="75">
        <v>0</v>
      </c>
      <c r="BP136" s="87">
        <v>3.2868434036669697E-2</v>
      </c>
    </row>
    <row r="137" spans="2:68" x14ac:dyDescent="0.25">
      <c r="B137" s="103">
        <v>4</v>
      </c>
      <c r="C137" s="75" t="s">
        <v>3421</v>
      </c>
      <c r="D137" s="75">
        <v>2</v>
      </c>
      <c r="E137" s="76">
        <v>2</v>
      </c>
      <c r="F137" s="75">
        <v>0.12</v>
      </c>
      <c r="H137" s="75" t="s">
        <v>83</v>
      </c>
      <c r="I137" s="76" t="s">
        <v>719</v>
      </c>
      <c r="J137" s="78">
        <v>0.82897982987231544</v>
      </c>
      <c r="K137" s="78">
        <v>1.4458838278311743</v>
      </c>
      <c r="L137" s="78">
        <v>0.17527107396076841</v>
      </c>
      <c r="M137" s="78">
        <v>0.30714602751886372</v>
      </c>
      <c r="N137" s="79">
        <v>31.930754576327342</v>
      </c>
      <c r="O137" s="79">
        <v>25.108100525555503</v>
      </c>
      <c r="P137" s="80">
        <v>286.40167364016736</v>
      </c>
      <c r="Q137" s="81">
        <v>14.025765859081625</v>
      </c>
      <c r="R137" s="82">
        <v>18.808068165407018</v>
      </c>
      <c r="S137" s="78">
        <v>0.69722413685067985</v>
      </c>
      <c r="T137" s="81">
        <v>2.6941888619854724</v>
      </c>
      <c r="U137" s="78">
        <v>5.6308570968909627E-3</v>
      </c>
      <c r="V137" s="83">
        <v>3.73255714408013E-2</v>
      </c>
      <c r="W137" s="79">
        <v>14.598483031201843</v>
      </c>
      <c r="X137" s="80">
        <v>16.176141914336071</v>
      </c>
      <c r="Y137" s="85">
        <v>2393000000</v>
      </c>
      <c r="Z137" s="85">
        <v>11265000000</v>
      </c>
      <c r="AA137" s="75">
        <v>233000000</v>
      </c>
      <c r="AB137" s="75">
        <v>2474000000</v>
      </c>
      <c r="AC137" s="84">
        <v>9.4179466451091348E-2</v>
      </c>
      <c r="AD137" s="85">
        <v>53769.524328249994</v>
      </c>
      <c r="AE137" s="86">
        <v>64896.524328249994</v>
      </c>
      <c r="AF137" s="81">
        <v>15.654010244325965</v>
      </c>
      <c r="AG137" s="81">
        <v>16.774482086384698</v>
      </c>
      <c r="AH137" s="81">
        <v>4.4062093978469719</v>
      </c>
      <c r="AI137" s="81">
        <v>21.202853811225356</v>
      </c>
      <c r="AJ137" s="82">
        <v>382.55085929870603</v>
      </c>
      <c r="AK137" s="75" t="s">
        <v>534</v>
      </c>
      <c r="AL137" s="75" t="s">
        <v>720</v>
      </c>
      <c r="AM137" s="75" t="s">
        <v>721</v>
      </c>
      <c r="AN137" s="76" t="s">
        <v>583</v>
      </c>
      <c r="AO137" s="78">
        <v>0.12807689999999999</v>
      </c>
      <c r="AP137" s="78">
        <v>0.16036840000000002</v>
      </c>
      <c r="AQ137" s="84">
        <v>5.1566099999999997E-2</v>
      </c>
      <c r="AR137" s="75" t="s">
        <v>4153</v>
      </c>
      <c r="AS137" s="75" t="s">
        <v>3552</v>
      </c>
      <c r="AT137" s="76" t="s">
        <v>4153</v>
      </c>
      <c r="AU137" s="75">
        <v>1.1839708126742114</v>
      </c>
      <c r="AV137" s="81">
        <v>1.1839708126742114</v>
      </c>
      <c r="AW137" s="81">
        <v>9.4892851817291941</v>
      </c>
      <c r="AX137" s="82">
        <v>10.673255994403405</v>
      </c>
      <c r="AY137" s="79">
        <v>13.593148500405455</v>
      </c>
      <c r="AZ137" s="79">
        <v>108.94631967032734</v>
      </c>
      <c r="BA137" s="79">
        <v>122.5394681707328</v>
      </c>
      <c r="BB137" s="75">
        <v>2924.4</v>
      </c>
      <c r="BC137" s="75">
        <v>53769.524328249994</v>
      </c>
      <c r="BD137" s="75">
        <v>2575.6669999999999</v>
      </c>
      <c r="BE137" s="75">
        <v>2629.4290000000001</v>
      </c>
      <c r="BF137" s="75">
        <v>2879.2139999999999</v>
      </c>
      <c r="BG137" s="75">
        <v>2632.9250000000002</v>
      </c>
      <c r="BH137" s="75">
        <v>2833.4500000000003</v>
      </c>
      <c r="BI137" s="75">
        <v>3362.5</v>
      </c>
      <c r="BJ137" s="75">
        <v>4.7901985970271434E-2</v>
      </c>
      <c r="BK137" s="75">
        <v>4.8901846033600177E-2</v>
      </c>
      <c r="BL137" s="75">
        <v>5.3547321386424991E-2</v>
      </c>
      <c r="BM137" s="75">
        <v>4.8966864276623077E-2</v>
      </c>
      <c r="BN137" s="75">
        <v>5.2696207292117193E-2</v>
      </c>
      <c r="BO137" s="75">
        <v>6.2535423960099548E-2</v>
      </c>
      <c r="BP137" s="87">
        <v>6.2535423960099548E-2</v>
      </c>
    </row>
    <row r="138" spans="2:68" x14ac:dyDescent="0.25">
      <c r="B138" s="103">
        <v>4</v>
      </c>
      <c r="C138" s="75" t="s">
        <v>3422</v>
      </c>
      <c r="D138" s="75">
        <v>2</v>
      </c>
      <c r="E138" s="76">
        <v>2</v>
      </c>
      <c r="F138" s="75" t="s">
        <v>2547</v>
      </c>
      <c r="H138" s="75" t="s">
        <v>2105</v>
      </c>
      <c r="I138" s="76" t="s">
        <v>2106</v>
      </c>
      <c r="J138" s="78">
        <v>0.27563460600729595</v>
      </c>
      <c r="K138" s="78">
        <v>0.43677419354838709</v>
      </c>
      <c r="L138" s="78">
        <v>0.27563460600729595</v>
      </c>
      <c r="M138" s="78">
        <v>0.43677419354838709</v>
      </c>
      <c r="N138" s="79">
        <v>22.912283898468857</v>
      </c>
      <c r="O138" s="79">
        <v>23.88493059351654</v>
      </c>
      <c r="P138" s="80">
        <v>25.379731387372956</v>
      </c>
      <c r="Q138" s="81">
        <v>26.325622860614821</v>
      </c>
      <c r="R138" s="82">
        <v>26.465585968642042</v>
      </c>
      <c r="S138" s="78">
        <v>-3.2030709206469068E-2</v>
      </c>
      <c r="T138" s="81">
        <v>-0.15192807134339514</v>
      </c>
      <c r="U138" s="78">
        <v>0.35716233507436074</v>
      </c>
      <c r="V138" s="83" t="e">
        <v>#N/A</v>
      </c>
      <c r="W138" s="79">
        <v>9.8616476055286633</v>
      </c>
      <c r="X138" s="80" t="e">
        <v>#N/A</v>
      </c>
      <c r="Y138" s="85">
        <v>15500000000</v>
      </c>
      <c r="Z138" s="85">
        <v>15500000000</v>
      </c>
      <c r="AA138" s="75" t="e">
        <v>#N/A</v>
      </c>
      <c r="AB138" s="75">
        <v>4894925059.4971647</v>
      </c>
      <c r="AC138" s="84">
        <v>0</v>
      </c>
      <c r="AD138" s="85">
        <v>107361.34999999999</v>
      </c>
      <c r="AE138" s="86">
        <v>103246.34999999999</v>
      </c>
      <c r="AF138" s="81" t="s">
        <v>3443</v>
      </c>
      <c r="AG138" s="81" t="s">
        <v>3443</v>
      </c>
      <c r="AH138" s="81" t="s">
        <v>3443</v>
      </c>
      <c r="AI138" s="81" t="s">
        <v>3443</v>
      </c>
      <c r="AJ138" s="82">
        <v>2.8627930481203143</v>
      </c>
      <c r="AK138" s="75" t="s">
        <v>534</v>
      </c>
      <c r="AL138" s="75" t="s">
        <v>864</v>
      </c>
      <c r="AM138" s="75" t="s">
        <v>1133</v>
      </c>
      <c r="AN138" s="76" t="s">
        <v>2468</v>
      </c>
      <c r="AO138" s="78" t="e">
        <v>#VALUE!</v>
      </c>
      <c r="AP138" s="78" t="e">
        <v>#VALUE!</v>
      </c>
      <c r="AQ138" s="84" t="e">
        <v>#VALUE!</v>
      </c>
      <c r="AR138" s="75" t="s">
        <v>3540</v>
      </c>
      <c r="AS138" s="75" t="s">
        <v>3540</v>
      </c>
      <c r="AT138" s="76" t="s">
        <v>3540</v>
      </c>
      <c r="AU138" s="75">
        <v>0.86472601923224046</v>
      </c>
      <c r="AV138" s="81">
        <v>0.86472601923224046</v>
      </c>
      <c r="AW138" s="81">
        <v>-2.8473934055411934</v>
      </c>
      <c r="AX138" s="82">
        <v>-1.982667386308953</v>
      </c>
      <c r="AY138" s="79">
        <v>0</v>
      </c>
      <c r="AZ138" s="79">
        <v>-61.757575757575758</v>
      </c>
      <c r="BA138" s="79">
        <v>-61.757575757575758</v>
      </c>
      <c r="BB138" s="75">
        <v>-3057</v>
      </c>
      <c r="BC138" s="75">
        <v>103246.34999999999</v>
      </c>
      <c r="BD138" s="75">
        <v>5323.8890000000001</v>
      </c>
      <c r="BE138" s="75">
        <v>5784.4440000000004</v>
      </c>
      <c r="BF138" s="75">
        <v>6278.2</v>
      </c>
      <c r="BG138" s="75">
        <v>2927.2000000000003</v>
      </c>
      <c r="BH138" s="75">
        <v>3598.0250000000001</v>
      </c>
      <c r="BI138" s="75">
        <v>2947.3</v>
      </c>
      <c r="BJ138" s="75">
        <v>5.156491246421787E-2</v>
      </c>
      <c r="BK138" s="75">
        <v>5.6025651269996479E-2</v>
      </c>
      <c r="BL138" s="75">
        <v>6.0807960765683247E-2</v>
      </c>
      <c r="BM138" s="75">
        <v>2.8351607587096303E-2</v>
      </c>
      <c r="BN138" s="75">
        <v>3.4848931705576035E-2</v>
      </c>
      <c r="BO138" s="75">
        <v>2.8546287592733307E-2</v>
      </c>
      <c r="BP138" s="87">
        <v>6.0807960765683247E-2</v>
      </c>
    </row>
    <row r="139" spans="2:68" x14ac:dyDescent="0.25">
      <c r="B139" s="103">
        <v>4</v>
      </c>
      <c r="C139" s="75" t="s">
        <v>3422</v>
      </c>
      <c r="D139" s="75">
        <v>3</v>
      </c>
      <c r="E139" s="76">
        <v>1</v>
      </c>
      <c r="F139" s="75">
        <v>0.3</v>
      </c>
      <c r="G139" s="75" t="s">
        <v>2522</v>
      </c>
      <c r="H139" s="75" t="s">
        <v>36</v>
      </c>
      <c r="I139" s="76" t="s">
        <v>645</v>
      </c>
      <c r="J139" s="78">
        <v>2.564103056530461</v>
      </c>
      <c r="K139" s="78">
        <v>0.92276427416959761</v>
      </c>
      <c r="L139" s="78">
        <v>1.9289252636771246</v>
      </c>
      <c r="M139" s="78">
        <v>0.79535321322185126</v>
      </c>
      <c r="N139" s="79">
        <v>40.144513087453461</v>
      </c>
      <c r="O139" s="79">
        <v>34.417045288760235</v>
      </c>
      <c r="P139" s="80">
        <v>31.989113248391671</v>
      </c>
      <c r="Q139" s="81">
        <v>34.830421282425597</v>
      </c>
      <c r="R139" s="82">
        <v>36.943996202049156</v>
      </c>
      <c r="S139" s="78">
        <v>-0.45015460739944335</v>
      </c>
      <c r="T139" s="81">
        <v>-1.8156629130406587</v>
      </c>
      <c r="U139" s="78">
        <v>0.70649971775402731</v>
      </c>
      <c r="V139" s="83">
        <v>0</v>
      </c>
      <c r="W139" s="79">
        <v>23.534599970385916</v>
      </c>
      <c r="X139" s="80">
        <v>25.940589239123014</v>
      </c>
      <c r="Y139" s="85">
        <v>1660009000.0000005</v>
      </c>
      <c r="Z139" s="85">
        <v>1925933000.0000005</v>
      </c>
      <c r="AA139" s="75">
        <v>243536000</v>
      </c>
      <c r="AB139" s="75">
        <v>614759000</v>
      </c>
      <c r="AC139" s="84">
        <v>0.39614873470742196</v>
      </c>
      <c r="AD139" s="85">
        <v>47965.720696410004</v>
      </c>
      <c r="AE139" s="86">
        <v>44689.881696410004</v>
      </c>
      <c r="AF139" s="81">
        <v>24.904917202289596</v>
      </c>
      <c r="AG139" s="81">
        <v>25.911904942025593</v>
      </c>
      <c r="AH139" s="81">
        <v>1.2758556166941029</v>
      </c>
      <c r="AI139" s="81">
        <v>34.00188052038321</v>
      </c>
      <c r="AJ139" s="82">
        <v>9.0888547922302898</v>
      </c>
      <c r="AK139" s="75" t="s">
        <v>544</v>
      </c>
      <c r="AL139" s="75" t="s">
        <v>593</v>
      </c>
      <c r="AM139" s="75" t="s">
        <v>646</v>
      </c>
      <c r="AN139" s="76" t="s">
        <v>583</v>
      </c>
      <c r="AO139" s="78" t="e">
        <v>#VALUE!</v>
      </c>
      <c r="AP139" s="78" t="e">
        <v>#VALUE!</v>
      </c>
      <c r="AQ139" s="84">
        <v>0.21460970000000001</v>
      </c>
      <c r="AR139" s="75" t="s">
        <v>3541</v>
      </c>
      <c r="AS139" s="75" t="s">
        <v>3541</v>
      </c>
      <c r="AT139" s="76" t="s">
        <v>3541</v>
      </c>
      <c r="AU139" s="75" t="s">
        <v>3443</v>
      </c>
      <c r="AV139" s="81">
        <v>0</v>
      </c>
      <c r="AW139" s="81">
        <v>1.2965008989149711</v>
      </c>
      <c r="AX139" s="82">
        <v>1.2965008989149711</v>
      </c>
      <c r="AY139" s="79">
        <v>0</v>
      </c>
      <c r="AZ139" s="79">
        <v>50.893116635907603</v>
      </c>
      <c r="BA139" s="79">
        <v>50.893116635907603</v>
      </c>
      <c r="BB139" s="75">
        <v>621.87599999999998</v>
      </c>
      <c r="BC139" s="75">
        <v>44689.881696410004</v>
      </c>
      <c r="BD139" s="75">
        <v>1831.174</v>
      </c>
      <c r="BE139" s="75">
        <v>2036.5650000000001</v>
      </c>
      <c r="BF139" s="75">
        <v>2239.6150000000002</v>
      </c>
      <c r="BG139" s="75">
        <v>1467.643</v>
      </c>
      <c r="BH139" s="75">
        <v>2021.058</v>
      </c>
      <c r="BI139" s="75">
        <v>2237.7860000000001</v>
      </c>
      <c r="BJ139" s="75">
        <v>4.0975136440047917E-2</v>
      </c>
      <c r="BK139" s="75">
        <v>4.5571053730571853E-2</v>
      </c>
      <c r="BL139" s="75">
        <v>5.0114587798962808E-2</v>
      </c>
      <c r="BM139" s="75">
        <v>3.2840610542898295E-2</v>
      </c>
      <c r="BN139" s="75">
        <v>4.5224062433854108E-2</v>
      </c>
      <c r="BO139" s="75">
        <v>5.0073661308881121E-2</v>
      </c>
      <c r="BP139" s="87">
        <v>5.0114587798962808E-2</v>
      </c>
    </row>
    <row r="140" spans="2:68" x14ac:dyDescent="0.25">
      <c r="B140" s="103">
        <v>4</v>
      </c>
      <c r="C140" s="75" t="s">
        <v>3421</v>
      </c>
      <c r="D140" s="75">
        <v>3</v>
      </c>
      <c r="E140" s="76">
        <v>1</v>
      </c>
      <c r="F140" s="75">
        <v>0.21</v>
      </c>
      <c r="G140" s="75" t="s">
        <v>3136</v>
      </c>
      <c r="H140" s="75" t="s">
        <v>1226</v>
      </c>
      <c r="I140" s="76" t="s">
        <v>1227</v>
      </c>
      <c r="J140" s="78">
        <v>0.86081512496591728</v>
      </c>
      <c r="K140" s="78">
        <v>1.2235912955757313</v>
      </c>
      <c r="L140" s="78">
        <v>0.57930934728475802</v>
      </c>
      <c r="M140" s="78">
        <v>0.79892729860384148</v>
      </c>
      <c r="N140" s="79">
        <v>31.494840542484749</v>
      </c>
      <c r="O140" s="79">
        <v>25.133465646826892</v>
      </c>
      <c r="P140" s="80">
        <v>22.871426970894152</v>
      </c>
      <c r="Q140" s="81">
        <v>35.2422667855203</v>
      </c>
      <c r="R140" s="82">
        <v>36.18055178160607</v>
      </c>
      <c r="S140" s="78">
        <v>-0.57558602843098328</v>
      </c>
      <c r="T140" s="81">
        <v>-2.2815365803953536</v>
      </c>
      <c r="U140" s="78">
        <v>0.74789130125547265</v>
      </c>
      <c r="V140" s="83" t="e">
        <v>#N/A</v>
      </c>
      <c r="W140" s="79">
        <v>14.630043017736664</v>
      </c>
      <c r="X140" s="80">
        <v>12.956614935032373</v>
      </c>
      <c r="Y140" s="85">
        <v>55512000</v>
      </c>
      <c r="Z140" s="85">
        <v>85019000</v>
      </c>
      <c r="AA140" s="75">
        <v>2607000</v>
      </c>
      <c r="AB140" s="75">
        <v>71273000</v>
      </c>
      <c r="AC140" s="84">
        <v>3.6577666156889704E-2</v>
      </c>
      <c r="AD140" s="85">
        <v>4843.2967722100002</v>
      </c>
      <c r="AE140" s="86">
        <v>3034.7476867068608</v>
      </c>
      <c r="AF140" s="81">
        <v>34.467445535847041</v>
      </c>
      <c r="AG140" s="81">
        <v>39.282086970424324</v>
      </c>
      <c r="AH140" s="81">
        <v>2.1972752921089271</v>
      </c>
      <c r="AI140" s="81">
        <v>52.087571844316514</v>
      </c>
      <c r="AJ140" s="82">
        <v>11.438886260720743</v>
      </c>
      <c r="AK140" s="75" t="s">
        <v>498</v>
      </c>
      <c r="AL140" s="75" t="s">
        <v>599</v>
      </c>
      <c r="AM140" s="75" t="s">
        <v>1228</v>
      </c>
      <c r="AN140" s="76" t="s">
        <v>2465</v>
      </c>
      <c r="AO140" s="78">
        <v>0.28797879999999998</v>
      </c>
      <c r="AP140" s="78">
        <v>0.41079579999999999</v>
      </c>
      <c r="AQ140" s="84">
        <v>0.14632700000000001</v>
      </c>
      <c r="AR140" s="75" t="s">
        <v>3555</v>
      </c>
      <c r="AS140" s="75" t="s">
        <v>3555</v>
      </c>
      <c r="AT140" s="76" t="s">
        <v>3555</v>
      </c>
      <c r="AU140" s="75">
        <v>1.8056157037725136</v>
      </c>
      <c r="AV140" s="81">
        <v>1.8056157037725136</v>
      </c>
      <c r="AW140" s="81">
        <v>2.305698231045335E-16</v>
      </c>
      <c r="AX140" s="82">
        <v>1.8056157037725138</v>
      </c>
      <c r="AY140" s="79">
        <v>111.28664667520356</v>
      </c>
      <c r="AZ140" s="79">
        <v>1.4210854715202004E-14</v>
      </c>
      <c r="BA140" s="79">
        <v>111.28664667520357</v>
      </c>
      <c r="BB140" s="75">
        <v>61.790463840000001</v>
      </c>
      <c r="BC140" s="75">
        <v>3034.7476867068608</v>
      </c>
      <c r="BD140" s="75">
        <v>65.847000000000008</v>
      </c>
      <c r="BE140" s="75">
        <v>82.433000000000007</v>
      </c>
      <c r="BF140" s="75">
        <v>101.45</v>
      </c>
      <c r="BG140" s="75">
        <v>51.794000000000004</v>
      </c>
      <c r="BH140" s="75">
        <v>81.108000000000004</v>
      </c>
      <c r="BI140" s="75">
        <v>109.67700000000001</v>
      </c>
      <c r="BJ140" s="75">
        <v>2.1697685210678424E-2</v>
      </c>
      <c r="BK140" s="75">
        <v>2.7163048961560198E-2</v>
      </c>
      <c r="BL140" s="75">
        <v>3.342946777565152E-2</v>
      </c>
      <c r="BM140" s="75">
        <v>1.7066987224959043E-2</v>
      </c>
      <c r="BN140" s="75">
        <v>2.6726439352858983E-2</v>
      </c>
      <c r="BO140" s="75">
        <v>3.6140401549828803E-2</v>
      </c>
      <c r="BP140" s="87">
        <v>3.6140401549828803E-2</v>
      </c>
    </row>
    <row r="141" spans="2:68" x14ac:dyDescent="0.25">
      <c r="B141" s="103">
        <v>4</v>
      </c>
      <c r="C141" s="75" t="s">
        <v>3421</v>
      </c>
      <c r="D141" s="75">
        <v>3</v>
      </c>
      <c r="E141" s="76">
        <v>2</v>
      </c>
      <c r="F141" s="75">
        <v>0.12</v>
      </c>
      <c r="H141" s="75" t="s">
        <v>402</v>
      </c>
      <c r="I141" s="76" t="s">
        <v>1140</v>
      </c>
      <c r="J141" s="78">
        <v>0.15841727210887249</v>
      </c>
      <c r="K141" s="78">
        <v>0.11894551845342706</v>
      </c>
      <c r="L141" s="78">
        <v>8.0020856595306597E-2</v>
      </c>
      <c r="M141" s="78">
        <v>5.6770141321415633E-2</v>
      </c>
      <c r="N141" s="79">
        <v>4.4028269447933717</v>
      </c>
      <c r="O141" s="79">
        <v>3.0398404699308208</v>
      </c>
      <c r="P141" s="80">
        <v>4.3725297753256056</v>
      </c>
      <c r="Q141" s="81">
        <v>19.970930857684881</v>
      </c>
      <c r="R141" s="82">
        <v>17.217744342945849</v>
      </c>
      <c r="S141" s="78">
        <v>0.30019688139864548</v>
      </c>
      <c r="T141" s="81">
        <v>3.1340129902162297</v>
      </c>
      <c r="U141" s="78">
        <v>0.53876343613625044</v>
      </c>
      <c r="V141" s="83">
        <v>3.6749247701883835E-2</v>
      </c>
      <c r="W141" s="79">
        <v>11.070510328712597</v>
      </c>
      <c r="X141" s="80">
        <v>-21.399691440337719</v>
      </c>
      <c r="Y141" s="85">
        <v>71125000000</v>
      </c>
      <c r="Z141" s="85">
        <v>149022000000</v>
      </c>
      <c r="AA141" s="75">
        <v>1097000000</v>
      </c>
      <c r="AB141" s="75">
        <v>1407000000</v>
      </c>
      <c r="AC141" s="84">
        <v>0.77967306325515284</v>
      </c>
      <c r="AD141" s="85">
        <v>169062.25748975997</v>
      </c>
      <c r="AE141" s="86">
        <v>219692.25748975997</v>
      </c>
      <c r="AF141" s="81">
        <v>17.620172453719835</v>
      </c>
      <c r="AG141" s="81">
        <v>30.533061569165145</v>
      </c>
      <c r="AH141" s="81">
        <v>0.84231243233287534</v>
      </c>
      <c r="AI141" s="81">
        <v>37.864064463144054</v>
      </c>
      <c r="AJ141" s="82">
        <v>1.6882967844978969</v>
      </c>
      <c r="AK141" s="75" t="s">
        <v>544</v>
      </c>
      <c r="AL141" s="75" t="s">
        <v>545</v>
      </c>
      <c r="AM141" s="75" t="s">
        <v>546</v>
      </c>
      <c r="AN141" s="76" t="s">
        <v>583</v>
      </c>
      <c r="AO141" s="78">
        <v>9.0010440000000011E-2</v>
      </c>
      <c r="AP141" s="78">
        <v>4.3655860000000005E-2</v>
      </c>
      <c r="AQ141" s="84">
        <v>-1.8812180000000001E-2</v>
      </c>
      <c r="AR141" s="75" t="s">
        <v>3528</v>
      </c>
      <c r="AS141" s="75" t="s">
        <v>3528</v>
      </c>
      <c r="AT141" s="76" t="s">
        <v>3528</v>
      </c>
      <c r="AU141" s="75" t="s">
        <v>3443</v>
      </c>
      <c r="AV141" s="81">
        <v>0</v>
      </c>
      <c r="AW141" s="81">
        <v>-5.0907052294160274E-2</v>
      </c>
      <c r="AX141" s="82">
        <v>-5.0907052294160274E-2</v>
      </c>
      <c r="AY141" s="79">
        <v>0</v>
      </c>
      <c r="AZ141" s="79">
        <v>-1.8425307606508241</v>
      </c>
      <c r="BA141" s="79">
        <v>-1.8425307606508241</v>
      </c>
      <c r="BB141" s="75">
        <v>-86.06461182999999</v>
      </c>
      <c r="BC141" s="75">
        <v>169062.25748975997</v>
      </c>
      <c r="BD141" s="75">
        <v>6732.7</v>
      </c>
      <c r="BE141" s="75">
        <v>9536.6669999999995</v>
      </c>
      <c r="BF141" s="75">
        <v>11488.952000000001</v>
      </c>
      <c r="BG141" s="75">
        <v>3100.9050000000002</v>
      </c>
      <c r="BH141" s="75">
        <v>6477.7939999999999</v>
      </c>
      <c r="BI141" s="75">
        <v>8703.6869999999999</v>
      </c>
      <c r="BJ141" s="75">
        <v>3.9823790951139977E-2</v>
      </c>
      <c r="BK141" s="75">
        <v>5.6409201802937188E-2</v>
      </c>
      <c r="BL141" s="75">
        <v>6.795693001257766E-2</v>
      </c>
      <c r="BM141" s="75">
        <v>1.834179340819355E-2</v>
      </c>
      <c r="BN141" s="75">
        <v>3.8316026865974843E-2</v>
      </c>
      <c r="BO141" s="75">
        <v>5.1482141130921422E-2</v>
      </c>
      <c r="BP141" s="87">
        <v>6.795693001257766E-2</v>
      </c>
    </row>
    <row r="142" spans="2:68" x14ac:dyDescent="0.25">
      <c r="B142" s="103">
        <v>4</v>
      </c>
      <c r="C142" s="75" t="s">
        <v>3421</v>
      </c>
      <c r="D142" s="75">
        <v>3</v>
      </c>
      <c r="E142" s="76">
        <v>2</v>
      </c>
      <c r="F142" s="75">
        <v>0.13</v>
      </c>
      <c r="G142" s="75" t="s">
        <v>3201</v>
      </c>
      <c r="H142" s="75" t="s">
        <v>339</v>
      </c>
      <c r="I142" s="76" t="s">
        <v>1068</v>
      </c>
      <c r="J142" s="78">
        <v>0.25839875981551075</v>
      </c>
      <c r="K142" s="78">
        <v>0.27846905024413293</v>
      </c>
      <c r="L142" s="78">
        <v>0.15270631135833604</v>
      </c>
      <c r="M142" s="78">
        <v>0.16057399754779528</v>
      </c>
      <c r="N142" s="79">
        <v>15.967896222673291</v>
      </c>
      <c r="O142" s="79">
        <v>11.431422865225628</v>
      </c>
      <c r="P142" s="80">
        <v>32.400631367484571</v>
      </c>
      <c r="Q142" s="81">
        <v>28.9650793893755</v>
      </c>
      <c r="R142" s="82">
        <v>28.683115037059601</v>
      </c>
      <c r="S142" s="78">
        <v>0.68864485555454302</v>
      </c>
      <c r="T142" s="81">
        <v>2.7563377712930879</v>
      </c>
      <c r="U142" s="78">
        <v>0.21757750079897731</v>
      </c>
      <c r="V142" s="83" t="e">
        <v>#N/A</v>
      </c>
      <c r="W142" s="79">
        <v>6.6662402923384958</v>
      </c>
      <c r="X142" s="80">
        <v>3.2637608563476528</v>
      </c>
      <c r="Y142" s="85">
        <v>12698000000</v>
      </c>
      <c r="Z142" s="85">
        <v>22021000000</v>
      </c>
      <c r="AA142" s="75">
        <v>85000000</v>
      </c>
      <c r="AB142" s="75">
        <v>1493000000</v>
      </c>
      <c r="AC142" s="84">
        <v>5.6932350971198926E-2</v>
      </c>
      <c r="AD142" s="85">
        <v>65713.241806200007</v>
      </c>
      <c r="AE142" s="86">
        <v>80840.241806200007</v>
      </c>
      <c r="AF142" s="81">
        <v>14.562100998200469</v>
      </c>
      <c r="AG142" s="81">
        <v>23.146909395594967</v>
      </c>
      <c r="AH142" s="81">
        <v>2.2444695899483977</v>
      </c>
      <c r="AI142" s="81">
        <v>28.911084339933581</v>
      </c>
      <c r="AJ142" s="82">
        <v>9.6847872019428909</v>
      </c>
      <c r="AK142" s="75" t="s">
        <v>498</v>
      </c>
      <c r="AL142" s="75" t="s">
        <v>541</v>
      </c>
      <c r="AM142" s="75" t="s">
        <v>542</v>
      </c>
      <c r="AN142" s="76" t="s">
        <v>583</v>
      </c>
      <c r="AO142" s="78">
        <v>0.12697549999999999</v>
      </c>
      <c r="AP142" s="78">
        <v>0.17149439999999999</v>
      </c>
      <c r="AQ142" s="84">
        <v>0.16444310000000001</v>
      </c>
      <c r="AR142" s="75" t="s">
        <v>4124</v>
      </c>
      <c r="AS142" s="75" t="s">
        <v>3556</v>
      </c>
      <c r="AT142" s="76" t="s">
        <v>3556</v>
      </c>
      <c r="AU142" s="75">
        <v>1.7339608324970797</v>
      </c>
      <c r="AV142" s="81">
        <v>1.7339608324970797</v>
      </c>
      <c r="AW142" s="81">
        <v>2.456847010576177</v>
      </c>
      <c r="AX142" s="82">
        <v>4.1908078430732569</v>
      </c>
      <c r="AY142" s="79">
        <v>45.443421463472269</v>
      </c>
      <c r="AZ142" s="79">
        <v>64.388729018810267</v>
      </c>
      <c r="BA142" s="79">
        <v>109.83215048228254</v>
      </c>
      <c r="BB142" s="75">
        <v>2603</v>
      </c>
      <c r="BC142" s="75">
        <v>65713.241806200007</v>
      </c>
      <c r="BD142" s="75">
        <v>2458.625</v>
      </c>
      <c r="BE142" s="75">
        <v>2699.125</v>
      </c>
      <c r="BF142" s="75">
        <v>3065.1109999999999</v>
      </c>
      <c r="BG142" s="75">
        <v>1572.0240000000001</v>
      </c>
      <c r="BH142" s="75">
        <v>2447.4610000000002</v>
      </c>
      <c r="BI142" s="75">
        <v>2932.9490000000001</v>
      </c>
      <c r="BJ142" s="75">
        <v>3.7414453045109548E-2</v>
      </c>
      <c r="BK142" s="75">
        <v>4.1074293792417026E-2</v>
      </c>
      <c r="BL142" s="75">
        <v>4.6643734440001534E-2</v>
      </c>
      <c r="BM142" s="75">
        <v>2.3922484369834886E-2</v>
      </c>
      <c r="BN142" s="75">
        <v>3.7244563389795871E-2</v>
      </c>
      <c r="BO142" s="75">
        <v>4.4632541621516503E-2</v>
      </c>
      <c r="BP142" s="87">
        <v>4.6643734440001534E-2</v>
      </c>
    </row>
    <row r="143" spans="2:68" x14ac:dyDescent="0.25">
      <c r="B143" s="103">
        <v>4</v>
      </c>
      <c r="C143" s="75" t="s">
        <v>3422</v>
      </c>
      <c r="D143" s="75">
        <v>3</v>
      </c>
      <c r="E143" s="76">
        <v>2</v>
      </c>
      <c r="F143" s="75">
        <v>0.15</v>
      </c>
      <c r="G143" s="75" t="s">
        <v>2584</v>
      </c>
      <c r="H143" s="75" t="s">
        <v>2171</v>
      </c>
      <c r="I143" s="76" t="s">
        <v>2172</v>
      </c>
      <c r="J143" s="78">
        <v>-0.11289785161914676</v>
      </c>
      <c r="K143" s="78">
        <v>-0.40033790206670333</v>
      </c>
      <c r="L143" s="78">
        <v>-0.85252107951585554</v>
      </c>
      <c r="M143" s="78">
        <v>-0.7392936638525256</v>
      </c>
      <c r="N143" s="79">
        <v>38.269609134464986</v>
      </c>
      <c r="O143" s="79">
        <v>28.424690099460374</v>
      </c>
      <c r="P143" s="80">
        <v>35.617079840030833</v>
      </c>
      <c r="Q143" s="81">
        <v>5.7301795593111677</v>
      </c>
      <c r="R143" s="82">
        <v>19.5473264918582</v>
      </c>
      <c r="S143" s="78">
        <v>-0.52552185558569775</v>
      </c>
      <c r="T143" s="81">
        <v>-2.8386918820941567</v>
      </c>
      <c r="U143" s="78">
        <v>0.33902412507323754</v>
      </c>
      <c r="V143" s="83" t="e">
        <v>#N/A</v>
      </c>
      <c r="W143" s="79">
        <v>141.99248996756768</v>
      </c>
      <c r="X143" s="80">
        <v>16.454985249649766</v>
      </c>
      <c r="Y143" s="85">
        <v>-788986000</v>
      </c>
      <c r="Z143" s="85">
        <v>-427247000</v>
      </c>
      <c r="AA143" s="75" t="e">
        <v>#N/A</v>
      </c>
      <c r="AB143" s="75">
        <v>169597036.98810399</v>
      </c>
      <c r="AC143" s="84">
        <v>0</v>
      </c>
      <c r="AD143" s="85">
        <v>6763.2000000000007</v>
      </c>
      <c r="AE143" s="86">
        <v>5666.0120000000006</v>
      </c>
      <c r="AF143" s="81">
        <v>13.00124348663539</v>
      </c>
      <c r="AG143" s="81">
        <v>15.062116051861457</v>
      </c>
      <c r="AH143" s="81" t="s">
        <v>3443</v>
      </c>
      <c r="AI143" s="81">
        <v>28.462456248984431</v>
      </c>
      <c r="AJ143" s="82">
        <v>8.5905847178201284</v>
      </c>
      <c r="AK143" s="75" t="s">
        <v>534</v>
      </c>
      <c r="AL143" s="75" t="s">
        <v>843</v>
      </c>
      <c r="AM143" s="75" t="s">
        <v>986</v>
      </c>
      <c r="AN143" s="76" t="s">
        <v>2468</v>
      </c>
      <c r="AO143" s="78">
        <v>0.29167609999999999</v>
      </c>
      <c r="AP143" s="78">
        <v>0.1556603</v>
      </c>
      <c r="AQ143" s="84">
        <v>9.4882629999999996E-2</v>
      </c>
      <c r="AR143" s="75" t="s">
        <v>4150</v>
      </c>
      <c r="AS143" s="75" t="s">
        <v>3443</v>
      </c>
      <c r="AT143" s="76" t="s">
        <v>4150</v>
      </c>
      <c r="AU143" s="75">
        <v>1.5088967157004143</v>
      </c>
      <c r="AV143" s="81">
        <v>1.5088967157004143</v>
      </c>
      <c r="AW143" s="81">
        <v>0</v>
      </c>
      <c r="AX143" s="82">
        <v>1.5088967157004143</v>
      </c>
      <c r="AY143" s="79" t="s">
        <v>3443</v>
      </c>
      <c r="AZ143" s="79">
        <v>0</v>
      </c>
      <c r="BA143" s="79" t="s">
        <v>3443</v>
      </c>
      <c r="BB143" s="75" t="s">
        <v>3443</v>
      </c>
      <c r="BC143" s="75">
        <v>5666.0120000000006</v>
      </c>
      <c r="BD143" s="75">
        <v>223.11100000000002</v>
      </c>
      <c r="BE143" s="75">
        <v>243.44400000000002</v>
      </c>
      <c r="BF143" s="75">
        <v>256.375</v>
      </c>
      <c r="BG143" s="75">
        <v>244.43800000000002</v>
      </c>
      <c r="BH143" s="75">
        <v>316.61799999999999</v>
      </c>
      <c r="BI143" s="75">
        <v>234.316</v>
      </c>
      <c r="BJ143" s="75">
        <v>3.9377078622494975E-2</v>
      </c>
      <c r="BK143" s="75">
        <v>4.2965669680897253E-2</v>
      </c>
      <c r="BL143" s="75">
        <v>4.5247874519150327E-2</v>
      </c>
      <c r="BM143" s="75">
        <v>4.3141101713162627E-2</v>
      </c>
      <c r="BN143" s="75">
        <v>5.588022051488771E-2</v>
      </c>
      <c r="BO143" s="75">
        <v>4.1354660032488458E-2</v>
      </c>
      <c r="BP143" s="87">
        <v>4.5247874519150327E-2</v>
      </c>
    </row>
    <row r="144" spans="2:68" x14ac:dyDescent="0.25">
      <c r="B144" s="103">
        <v>4</v>
      </c>
      <c r="C144" s="75" t="s">
        <v>3421</v>
      </c>
      <c r="D144" s="75">
        <v>3</v>
      </c>
      <c r="E144" s="76">
        <v>3</v>
      </c>
      <c r="F144" s="75">
        <v>0.3</v>
      </c>
      <c r="G144" s="75" t="s">
        <v>2545</v>
      </c>
      <c r="H144" s="75" t="s">
        <v>395</v>
      </c>
      <c r="I144" s="76" t="s">
        <v>1132</v>
      </c>
      <c r="J144" s="78">
        <v>0.17773356435645762</v>
      </c>
      <c r="K144" s="78">
        <v>0.47261420712748148</v>
      </c>
      <c r="L144" s="78">
        <v>0.17629273045175561</v>
      </c>
      <c r="M144" s="78">
        <v>0.46950205356233665</v>
      </c>
      <c r="N144" s="79">
        <v>25.384500224562107</v>
      </c>
      <c r="O144" s="79">
        <v>23.323104759184261</v>
      </c>
      <c r="P144" s="80">
        <v>28.61247397703892</v>
      </c>
      <c r="Q144" s="81">
        <v>15.297396700095083</v>
      </c>
      <c r="R144" s="82">
        <v>22.558984557216863</v>
      </c>
      <c r="S144" s="78">
        <v>-0.19423347722708281</v>
      </c>
      <c r="T144" s="81">
        <v>-1.0119061936259772</v>
      </c>
      <c r="U144" s="78">
        <v>0.5670079347713427</v>
      </c>
      <c r="V144" s="83">
        <v>2.8525296017222819E-2</v>
      </c>
      <c r="W144" s="79">
        <v>49.167165477309268</v>
      </c>
      <c r="X144" s="80" t="e">
        <v>#N/A</v>
      </c>
      <c r="Y144" s="85">
        <v>29267000000</v>
      </c>
      <c r="Z144" s="85">
        <v>29461000000</v>
      </c>
      <c r="AA144" s="75">
        <v>1560000000</v>
      </c>
      <c r="AB144" s="75">
        <v>5779000000</v>
      </c>
      <c r="AC144" s="84">
        <v>0.26994289669492993</v>
      </c>
      <c r="AD144" s="85">
        <v>711775.58087556995</v>
      </c>
      <c r="AE144" s="86">
        <v>696128.58087556995</v>
      </c>
      <c r="AF144" s="81">
        <v>41.90106296643301</v>
      </c>
      <c r="AG144" s="81">
        <v>54.617952704093163</v>
      </c>
      <c r="AH144" s="81">
        <v>0.80852687828805236</v>
      </c>
      <c r="AI144" s="81">
        <v>66.019105072158226</v>
      </c>
      <c r="AJ144" s="82">
        <v>14.977353529482194</v>
      </c>
      <c r="AK144" s="75" t="s">
        <v>534</v>
      </c>
      <c r="AL144" s="75" t="s">
        <v>864</v>
      </c>
      <c r="AM144" s="75" t="s">
        <v>1133</v>
      </c>
      <c r="AN144" s="76" t="s">
        <v>583</v>
      </c>
      <c r="AO144" s="78" t="e">
        <v>#VALUE!</v>
      </c>
      <c r="AP144" s="78">
        <v>0.41077979999999997</v>
      </c>
      <c r="AQ144" s="84">
        <v>0.60736639999999997</v>
      </c>
      <c r="AR144" s="75" t="s">
        <v>3527</v>
      </c>
      <c r="AS144" s="75" t="s">
        <v>3527</v>
      </c>
      <c r="AT144" s="76" t="s">
        <v>3527</v>
      </c>
      <c r="AU144" s="75" t="s">
        <v>3443</v>
      </c>
      <c r="AV144" s="81">
        <v>0</v>
      </c>
      <c r="AW144" s="81">
        <v>-7.600710315665854E-2</v>
      </c>
      <c r="AX144" s="82">
        <v>-7.600710315665854E-2</v>
      </c>
      <c r="AY144" s="79">
        <v>0</v>
      </c>
      <c r="AZ144" s="79">
        <v>-4.2615068562210121</v>
      </c>
      <c r="BA144" s="79">
        <v>-4.2615068562210121</v>
      </c>
      <c r="BB144" s="75">
        <v>-541</v>
      </c>
      <c r="BC144" s="75">
        <v>696128.58087556995</v>
      </c>
      <c r="BD144" s="75">
        <v>11495.25</v>
      </c>
      <c r="BE144" s="75">
        <v>16572.056</v>
      </c>
      <c r="BF144" s="75">
        <v>21063.704000000002</v>
      </c>
      <c r="BG144" s="75">
        <v>7166.9360000000006</v>
      </c>
      <c r="BH144" s="75">
        <v>12403.336000000001</v>
      </c>
      <c r="BI144" s="75">
        <v>12391.837</v>
      </c>
      <c r="BJ144" s="75">
        <v>1.6513113117035957E-2</v>
      </c>
      <c r="BK144" s="75">
        <v>2.3806027299089139E-2</v>
      </c>
      <c r="BL144" s="75">
        <v>3.0258352520890174E-2</v>
      </c>
      <c r="BM144" s="75">
        <v>1.02954198360677E-2</v>
      </c>
      <c r="BN144" s="75">
        <v>1.7817593388278142E-2</v>
      </c>
      <c r="BO144" s="75">
        <v>1.7801074888225268E-2</v>
      </c>
      <c r="BP144" s="87">
        <v>3.0258352520890174E-2</v>
      </c>
    </row>
    <row r="145" spans="2:68" x14ac:dyDescent="0.25">
      <c r="B145" s="103">
        <v>4</v>
      </c>
      <c r="C145" s="75" t="s">
        <v>3421</v>
      </c>
      <c r="D145" s="75">
        <v>4</v>
      </c>
      <c r="E145" s="76">
        <v>1</v>
      </c>
      <c r="F145" s="75">
        <v>0.25</v>
      </c>
      <c r="G145" s="75" t="s">
        <v>2644</v>
      </c>
      <c r="H145" s="75" t="s">
        <v>60</v>
      </c>
      <c r="I145" s="76" t="s">
        <v>687</v>
      </c>
      <c r="J145" s="78">
        <v>1.1749102284685045</v>
      </c>
      <c r="K145" s="78">
        <v>1.0021205597416576</v>
      </c>
      <c r="L145" s="78">
        <v>0.54404413538499363</v>
      </c>
      <c r="M145" s="78">
        <v>0.59902582778900226</v>
      </c>
      <c r="N145" s="79">
        <v>32.343475295180085</v>
      </c>
      <c r="O145" s="79">
        <v>24.636462990597334</v>
      </c>
      <c r="P145" s="80" t="e">
        <v>#N/A</v>
      </c>
      <c r="Q145" s="81">
        <v>28.02308121303318</v>
      </c>
      <c r="R145" s="82">
        <v>29.995440827252107</v>
      </c>
      <c r="S145" s="78">
        <v>1.3287232209227253</v>
      </c>
      <c r="T145" s="81">
        <v>4.5853859878039032</v>
      </c>
      <c r="U145" s="78">
        <v>-0.84155223721850581</v>
      </c>
      <c r="V145" s="83">
        <v>3.0319185502460076E-2</v>
      </c>
      <c r="W145" s="79">
        <v>27.838480487026562</v>
      </c>
      <c r="X145" s="80">
        <v>16.801503633750126</v>
      </c>
      <c r="Y145" s="85">
        <v>92900000</v>
      </c>
      <c r="Z145" s="85">
        <v>155414000</v>
      </c>
      <c r="AA145" s="75">
        <v>5354000</v>
      </c>
      <c r="AB145" s="75">
        <v>69604000</v>
      </c>
      <c r="AC145" s="84">
        <v>7.6920866616861094E-2</v>
      </c>
      <c r="AD145" s="85">
        <v>5876.2964217600002</v>
      </c>
      <c r="AE145" s="86">
        <v>6392.8814217600002</v>
      </c>
      <c r="AF145" s="81">
        <v>56.45723355985087</v>
      </c>
      <c r="AG145" s="81">
        <v>62.924558410939525</v>
      </c>
      <c r="AH145" s="81">
        <v>1.183471966995371</v>
      </c>
      <c r="AI145" s="81">
        <v>97.507432150458186</v>
      </c>
      <c r="AJ145" s="82" t="s">
        <v>3443</v>
      </c>
      <c r="AK145" s="75" t="s">
        <v>534</v>
      </c>
      <c r="AL145" s="75" t="s">
        <v>535</v>
      </c>
      <c r="AM145" s="75" t="s">
        <v>536</v>
      </c>
      <c r="AN145" s="76" t="s">
        <v>583</v>
      </c>
      <c r="AO145" s="78" t="e">
        <v>#VALUE!</v>
      </c>
      <c r="AP145" s="78" t="e">
        <v>#VALUE!</v>
      </c>
      <c r="AQ145" s="84">
        <v>0.35421169999999996</v>
      </c>
      <c r="AR145" s="75" t="s">
        <v>3530</v>
      </c>
      <c r="AS145" s="75" t="s">
        <v>3530</v>
      </c>
      <c r="AT145" s="76" t="s">
        <v>3530</v>
      </c>
      <c r="AU145" s="75">
        <v>0.38620829355045194</v>
      </c>
      <c r="AV145" s="81">
        <v>0.38620829355045194</v>
      </c>
      <c r="AW145" s="81">
        <v>-9.0738924559725168E-3</v>
      </c>
      <c r="AX145" s="82">
        <v>0.37713440109447943</v>
      </c>
      <c r="AY145" s="79">
        <v>258.00944601849625</v>
      </c>
      <c r="AZ145" s="79">
        <v>-6.0618842342158246</v>
      </c>
      <c r="BA145" s="79">
        <v>251.94756178428042</v>
      </c>
      <c r="BB145" s="75">
        <v>137.77995999999999</v>
      </c>
      <c r="BC145" s="75">
        <v>5876.2964217600002</v>
      </c>
      <c r="BD145" s="75">
        <v>63.466999999999999</v>
      </c>
      <c r="BE145" s="75">
        <v>74.347000000000008</v>
      </c>
      <c r="BF145" s="75">
        <v>89.789000000000001</v>
      </c>
      <c r="BG145" s="75">
        <v>71.293000000000006</v>
      </c>
      <c r="BH145" s="75">
        <v>80.245999999999995</v>
      </c>
      <c r="BI145" s="75">
        <v>99.326999999999998</v>
      </c>
      <c r="BJ145" s="75">
        <v>1.0800510295052662E-2</v>
      </c>
      <c r="BK145" s="75">
        <v>1.2652016621335187E-2</v>
      </c>
      <c r="BL145" s="75">
        <v>1.5279862273031394E-2</v>
      </c>
      <c r="BM145" s="75">
        <v>1.2132301518351103E-2</v>
      </c>
      <c r="BN145" s="75">
        <v>1.365588020761649E-2</v>
      </c>
      <c r="BO145" s="75">
        <v>1.6902993462377232E-2</v>
      </c>
      <c r="BP145" s="87">
        <v>1.6902993462377232E-2</v>
      </c>
    </row>
    <row r="146" spans="2:68" x14ac:dyDescent="0.25">
      <c r="B146" s="103">
        <v>4</v>
      </c>
      <c r="C146" s="75" t="s">
        <v>3421</v>
      </c>
      <c r="D146" s="75">
        <v>4</v>
      </c>
      <c r="E146" s="76">
        <v>2</v>
      </c>
      <c r="F146" s="75">
        <v>0.19</v>
      </c>
      <c r="G146" s="75" t="s">
        <v>2553</v>
      </c>
      <c r="H146" s="75" t="s">
        <v>1357</v>
      </c>
      <c r="I146" s="76" t="s">
        <v>1358</v>
      </c>
      <c r="J146" s="78">
        <v>0.39271509575144836</v>
      </c>
      <c r="K146" s="78">
        <v>0.45912822035561685</v>
      </c>
      <c r="L146" s="78">
        <v>0.14955535740097087</v>
      </c>
      <c r="M146" s="78">
        <v>0.16170122405802764</v>
      </c>
      <c r="N146" s="79">
        <v>12.2079415469093</v>
      </c>
      <c r="O146" s="79">
        <v>9.5555502093010105</v>
      </c>
      <c r="P146" s="80">
        <v>28.172438377484575</v>
      </c>
      <c r="Q146" s="81">
        <v>16.908490141227883</v>
      </c>
      <c r="R146" s="82">
        <v>16.682722842615263</v>
      </c>
      <c r="S146" s="78">
        <v>0.34491899783255225</v>
      </c>
      <c r="T146" s="81">
        <v>2.0859638724155527</v>
      </c>
      <c r="U146" s="78">
        <v>0.26662162279496338</v>
      </c>
      <c r="V146" s="83">
        <v>2.8009613651160465E-2</v>
      </c>
      <c r="W146" s="79">
        <v>7.1025150871006915</v>
      </c>
      <c r="X146" s="80">
        <v>8.327974129204474</v>
      </c>
      <c r="Y146" s="85">
        <v>993485000</v>
      </c>
      <c r="Z146" s="85">
        <v>2820863000</v>
      </c>
      <c r="AA146" s="75">
        <v>0</v>
      </c>
      <c r="AB146" s="75">
        <v>361976000.00000006</v>
      </c>
      <c r="AC146" s="84">
        <v>0</v>
      </c>
      <c r="AD146" s="85">
        <v>3407.3248449599996</v>
      </c>
      <c r="AE146" s="86">
        <v>5084.8478449599997</v>
      </c>
      <c r="AF146" s="81">
        <v>7.9103766607535473</v>
      </c>
      <c r="AG146" s="81">
        <v>11.105607849220737</v>
      </c>
      <c r="AH146" s="81">
        <v>10.487124521341855</v>
      </c>
      <c r="AI146" s="81">
        <v>11.854172176668031</v>
      </c>
      <c r="AJ146" s="82">
        <v>2.959015840068572</v>
      </c>
      <c r="AK146" s="75" t="s">
        <v>534</v>
      </c>
      <c r="AL146" s="75" t="s">
        <v>749</v>
      </c>
      <c r="AM146" s="75" t="s">
        <v>750</v>
      </c>
      <c r="AN146" s="76" t="s">
        <v>1354</v>
      </c>
      <c r="AO146" s="78">
        <v>0.20232929999999999</v>
      </c>
      <c r="AP146" s="78">
        <v>0.21174900000000002</v>
      </c>
      <c r="AQ146" s="84">
        <v>1.316063E-2</v>
      </c>
      <c r="AR146" s="75" t="s">
        <v>4124</v>
      </c>
      <c r="AS146" s="75" t="s">
        <v>3443</v>
      </c>
      <c r="AT146" s="76" t="s">
        <v>3443</v>
      </c>
      <c r="AU146" s="75">
        <v>2.9334748626514604</v>
      </c>
      <c r="AV146" s="81">
        <v>2.9334748626514604</v>
      </c>
      <c r="AW146" s="81">
        <v>0</v>
      </c>
      <c r="AX146" s="82">
        <v>2.9334748626514604</v>
      </c>
      <c r="AY146" s="79">
        <v>31.932927903176456</v>
      </c>
      <c r="AZ146" s="79">
        <v>0</v>
      </c>
      <c r="BA146" s="79" t="s">
        <v>3443</v>
      </c>
      <c r="BB146" s="75" t="s">
        <v>3443</v>
      </c>
      <c r="BC146" s="75">
        <v>3407.3248449599996</v>
      </c>
      <c r="BD146" s="75">
        <v>316.42900000000003</v>
      </c>
      <c r="BE146" s="75">
        <v>351.30799999999999</v>
      </c>
      <c r="BF146" s="75">
        <v>387.45499999999998</v>
      </c>
      <c r="BG146" s="75">
        <v>316.60399999999998</v>
      </c>
      <c r="BH146" s="75">
        <v>344.47500000000002</v>
      </c>
      <c r="BI146" s="75">
        <v>404.69</v>
      </c>
      <c r="BJ146" s="75">
        <v>9.2867282809283996E-2</v>
      </c>
      <c r="BK146" s="75">
        <v>0.10310375910287596</v>
      </c>
      <c r="BL146" s="75">
        <v>0.11371237484829497</v>
      </c>
      <c r="BM146" s="75">
        <v>9.2918642749402064E-2</v>
      </c>
      <c r="BN146" s="75">
        <v>0.10109837355529393</v>
      </c>
      <c r="BO146" s="75">
        <v>0.11877059523649583</v>
      </c>
      <c r="BP146" s="87">
        <v>0.11877059523649583</v>
      </c>
    </row>
    <row r="147" spans="2:68" x14ac:dyDescent="0.25">
      <c r="B147" s="103">
        <v>4</v>
      </c>
      <c r="C147" s="75" t="s">
        <v>3421</v>
      </c>
      <c r="D147" s="75">
        <v>4</v>
      </c>
      <c r="E147" s="76">
        <v>2</v>
      </c>
      <c r="F147" s="75" t="s">
        <v>3383</v>
      </c>
      <c r="H147" s="75" t="s">
        <v>33</v>
      </c>
      <c r="I147" s="76" t="s">
        <v>639</v>
      </c>
      <c r="J147" s="78">
        <v>2.9096076987106354</v>
      </c>
      <c r="K147" s="78">
        <v>1.7155094727135551</v>
      </c>
      <c r="L147" s="78">
        <v>4.3626863438533432</v>
      </c>
      <c r="M147" s="78">
        <v>2.9152220946072278</v>
      </c>
      <c r="N147" s="79">
        <v>-16.256400286723306</v>
      </c>
      <c r="O147" s="79">
        <v>-17.045385531923014</v>
      </c>
      <c r="P147" s="80">
        <v>-47.546058572574857</v>
      </c>
      <c r="Q147" s="81">
        <v>-14.559317643859661</v>
      </c>
      <c r="R147" s="82">
        <v>-23.123051003441045</v>
      </c>
      <c r="S147" s="78">
        <v>-0.24220606006067777</v>
      </c>
      <c r="T147" s="81">
        <v>3.5646228579266768</v>
      </c>
      <c r="U147" s="78">
        <v>0.1878563269672498</v>
      </c>
      <c r="V147" s="83">
        <v>1.5233236031604128E-2</v>
      </c>
      <c r="W147" s="79">
        <v>54.190513920176031</v>
      </c>
      <c r="X147" s="80" t="e">
        <v>#N/A</v>
      </c>
      <c r="Y147" s="85">
        <v>-190864000</v>
      </c>
      <c r="Z147" s="85">
        <v>-112317000</v>
      </c>
      <c r="AA147" s="75">
        <v>444508000</v>
      </c>
      <c r="AB147" s="75">
        <v>307089000</v>
      </c>
      <c r="AC147" s="84">
        <v>1.4474891643790562</v>
      </c>
      <c r="AD147" s="85">
        <v>21142.548066559997</v>
      </c>
      <c r="AE147" s="86">
        <v>20388.919066559996</v>
      </c>
      <c r="AF147" s="81" t="s">
        <v>3443</v>
      </c>
      <c r="AG147" s="81" t="s">
        <v>3443</v>
      </c>
      <c r="AH147" s="81">
        <v>1.4452711973198913</v>
      </c>
      <c r="AI147" s="81" t="s">
        <v>3443</v>
      </c>
      <c r="AJ147" s="82">
        <v>35.833229700316139</v>
      </c>
      <c r="AK147" s="75" t="s">
        <v>506</v>
      </c>
      <c r="AL147" s="75" t="s">
        <v>640</v>
      </c>
      <c r="AM147" s="75" t="s">
        <v>641</v>
      </c>
      <c r="AN147" s="76" t="s">
        <v>583</v>
      </c>
      <c r="AO147" s="78" t="e">
        <v>#VALUE!</v>
      </c>
      <c r="AP147" s="78" t="e">
        <v>#VALUE!</v>
      </c>
      <c r="AQ147" s="84">
        <v>0.38815530000000004</v>
      </c>
      <c r="AR147" s="75" t="s">
        <v>3529</v>
      </c>
      <c r="AS147" s="75" t="s">
        <v>3529</v>
      </c>
      <c r="AT147" s="76" t="s">
        <v>3529</v>
      </c>
      <c r="AU147" s="75" t="s">
        <v>3443</v>
      </c>
      <c r="AV147" s="81">
        <v>0</v>
      </c>
      <c r="AW147" s="81">
        <v>0</v>
      </c>
      <c r="AX147" s="82">
        <v>0</v>
      </c>
      <c r="AY147" s="79" t="s">
        <v>3443</v>
      </c>
      <c r="AZ147" s="79">
        <v>0</v>
      </c>
      <c r="BA147" s="79" t="s">
        <v>3443</v>
      </c>
      <c r="BB147" s="75">
        <v>-41.591999999999999</v>
      </c>
      <c r="BC147" s="75">
        <v>20388.919066559996</v>
      </c>
      <c r="BD147" s="75">
        <v>253.97200000000001</v>
      </c>
      <c r="BE147" s="75">
        <v>338.22199999999998</v>
      </c>
      <c r="BF147" s="75">
        <v>451.16700000000003</v>
      </c>
      <c r="BG147" s="75">
        <v>338.541</v>
      </c>
      <c r="BH147" s="75">
        <v>460.50600000000003</v>
      </c>
      <c r="BI147" s="75">
        <v>649.94299999999998</v>
      </c>
      <c r="BJ147" s="75">
        <v>1.2456373933846311E-2</v>
      </c>
      <c r="BK147" s="75">
        <v>1.6588520406396638E-2</v>
      </c>
      <c r="BL147" s="75">
        <v>2.2128048992060695E-2</v>
      </c>
      <c r="BM147" s="75">
        <v>1.6604166159806057E-2</v>
      </c>
      <c r="BN147" s="75">
        <v>2.2586091910839896E-2</v>
      </c>
      <c r="BO147" s="75">
        <v>3.1877266169837118E-2</v>
      </c>
      <c r="BP147" s="87">
        <v>3.1877266169837118E-2</v>
      </c>
    </row>
    <row r="148" spans="2:68" x14ac:dyDescent="0.25">
      <c r="B148" s="103">
        <v>4</v>
      </c>
      <c r="C148" s="75" t="s">
        <v>3422</v>
      </c>
      <c r="D148" s="75">
        <v>4</v>
      </c>
      <c r="E148" s="76">
        <v>2</v>
      </c>
      <c r="F148" s="75">
        <v>0.2</v>
      </c>
      <c r="G148" s="75" t="s">
        <v>2966</v>
      </c>
      <c r="H148" s="75" t="s">
        <v>322</v>
      </c>
      <c r="I148" s="76" t="s">
        <v>1046</v>
      </c>
      <c r="J148" s="78">
        <v>0.27623363221089792</v>
      </c>
      <c r="K148" s="78">
        <v>0.24014836795252226</v>
      </c>
      <c r="L148" s="78">
        <v>0.25998621496652219</v>
      </c>
      <c r="M148" s="78">
        <v>0.22834168018621712</v>
      </c>
      <c r="N148" s="79">
        <v>12.534171843608707</v>
      </c>
      <c r="O148" s="79">
        <v>10.270075915551919</v>
      </c>
      <c r="P148" s="80">
        <v>11.252144082332762</v>
      </c>
      <c r="Q148" s="81">
        <v>34.813343965763735</v>
      </c>
      <c r="R148" s="82">
        <v>32.281186718523998</v>
      </c>
      <c r="S148" s="78">
        <v>-0.36933079357083259</v>
      </c>
      <c r="T148" s="81">
        <v>-2.4295552218712784</v>
      </c>
      <c r="U148" s="78">
        <v>0.86524377164220267</v>
      </c>
      <c r="V148" s="83" t="e">
        <v>#N/A</v>
      </c>
      <c r="W148" s="79">
        <v>14.708495621208295</v>
      </c>
      <c r="X148" s="80">
        <v>10.516118190072632</v>
      </c>
      <c r="Y148" s="85">
        <v>6740000000</v>
      </c>
      <c r="Z148" s="85">
        <v>7088500000</v>
      </c>
      <c r="AA148" s="75">
        <v>533300000</v>
      </c>
      <c r="AB148" s="75">
        <v>1007800000</v>
      </c>
      <c r="AC148" s="84">
        <v>0.52917245485215325</v>
      </c>
      <c r="AD148" s="85">
        <v>107656.30241231999</v>
      </c>
      <c r="AE148" s="86">
        <v>103040.60241231999</v>
      </c>
      <c r="AF148" s="81">
        <v>51.852848568627643</v>
      </c>
      <c r="AG148" s="81">
        <v>64.018187219097101</v>
      </c>
      <c r="AH148" s="81">
        <v>0.93351438847777635</v>
      </c>
      <c r="AI148" s="81">
        <v>81.533594717591527</v>
      </c>
      <c r="AJ148" s="82">
        <v>9.5259932710624167</v>
      </c>
      <c r="AK148" s="75" t="s">
        <v>493</v>
      </c>
      <c r="AL148" s="75" t="s">
        <v>538</v>
      </c>
      <c r="AM148" s="75" t="s">
        <v>854</v>
      </c>
      <c r="AN148" s="76" t="s">
        <v>583</v>
      </c>
      <c r="AO148" s="78">
        <v>0.287883</v>
      </c>
      <c r="AP148" s="78">
        <v>0.18722760000000002</v>
      </c>
      <c r="AQ148" s="84">
        <v>0.14965320000000001</v>
      </c>
      <c r="AR148" s="75" t="s">
        <v>3542</v>
      </c>
      <c r="AS148" s="75" t="s">
        <v>3542</v>
      </c>
      <c r="AT148" s="76" t="s">
        <v>3542</v>
      </c>
      <c r="AU148" s="75" t="s">
        <v>3443</v>
      </c>
      <c r="AV148" s="81">
        <v>0</v>
      </c>
      <c r="AW148" s="81">
        <v>2.2047942821862785</v>
      </c>
      <c r="AX148" s="82">
        <v>2.2047942821862785</v>
      </c>
      <c r="AY148" s="79">
        <v>0</v>
      </c>
      <c r="AZ148" s="79">
        <v>174.26445828935738</v>
      </c>
      <c r="BA148" s="79">
        <v>174.26445828935738</v>
      </c>
      <c r="BB148" s="75">
        <v>2373.6</v>
      </c>
      <c r="BC148" s="75">
        <v>103040.60241231999</v>
      </c>
      <c r="BD148" s="75">
        <v>1935.0430000000001</v>
      </c>
      <c r="BE148" s="75">
        <v>2234.8330000000001</v>
      </c>
      <c r="BF148" s="75">
        <v>2570.8890000000001</v>
      </c>
      <c r="BG148" s="75">
        <v>1848.5</v>
      </c>
      <c r="BH148" s="75">
        <v>2256.75</v>
      </c>
      <c r="BI148" s="75">
        <v>2733.6669999999999</v>
      </c>
      <c r="BJ148" s="75">
        <v>1.8779422428615751E-2</v>
      </c>
      <c r="BK148" s="75">
        <v>2.1688858058663617E-2</v>
      </c>
      <c r="BL148" s="75">
        <v>2.4950252034751434E-2</v>
      </c>
      <c r="BM148" s="75">
        <v>1.7939530211626413E-2</v>
      </c>
      <c r="BN148" s="75">
        <v>2.1901560619468709E-2</v>
      </c>
      <c r="BO148" s="75">
        <v>2.6529998233717145E-2</v>
      </c>
      <c r="BP148" s="87">
        <v>2.6529998233717145E-2</v>
      </c>
    </row>
    <row r="149" spans="2:68" x14ac:dyDescent="0.25">
      <c r="B149" s="103">
        <v>4</v>
      </c>
      <c r="C149" s="75" t="s">
        <v>3421</v>
      </c>
      <c r="D149" s="75">
        <v>5</v>
      </c>
      <c r="E149" s="76">
        <v>3</v>
      </c>
      <c r="F149" s="75">
        <v>0.18</v>
      </c>
      <c r="G149" s="75" t="s">
        <v>2555</v>
      </c>
      <c r="H149" s="75" t="s">
        <v>311</v>
      </c>
      <c r="I149" s="76" t="s">
        <v>1034</v>
      </c>
      <c r="J149" s="78">
        <v>0.28977484353415112</v>
      </c>
      <c r="K149" s="78">
        <v>0.2840379292328557</v>
      </c>
      <c r="L149" s="78">
        <v>0.21532105260214274</v>
      </c>
      <c r="M149" s="78">
        <v>0.20882875048629068</v>
      </c>
      <c r="N149" s="79">
        <v>18.109204508083398</v>
      </c>
      <c r="O149" s="79">
        <v>14.88135499378129</v>
      </c>
      <c r="P149" s="80">
        <v>18.864007469955467</v>
      </c>
      <c r="Q149" s="81">
        <v>19.567441553829571</v>
      </c>
      <c r="R149" s="82">
        <v>19.716990610243677</v>
      </c>
      <c r="S149" s="78">
        <v>8.2559821565664326E-2</v>
      </c>
      <c r="T149" s="81">
        <v>0.32777593677080663</v>
      </c>
      <c r="U149" s="78">
        <v>0.71721879757973628</v>
      </c>
      <c r="V149" s="83">
        <v>4.2370620665125376E-2</v>
      </c>
      <c r="W149" s="79">
        <v>26.929269188427888</v>
      </c>
      <c r="X149" s="80">
        <v>27.719953356578309</v>
      </c>
      <c r="Y149" s="85">
        <v>899570000</v>
      </c>
      <c r="Z149" s="85">
        <v>1223548000</v>
      </c>
      <c r="AA149" s="75" t="e">
        <v>#N/A</v>
      </c>
      <c r="AB149" s="75">
        <v>146636622.76582399</v>
      </c>
      <c r="AC149" s="84">
        <v>0</v>
      </c>
      <c r="AD149" s="85">
        <v>4062.35622573</v>
      </c>
      <c r="AE149" s="86">
        <v>4388.2022257299996</v>
      </c>
      <c r="AF149" s="81">
        <v>13.582248191452885</v>
      </c>
      <c r="AG149" s="81">
        <v>16.845356723728671</v>
      </c>
      <c r="AH149" s="81">
        <v>5.3816308998722393</v>
      </c>
      <c r="AI149" s="81">
        <v>19.382100102698242</v>
      </c>
      <c r="AJ149" s="82">
        <v>3.4627325894750083</v>
      </c>
      <c r="AK149" s="75" t="s">
        <v>534</v>
      </c>
      <c r="AL149" s="75" t="s">
        <v>749</v>
      </c>
      <c r="AM149" s="75" t="s">
        <v>750</v>
      </c>
      <c r="AN149" s="76" t="s">
        <v>583</v>
      </c>
      <c r="AO149" s="78" t="e">
        <v>#VALUE!</v>
      </c>
      <c r="AP149" s="78" t="e">
        <v>#VALUE!</v>
      </c>
      <c r="AQ149" s="84">
        <v>0.1746113</v>
      </c>
      <c r="AR149" s="75" t="s">
        <v>3531</v>
      </c>
      <c r="AS149" s="75" t="s">
        <v>3531</v>
      </c>
      <c r="AT149" s="76" t="s">
        <v>3531</v>
      </c>
      <c r="AU149" s="75" t="s">
        <v>3443</v>
      </c>
      <c r="AV149" s="81">
        <v>0</v>
      </c>
      <c r="AW149" s="81">
        <v>0.10764543842809325</v>
      </c>
      <c r="AX149" s="82">
        <v>0.10764543842809325</v>
      </c>
      <c r="AY149" s="79">
        <v>0</v>
      </c>
      <c r="AZ149" s="79">
        <v>2.0531291664839424</v>
      </c>
      <c r="BA149" s="79">
        <v>2.0531291664839424</v>
      </c>
      <c r="BB149" s="75">
        <v>4.3729411696979996</v>
      </c>
      <c r="BC149" s="75">
        <v>4062.35622573</v>
      </c>
      <c r="BD149" s="75">
        <v>220.5</v>
      </c>
      <c r="BE149" s="75">
        <v>259.33300000000003</v>
      </c>
      <c r="BF149" s="75">
        <v>359</v>
      </c>
      <c r="BG149" s="75">
        <v>179.78399999999999</v>
      </c>
      <c r="BH149" s="75">
        <v>231.24</v>
      </c>
      <c r="BI149" s="75" t="s">
        <v>3443</v>
      </c>
      <c r="BJ149" s="75">
        <v>5.4278844037213017E-2</v>
      </c>
      <c r="BK149" s="75">
        <v>6.3838074651712318E-2</v>
      </c>
      <c r="BL149" s="75">
        <v>8.8372358319090585E-2</v>
      </c>
      <c r="BM149" s="75">
        <v>4.4256089326014991E-2</v>
      </c>
      <c r="BN149" s="75">
        <v>5.6922629910045985E-2</v>
      </c>
      <c r="BO149" s="75">
        <v>0</v>
      </c>
      <c r="BP149" s="87">
        <v>8.8372358319090585E-2</v>
      </c>
    </row>
    <row r="150" spans="2:68" x14ac:dyDescent="0.25">
      <c r="B150" s="103">
        <v>4</v>
      </c>
      <c r="C150" s="75" t="s">
        <v>3422</v>
      </c>
      <c r="D150" s="75">
        <v>6</v>
      </c>
      <c r="E150" s="76">
        <v>2</v>
      </c>
      <c r="F150" s="75">
        <v>0.18</v>
      </c>
      <c r="G150" s="75" t="s">
        <v>2935</v>
      </c>
      <c r="H150" s="75" t="s">
        <v>67</v>
      </c>
      <c r="I150" s="76" t="s">
        <v>698</v>
      </c>
      <c r="J150" s="78">
        <v>1.0563528038855796</v>
      </c>
      <c r="K150" s="78">
        <v>1.2459770114942528</v>
      </c>
      <c r="L150" s="78">
        <v>0.54512738198837751</v>
      </c>
      <c r="M150" s="78">
        <v>0.60423634336677812</v>
      </c>
      <c r="N150" s="79">
        <v>34.847915884340971</v>
      </c>
      <c r="O150" s="79">
        <v>25.685317311303042</v>
      </c>
      <c r="P150" s="80">
        <v>45</v>
      </c>
      <c r="Q150" s="81">
        <v>10.785140362891617</v>
      </c>
      <c r="R150" s="82">
        <v>13.162743091095189</v>
      </c>
      <c r="S150" s="78">
        <v>-7.5748320097739769E-2</v>
      </c>
      <c r="T150" s="81">
        <v>-0.43205574912891986</v>
      </c>
      <c r="U150" s="78">
        <v>0.22082441113490364</v>
      </c>
      <c r="V150" s="83">
        <v>7.1167883211678828E-2</v>
      </c>
      <c r="W150" s="79">
        <v>8.2096707409887344</v>
      </c>
      <c r="X150" s="80">
        <v>14.295867548386409</v>
      </c>
      <c r="Y150" s="85">
        <v>435000000</v>
      </c>
      <c r="Z150" s="85">
        <v>897000000</v>
      </c>
      <c r="AA150" s="75">
        <v>61000000</v>
      </c>
      <c r="AB150" s="75">
        <v>209000000</v>
      </c>
      <c r="AC150" s="84">
        <v>0.291866028708134</v>
      </c>
      <c r="AD150" s="85">
        <v>5803.0567991199996</v>
      </c>
      <c r="AE150" s="86">
        <v>5555.0567991199996</v>
      </c>
      <c r="AF150" s="81">
        <v>8.9972130635796379</v>
      </c>
      <c r="AG150" s="81">
        <v>10.980566644729457</v>
      </c>
      <c r="AH150" s="81">
        <v>3.4446083543338313</v>
      </c>
      <c r="AI150" s="81">
        <v>16.084047958157011</v>
      </c>
      <c r="AJ150" s="82">
        <v>6.9548060012307831</v>
      </c>
      <c r="AK150" s="75" t="s">
        <v>493</v>
      </c>
      <c r="AL150" s="75" t="s">
        <v>525</v>
      </c>
      <c r="AM150" s="75" t="s">
        <v>699</v>
      </c>
      <c r="AN150" s="76" t="s">
        <v>583</v>
      </c>
      <c r="AO150" s="78" t="e">
        <v>#VALUE!</v>
      </c>
      <c r="AP150" s="78" t="e">
        <v>#VALUE!</v>
      </c>
      <c r="AQ150" s="84">
        <v>0.10618880000000001</v>
      </c>
      <c r="AR150" s="75" t="s">
        <v>3543</v>
      </c>
      <c r="AS150" s="75" t="s">
        <v>3543</v>
      </c>
      <c r="AT150" s="76" t="s">
        <v>3543</v>
      </c>
      <c r="AU150" s="75" t="s">
        <v>3443</v>
      </c>
      <c r="AV150" s="81">
        <v>0</v>
      </c>
      <c r="AW150" s="81">
        <v>0</v>
      </c>
      <c r="AX150" s="82">
        <v>0</v>
      </c>
      <c r="AY150" s="79">
        <v>0</v>
      </c>
      <c r="AZ150" s="79">
        <v>0</v>
      </c>
      <c r="BA150" s="79" t="s">
        <v>3443</v>
      </c>
      <c r="BB150" s="75" t="s">
        <v>3443</v>
      </c>
      <c r="BC150" s="75">
        <v>5555.0567991199996</v>
      </c>
      <c r="BD150" s="75">
        <v>363.16700000000003</v>
      </c>
      <c r="BE150" s="75">
        <v>357.16700000000003</v>
      </c>
      <c r="BF150" s="75">
        <v>362</v>
      </c>
      <c r="BG150" s="75">
        <v>-179.08</v>
      </c>
      <c r="BH150" s="75">
        <v>412.12</v>
      </c>
      <c r="BI150" s="75" t="s">
        <v>3443</v>
      </c>
      <c r="BJ150" s="75">
        <v>6.537592919977539E-2</v>
      </c>
      <c r="BK150" s="75">
        <v>6.4295832232818997E-2</v>
      </c>
      <c r="BL150" s="75">
        <v>6.5165850339702375E-2</v>
      </c>
      <c r="BM150" s="75">
        <v>-3.2237294140425143E-2</v>
      </c>
      <c r="BN150" s="75">
        <v>7.4188260337011439E-2</v>
      </c>
      <c r="BO150" s="75">
        <v>0</v>
      </c>
      <c r="BP150" s="87">
        <v>6.5165850339702375E-2</v>
      </c>
    </row>
    <row r="151" spans="2:68" x14ac:dyDescent="0.25">
      <c r="B151" s="103">
        <v>4</v>
      </c>
      <c r="C151" s="75" t="s">
        <v>3421</v>
      </c>
      <c r="D151" s="75">
        <v>6</v>
      </c>
      <c r="E151" s="76">
        <v>3</v>
      </c>
      <c r="F151" s="75">
        <v>0.25</v>
      </c>
      <c r="H151" s="75" t="s">
        <v>429</v>
      </c>
      <c r="I151" s="76" t="s">
        <v>1179</v>
      </c>
      <c r="J151" s="78">
        <v>-0.54648851430013723</v>
      </c>
      <c r="K151" s="78">
        <v>-0.65474095796676457</v>
      </c>
      <c r="L151" s="78">
        <v>-0.60958904644725709</v>
      </c>
      <c r="M151" s="78">
        <v>-0.71432634198364753</v>
      </c>
      <c r="N151" s="79">
        <v>96.492313129528185</v>
      </c>
      <c r="O151" s="79">
        <v>84.030617170670425</v>
      </c>
      <c r="P151" s="80">
        <v>843.8236577913575</v>
      </c>
      <c r="Q151" s="81">
        <v>21.314448062897242</v>
      </c>
      <c r="R151" s="82">
        <v>25.945126092271472</v>
      </c>
      <c r="S151" s="78">
        <v>-0.28163173987620249</v>
      </c>
      <c r="T151" s="81">
        <v>-1.5756008010680906</v>
      </c>
      <c r="U151" s="78">
        <v>1.6685449994877275E-3</v>
      </c>
      <c r="V151" s="83">
        <v>1.8064642124792502E-2</v>
      </c>
      <c r="W151" s="79">
        <v>25.034418646012291</v>
      </c>
      <c r="X151" s="80">
        <v>76.82247537686257</v>
      </c>
      <c r="Y151" s="85">
        <v>-1534499999.9999998</v>
      </c>
      <c r="Z151" s="85">
        <v>-1406499999.9999998</v>
      </c>
      <c r="AA151" s="75">
        <v>222900000</v>
      </c>
      <c r="AB151" s="75">
        <v>1823100000</v>
      </c>
      <c r="AC151" s="84">
        <v>0.12226427513575777</v>
      </c>
      <c r="AD151" s="85">
        <v>52655.25402018</v>
      </c>
      <c r="AE151" s="86">
        <v>50767.054020180003</v>
      </c>
      <c r="AF151" s="81">
        <v>42.197927476544507</v>
      </c>
      <c r="AG151" s="81">
        <v>46.177733785440516</v>
      </c>
      <c r="AH151" s="81">
        <v>3.3806232320220042</v>
      </c>
      <c r="AI151" s="81">
        <v>56.039161689909236</v>
      </c>
      <c r="AJ151" s="82">
        <v>4726.3542030735643</v>
      </c>
      <c r="AK151" s="75" t="s">
        <v>506</v>
      </c>
      <c r="AL151" s="75" t="s">
        <v>640</v>
      </c>
      <c r="AM151" s="75" t="s">
        <v>641</v>
      </c>
      <c r="AN151" s="76" t="s">
        <v>583</v>
      </c>
      <c r="AO151" s="78" t="e">
        <v>#VALUE!</v>
      </c>
      <c r="AP151" s="78">
        <v>0.33298149999999999</v>
      </c>
      <c r="AQ151" s="84">
        <v>0.41030349999999999</v>
      </c>
      <c r="AR151" s="75" t="s">
        <v>3532</v>
      </c>
      <c r="AS151" s="75" t="s">
        <v>3532</v>
      </c>
      <c r="AT151" s="76" t="s">
        <v>3532</v>
      </c>
      <c r="AU151" s="75" t="s">
        <v>3443</v>
      </c>
      <c r="AV151" s="81">
        <v>0</v>
      </c>
      <c r="AW151" s="81">
        <v>3.7477304719557671</v>
      </c>
      <c r="AX151" s="82">
        <v>3.7477304719557671</v>
      </c>
      <c r="AY151" s="79">
        <v>0</v>
      </c>
      <c r="AZ151" s="79">
        <v>226.64939819948239</v>
      </c>
      <c r="BA151" s="79">
        <v>226.64939819948239</v>
      </c>
      <c r="BB151" s="75">
        <v>1973.3770000000002</v>
      </c>
      <c r="BC151" s="75">
        <v>50767.054020180003</v>
      </c>
      <c r="BD151" s="75">
        <v>1159.4059999999999</v>
      </c>
      <c r="BE151" s="75">
        <v>1387.606</v>
      </c>
      <c r="BF151" s="75">
        <v>1670.5</v>
      </c>
      <c r="BG151" s="75">
        <v>1806.5889999999999</v>
      </c>
      <c r="BH151" s="75">
        <v>2186.3919999999998</v>
      </c>
      <c r="BI151" s="75">
        <v>2571.453</v>
      </c>
      <c r="BJ151" s="75">
        <v>2.2837764025841124E-2</v>
      </c>
      <c r="BK151" s="75">
        <v>2.7332805237200171E-2</v>
      </c>
      <c r="BL151" s="75">
        <v>3.2905198701031049E-2</v>
      </c>
      <c r="BM151" s="75">
        <v>3.5585854544206513E-2</v>
      </c>
      <c r="BN151" s="75">
        <v>4.3067143488982142E-2</v>
      </c>
      <c r="BO151" s="75">
        <v>5.0652003541072965E-2</v>
      </c>
      <c r="BP151" s="87">
        <v>5.0652003541072965E-2</v>
      </c>
    </row>
    <row r="152" spans="2:68" x14ac:dyDescent="0.25">
      <c r="B152" s="103">
        <v>4</v>
      </c>
      <c r="C152" s="75" t="s">
        <v>3421</v>
      </c>
      <c r="D152" s="75">
        <v>6</v>
      </c>
      <c r="E152" s="76">
        <v>4</v>
      </c>
      <c r="F152" s="75">
        <v>0.17</v>
      </c>
      <c r="G152" s="75" t="s">
        <v>2554</v>
      </c>
      <c r="H152" s="75" t="s">
        <v>1269</v>
      </c>
      <c r="I152" s="76" t="s">
        <v>1270</v>
      </c>
      <c r="J152" s="78">
        <v>0.29136540895449836</v>
      </c>
      <c r="K152" s="78">
        <v>0.34087642728930395</v>
      </c>
      <c r="L152" s="78">
        <v>0.26824643233092926</v>
      </c>
      <c r="M152" s="78">
        <v>0.31014437535372519</v>
      </c>
      <c r="N152" s="79">
        <v>23.558957006536552</v>
      </c>
      <c r="O152" s="79">
        <v>17.117500397344447</v>
      </c>
      <c r="P152" s="80">
        <v>18.015395782738441</v>
      </c>
      <c r="Q152" s="81">
        <v>23.619951933349505</v>
      </c>
      <c r="R152" s="82">
        <v>27.633103677740234</v>
      </c>
      <c r="S152" s="78">
        <v>8.9641208684190336E-3</v>
      </c>
      <c r="T152" s="81">
        <v>3.5901312208985937E-2</v>
      </c>
      <c r="U152" s="78">
        <v>0.82611820232556832</v>
      </c>
      <c r="V152" s="83" t="e">
        <v>#N/A</v>
      </c>
      <c r="W152" s="79">
        <v>12.124104115802327</v>
      </c>
      <c r="X152" s="80">
        <v>14.601213107765743</v>
      </c>
      <c r="Y152" s="85">
        <v>491929000</v>
      </c>
      <c r="Z152" s="85">
        <v>540674000</v>
      </c>
      <c r="AA152" s="75" t="e">
        <v>#N/A</v>
      </c>
      <c r="AB152" s="75">
        <v>25958000.000000004</v>
      </c>
      <c r="AC152" s="84">
        <v>0</v>
      </c>
      <c r="AD152" s="85">
        <v>2263.4776734299999</v>
      </c>
      <c r="AE152" s="86">
        <v>2269.4146734299998</v>
      </c>
      <c r="AF152" s="81">
        <v>13.750361560735319</v>
      </c>
      <c r="AG152" s="81">
        <v>16.213926664356599</v>
      </c>
      <c r="AH152" s="81">
        <v>1.1525489857517366</v>
      </c>
      <c r="AI152" s="81">
        <v>22.428857075888953</v>
      </c>
      <c r="AJ152" s="82">
        <v>3.8473107515908156</v>
      </c>
      <c r="AK152" s="75" t="s">
        <v>534</v>
      </c>
      <c r="AL152" s="75" t="s">
        <v>749</v>
      </c>
      <c r="AM152" s="75" t="s">
        <v>750</v>
      </c>
      <c r="AN152" s="76" t="s">
        <v>2465</v>
      </c>
      <c r="AO152" s="78">
        <v>0.19077480000000002</v>
      </c>
      <c r="AP152" s="78">
        <v>0.13069330000000001</v>
      </c>
      <c r="AQ152" s="84">
        <v>8.7186120000000006E-2</v>
      </c>
      <c r="AR152" s="75" t="s">
        <v>4124</v>
      </c>
      <c r="AS152" s="75" t="s">
        <v>3443</v>
      </c>
      <c r="AT152" s="76" t="s">
        <v>3443</v>
      </c>
      <c r="AU152" s="75">
        <v>3.3162351012619067</v>
      </c>
      <c r="AV152" s="81">
        <v>3.3162351012619067</v>
      </c>
      <c r="AW152" s="81">
        <v>0</v>
      </c>
      <c r="AX152" s="82">
        <v>3.3162351012619067</v>
      </c>
      <c r="AY152" s="79">
        <v>47.276245449476896</v>
      </c>
      <c r="AZ152" s="79">
        <v>0</v>
      </c>
      <c r="BA152" s="79">
        <v>47.276245449476896</v>
      </c>
      <c r="BB152" s="75">
        <v>57.66</v>
      </c>
      <c r="BC152" s="75">
        <v>2263.4776734299999</v>
      </c>
      <c r="BD152" s="75">
        <v>97.466999999999999</v>
      </c>
      <c r="BE152" s="75">
        <v>108.711</v>
      </c>
      <c r="BF152" s="75">
        <v>118.77800000000001</v>
      </c>
      <c r="BG152" s="75">
        <v>60.881</v>
      </c>
      <c r="BH152" s="75">
        <v>95.974000000000004</v>
      </c>
      <c r="BI152" s="75">
        <v>103.51300000000001</v>
      </c>
      <c r="BJ152" s="75">
        <v>4.3060729577377145E-2</v>
      </c>
      <c r="BK152" s="75">
        <v>4.8028306740601913E-2</v>
      </c>
      <c r="BL152" s="75">
        <v>5.2475887610593359E-2</v>
      </c>
      <c r="BM152" s="75">
        <v>2.6897106481171041E-2</v>
      </c>
      <c r="BN152" s="75">
        <v>4.2401125103462653E-2</v>
      </c>
      <c r="BO152" s="75">
        <v>4.5731840528004768E-2</v>
      </c>
      <c r="BP152" s="87">
        <v>5.2475887610593359E-2</v>
      </c>
    </row>
    <row r="153" spans="2:68" x14ac:dyDescent="0.25">
      <c r="B153" s="103">
        <v>4</v>
      </c>
      <c r="C153" s="75" t="s">
        <v>3421</v>
      </c>
      <c r="D153" s="75">
        <v>7</v>
      </c>
      <c r="E153" s="76">
        <v>5</v>
      </c>
      <c r="F153" s="75">
        <v>0.3</v>
      </c>
      <c r="G153" s="75" t="s">
        <v>2557</v>
      </c>
      <c r="H153" s="75" t="s">
        <v>2405</v>
      </c>
      <c r="I153" s="76" t="s">
        <v>2406</v>
      </c>
      <c r="J153" s="78">
        <v>0.19549840401898649</v>
      </c>
      <c r="K153" s="78">
        <v>0.21560091104895168</v>
      </c>
      <c r="L153" s="78">
        <v>0.19549840401898649</v>
      </c>
      <c r="M153" s="78">
        <v>0.21560091104895168</v>
      </c>
      <c r="N153" s="79">
        <v>22.580246300970707</v>
      </c>
      <c r="O153" s="79">
        <v>18.256806472328204</v>
      </c>
      <c r="P153" s="80">
        <v>25.129295663835045</v>
      </c>
      <c r="Q153" s="81">
        <v>9.4839917734413852</v>
      </c>
      <c r="R153" s="82">
        <v>11.113411961261523</v>
      </c>
      <c r="S153" s="78">
        <v>0.20470370340202718</v>
      </c>
      <c r="T153" s="81">
        <v>1.0437450881418959</v>
      </c>
      <c r="U153" s="78">
        <v>0.55493637607071089</v>
      </c>
      <c r="V153" s="83">
        <v>5.7231186652926522E-2</v>
      </c>
      <c r="W153" s="79">
        <v>25.823280981865473</v>
      </c>
      <c r="X153" s="80">
        <v>38.535671191341045</v>
      </c>
      <c r="Y153" s="85">
        <v>1308821000</v>
      </c>
      <c r="Z153" s="85">
        <v>1308821000</v>
      </c>
      <c r="AA153" s="75" t="e">
        <v>#N/A</v>
      </c>
      <c r="AB153" s="75">
        <v>121875000</v>
      </c>
      <c r="AC153" s="84">
        <v>0</v>
      </c>
      <c r="AD153" s="85">
        <v>2429.5320000000002</v>
      </c>
      <c r="AE153" s="86">
        <v>2756.2430000000004</v>
      </c>
      <c r="AF153" s="81">
        <v>8.8053817991297638</v>
      </c>
      <c r="AG153" s="81">
        <v>9.9295088640793168</v>
      </c>
      <c r="AH153" s="81">
        <v>5.0163981170221428</v>
      </c>
      <c r="AI153" s="81">
        <v>12.167686668644281</v>
      </c>
      <c r="AJ153" s="82">
        <v>2.7430983672909748</v>
      </c>
      <c r="AK153" s="75" t="s">
        <v>534</v>
      </c>
      <c r="AL153" s="75" t="s">
        <v>749</v>
      </c>
      <c r="AM153" s="75" t="s">
        <v>750</v>
      </c>
      <c r="AN153" s="76" t="s">
        <v>2392</v>
      </c>
      <c r="AO153" s="78" t="e">
        <v>#VALUE!</v>
      </c>
      <c r="AP153" s="78" t="e">
        <v>#VALUE!</v>
      </c>
      <c r="AQ153" s="84">
        <v>0.32686199999999999</v>
      </c>
      <c r="AR153" s="75" t="s">
        <v>3533</v>
      </c>
      <c r="AS153" s="75" t="s">
        <v>3533</v>
      </c>
      <c r="AT153" s="76" t="s">
        <v>3533</v>
      </c>
      <c r="AU153" s="75">
        <v>0.80645164494873367</v>
      </c>
      <c r="AV153" s="81">
        <v>0.80645164494873367</v>
      </c>
      <c r="AW153" s="81">
        <v>0</v>
      </c>
      <c r="AX153" s="82">
        <v>0.80645164494873367</v>
      </c>
      <c r="AY153" s="79">
        <v>0</v>
      </c>
      <c r="AZ153" s="79">
        <v>0</v>
      </c>
      <c r="BA153" s="79">
        <v>0</v>
      </c>
      <c r="BB153" s="75">
        <v>0</v>
      </c>
      <c r="BC153" s="75">
        <v>2429.5320000000002</v>
      </c>
      <c r="BD153" s="75">
        <v>233.333</v>
      </c>
      <c r="BE153" s="75">
        <v>281</v>
      </c>
      <c r="BF153" s="75">
        <v>321.33300000000003</v>
      </c>
      <c r="BG153" s="75">
        <v>-8</v>
      </c>
      <c r="BH153" s="75">
        <v>66</v>
      </c>
      <c r="BI153" s="75">
        <v>-42</v>
      </c>
      <c r="BJ153" s="75">
        <v>9.6040307351374657E-2</v>
      </c>
      <c r="BK153" s="75">
        <v>0.11566013536763459</v>
      </c>
      <c r="BL153" s="75">
        <v>0.13226127501098978</v>
      </c>
      <c r="BM153" s="75">
        <v>-3.2928152417831908E-3</v>
      </c>
      <c r="BN153" s="75">
        <v>2.7165725744711326E-2</v>
      </c>
      <c r="BO153" s="75">
        <v>-1.7287280019361754E-2</v>
      </c>
      <c r="BP153" s="87">
        <v>0.13226127501098978</v>
      </c>
    </row>
    <row r="154" spans="2:68" x14ac:dyDescent="0.25">
      <c r="B154" s="103">
        <v>4</v>
      </c>
      <c r="C154" s="75" t="s">
        <v>3422</v>
      </c>
      <c r="D154" s="75">
        <v>8</v>
      </c>
      <c r="E154" s="76">
        <v>4</v>
      </c>
      <c r="F154" s="75">
        <v>0.15</v>
      </c>
      <c r="G154" s="75" t="s">
        <v>2975</v>
      </c>
      <c r="H154" s="75" t="s">
        <v>2336</v>
      </c>
      <c r="I154" s="76" t="s">
        <v>2337</v>
      </c>
      <c r="J154" s="78">
        <v>0.71316223801495959</v>
      </c>
      <c r="K154" s="78">
        <v>0.59661248670818778</v>
      </c>
      <c r="L154" s="78">
        <v>0.20815372078155323</v>
      </c>
      <c r="M154" s="78">
        <v>0.21127518222652572</v>
      </c>
      <c r="N154" s="79">
        <v>17.85381249551682</v>
      </c>
      <c r="O154" s="79">
        <v>16.414646010048443</v>
      </c>
      <c r="P154" s="80">
        <v>28.012113346311917</v>
      </c>
      <c r="Q154" s="81">
        <v>26.866089088300733</v>
      </c>
      <c r="R154" s="82">
        <v>27.423496683072973</v>
      </c>
      <c r="S154" s="78">
        <v>0.47172505712109664</v>
      </c>
      <c r="T154" s="81">
        <v>1.506995133819951</v>
      </c>
      <c r="U154" s="78">
        <v>0.40187303016659165</v>
      </c>
      <c r="V154" s="83">
        <v>1.156644161825509E-2</v>
      </c>
      <c r="W154" s="79">
        <v>7.9231462950193201</v>
      </c>
      <c r="X154" s="80">
        <v>12.048965944508151</v>
      </c>
      <c r="Y154" s="85">
        <v>1316600000</v>
      </c>
      <c r="Z154" s="85">
        <v>3717900000</v>
      </c>
      <c r="AA154" s="75">
        <v>21000000</v>
      </c>
      <c r="AB154" s="75">
        <v>609099999.99999988</v>
      </c>
      <c r="AC154" s="84">
        <v>3.4477097356755873E-2</v>
      </c>
      <c r="AD154" s="85">
        <v>14745.608250899999</v>
      </c>
      <c r="AE154" s="86">
        <v>16251.008250899999</v>
      </c>
      <c r="AF154" s="81">
        <v>15.797858470347247</v>
      </c>
      <c r="AG154" s="81">
        <v>20.618669005474217</v>
      </c>
      <c r="AH154" s="81">
        <v>4.2194684277001935</v>
      </c>
      <c r="AI154" s="81">
        <v>22.318000001323302</v>
      </c>
      <c r="AJ154" s="82">
        <v>6.4697617850102631</v>
      </c>
      <c r="AK154" s="75" t="s">
        <v>493</v>
      </c>
      <c r="AL154" s="75" t="s">
        <v>538</v>
      </c>
      <c r="AM154" s="75" t="s">
        <v>539</v>
      </c>
      <c r="AN154" s="76" t="s">
        <v>2471</v>
      </c>
      <c r="AO154" s="78">
        <v>0.16631910000000003</v>
      </c>
      <c r="AP154" s="78">
        <v>9.7343760000000001E-2</v>
      </c>
      <c r="AQ154" s="84">
        <v>7.5555520000000001E-2</v>
      </c>
      <c r="AR154" s="75" t="s">
        <v>4124</v>
      </c>
      <c r="AS154" s="75" t="s">
        <v>3544</v>
      </c>
      <c r="AT154" s="76" t="s">
        <v>3544</v>
      </c>
      <c r="AU154" s="75">
        <v>1.9119663762552759</v>
      </c>
      <c r="AV154" s="81">
        <v>1.9119663762552759</v>
      </c>
      <c r="AW154" s="81">
        <v>-0.1129897014755074</v>
      </c>
      <c r="AX154" s="82">
        <v>1.7989766747797684</v>
      </c>
      <c r="AY154" s="79">
        <v>40.305284359522744</v>
      </c>
      <c r="AZ154" s="79">
        <v>-2.3818839620953014</v>
      </c>
      <c r="BA154" s="79">
        <v>37.923400397427443</v>
      </c>
      <c r="BB154" s="75">
        <v>257.92989760000006</v>
      </c>
      <c r="BC154" s="75">
        <v>14745.608250899999</v>
      </c>
      <c r="BD154" s="75">
        <v>651.53800000000001</v>
      </c>
      <c r="BE154" s="75">
        <v>724.16700000000003</v>
      </c>
      <c r="BF154" s="75">
        <v>779</v>
      </c>
      <c r="BG154" s="75">
        <v>713.77499999999998</v>
      </c>
      <c r="BH154" s="75">
        <v>783.30799999999999</v>
      </c>
      <c r="BI154" s="75">
        <v>819.20299999999997</v>
      </c>
      <c r="BJ154" s="75">
        <v>4.418522375706227E-2</v>
      </c>
      <c r="BK154" s="75">
        <v>4.9110690293552348E-2</v>
      </c>
      <c r="BL154" s="75">
        <v>5.2829289015761942E-2</v>
      </c>
      <c r="BM154" s="75">
        <v>4.8405938083729755E-2</v>
      </c>
      <c r="BN154" s="75">
        <v>5.3121443800203408E-2</v>
      </c>
      <c r="BO154" s="75">
        <v>5.5555727919870644E-2</v>
      </c>
      <c r="BP154" s="87">
        <v>5.5555727919870644E-2</v>
      </c>
    </row>
    <row r="155" spans="2:68" x14ac:dyDescent="0.25">
      <c r="B155" s="103">
        <v>4</v>
      </c>
      <c r="C155" s="75" t="s">
        <v>3421</v>
      </c>
      <c r="D155" s="75">
        <v>9</v>
      </c>
      <c r="E155" s="76">
        <v>1</v>
      </c>
      <c r="F155" s="75">
        <v>0.13</v>
      </c>
      <c r="H155" s="75" t="s">
        <v>2107</v>
      </c>
      <c r="I155" s="76" t="s">
        <v>2108</v>
      </c>
      <c r="J155" s="78">
        <v>0.44155180597731025</v>
      </c>
      <c r="K155" s="78">
        <v>0.41947713458920005</v>
      </c>
      <c r="L155" s="78">
        <v>0.29547657841546238</v>
      </c>
      <c r="M155" s="78">
        <v>0.29045704938452782</v>
      </c>
      <c r="N155" s="79">
        <v>16.947203545410417</v>
      </c>
      <c r="O155" s="79">
        <v>12.057707442413028</v>
      </c>
      <c r="P155" s="80">
        <v>15.042885656717447</v>
      </c>
      <c r="Q155" s="81">
        <v>21.940421738781978</v>
      </c>
      <c r="R155" s="82">
        <v>24.989384266431788</v>
      </c>
      <c r="S155" s="78">
        <v>-0.22858738958588518</v>
      </c>
      <c r="T155" s="81">
        <v>-1.2189318945611669</v>
      </c>
      <c r="U155" s="78">
        <v>0.72400357816586791</v>
      </c>
      <c r="V155" s="83">
        <v>5.0670727076107362E-2</v>
      </c>
      <c r="W155" s="79">
        <v>11.261743480275168</v>
      </c>
      <c r="X155" s="80">
        <v>15.431476071637174</v>
      </c>
      <c r="Y155" s="85">
        <v>967247000</v>
      </c>
      <c r="Z155" s="85">
        <v>1396895000</v>
      </c>
      <c r="AA155" s="75" t="e">
        <v>#N/A</v>
      </c>
      <c r="AB155" s="75">
        <v>102086000</v>
      </c>
      <c r="AC155" s="84">
        <v>0</v>
      </c>
      <c r="AD155" s="85">
        <v>9789.2703865000003</v>
      </c>
      <c r="AE155" s="86">
        <v>9271.6053864999994</v>
      </c>
      <c r="AF155" s="81">
        <v>21.217902757296724</v>
      </c>
      <c r="AG155" s="81">
        <v>25.582379321381236</v>
      </c>
      <c r="AH155" s="81">
        <v>1.050514115519849</v>
      </c>
      <c r="AI155" s="81">
        <v>34.919388608880645</v>
      </c>
      <c r="AJ155" s="82">
        <v>4.9515495655806259</v>
      </c>
      <c r="AK155" s="75" t="s">
        <v>493</v>
      </c>
      <c r="AL155" s="75" t="s">
        <v>538</v>
      </c>
      <c r="AM155" s="75" t="s">
        <v>2109</v>
      </c>
      <c r="AN155" s="76" t="s">
        <v>2468</v>
      </c>
      <c r="AO155" s="78">
        <v>0.16122620000000001</v>
      </c>
      <c r="AP155" s="78">
        <v>0.16730899999999999</v>
      </c>
      <c r="AQ155" s="84">
        <v>0.1264216</v>
      </c>
      <c r="AR155" s="75" t="s">
        <v>4154</v>
      </c>
      <c r="AS155" s="75" t="s">
        <v>3443</v>
      </c>
      <c r="AT155" s="76" t="s">
        <v>4154</v>
      </c>
      <c r="AU155" s="75">
        <v>1.010565019606668</v>
      </c>
      <c r="AV155" s="81">
        <v>1.010565019606668</v>
      </c>
      <c r="AW155" s="81">
        <v>0</v>
      </c>
      <c r="AX155" s="82">
        <v>1.010565019606668</v>
      </c>
      <c r="AY155" s="79">
        <v>26.821442334685159</v>
      </c>
      <c r="AZ155" s="79">
        <v>0</v>
      </c>
      <c r="BA155" s="79">
        <v>26.821442334685159</v>
      </c>
      <c r="BB155" s="75">
        <v>80.497</v>
      </c>
      <c r="BC155" s="75">
        <v>9271.6053864999994</v>
      </c>
      <c r="BD155" s="75">
        <v>276.43799999999999</v>
      </c>
      <c r="BE155" s="75">
        <v>322.375</v>
      </c>
      <c r="BF155" s="75">
        <v>372.57100000000003</v>
      </c>
      <c r="BG155" s="75">
        <v>238.27199999999999</v>
      </c>
      <c r="BH155" s="75">
        <v>302.15500000000003</v>
      </c>
      <c r="BI155" s="75">
        <v>360.26400000000001</v>
      </c>
      <c r="BJ155" s="75">
        <v>2.9815548492013035E-2</v>
      </c>
      <c r="BK155" s="75">
        <v>3.4770138132647115E-2</v>
      </c>
      <c r="BL155" s="75">
        <v>4.0184087271712972E-2</v>
      </c>
      <c r="BM155" s="75">
        <v>2.5699109276904514E-2</v>
      </c>
      <c r="BN155" s="75">
        <v>3.2589286041008109E-2</v>
      </c>
      <c r="BO155" s="75">
        <v>3.8856701184086795E-2</v>
      </c>
      <c r="BP155" s="87">
        <v>4.0184087271712972E-2</v>
      </c>
    </row>
    <row r="156" spans="2:68" x14ac:dyDescent="0.25">
      <c r="B156" s="103">
        <v>4</v>
      </c>
      <c r="C156" s="75" t="s">
        <v>3421</v>
      </c>
      <c r="D156" s="75">
        <v>9</v>
      </c>
      <c r="E156" s="76">
        <v>2</v>
      </c>
      <c r="F156" s="75">
        <v>0.2</v>
      </c>
      <c r="H156" s="75" t="s">
        <v>1378</v>
      </c>
      <c r="I156" s="76" t="s">
        <v>1379</v>
      </c>
      <c r="J156" s="78">
        <v>0.82658356099985009</v>
      </c>
      <c r="K156" s="78">
        <v>0.65148462980180344</v>
      </c>
      <c r="L156" s="78">
        <v>0.2945208171230827</v>
      </c>
      <c r="M156" s="78">
        <v>0.19591833564666108</v>
      </c>
      <c r="N156" s="79">
        <v>23.862010684968947</v>
      </c>
      <c r="O156" s="79">
        <v>16.725447463000727</v>
      </c>
      <c r="P156" s="80">
        <v>21.419732770564057</v>
      </c>
      <c r="Q156" s="81">
        <v>15.073183543387653</v>
      </c>
      <c r="R156" s="82">
        <v>12.436743633646621</v>
      </c>
      <c r="S156" s="78">
        <v>-4.416495191176395E-2</v>
      </c>
      <c r="T156" s="81">
        <v>-0.20509698156856127</v>
      </c>
      <c r="U156" s="78">
        <v>0.43617779943998408</v>
      </c>
      <c r="V156" s="83">
        <v>2.4362824741929662E-2</v>
      </c>
      <c r="W156" s="79">
        <v>16.16920920433061</v>
      </c>
      <c r="X156" s="80">
        <v>19.787308269730495</v>
      </c>
      <c r="Y156" s="85">
        <v>271044000</v>
      </c>
      <c r="Z156" s="85">
        <v>901299000</v>
      </c>
      <c r="AA156" s="75">
        <v>0</v>
      </c>
      <c r="AB156" s="75">
        <v>142802000.00000003</v>
      </c>
      <c r="AC156" s="84">
        <v>0</v>
      </c>
      <c r="AD156" s="85">
        <v>3890.7885120000001</v>
      </c>
      <c r="AE156" s="86">
        <v>3821.7965119999999</v>
      </c>
      <c r="AF156" s="81">
        <v>16.249618449528686</v>
      </c>
      <c r="AG156" s="81">
        <v>21.643305406583949</v>
      </c>
      <c r="AH156" s="81">
        <v>3.6859132040764444</v>
      </c>
      <c r="AI156" s="81">
        <v>20.279312429912064</v>
      </c>
      <c r="AJ156" s="82">
        <v>3.9956431050066423</v>
      </c>
      <c r="AK156" s="75" t="s">
        <v>544</v>
      </c>
      <c r="AL156" s="75" t="s">
        <v>576</v>
      </c>
      <c r="AM156" s="75" t="s">
        <v>788</v>
      </c>
      <c r="AN156" s="76" t="s">
        <v>1380</v>
      </c>
      <c r="AO156" s="78">
        <v>0.2367861</v>
      </c>
      <c r="AP156" s="78">
        <v>0.28917310000000002</v>
      </c>
      <c r="AQ156" s="84">
        <v>0.1543214</v>
      </c>
      <c r="AR156" s="75" t="s">
        <v>3534</v>
      </c>
      <c r="AS156" s="75" t="s">
        <v>3534</v>
      </c>
      <c r="AT156" s="76" t="s">
        <v>3534</v>
      </c>
      <c r="AU156" s="75">
        <v>0.96153846153846156</v>
      </c>
      <c r="AV156" s="81">
        <v>0.96153846153846156</v>
      </c>
      <c r="AW156" s="81">
        <v>0</v>
      </c>
      <c r="AX156" s="82">
        <v>0.96153846153846156</v>
      </c>
      <c r="AY156" s="79">
        <v>33.134693828718788</v>
      </c>
      <c r="AZ156" s="79">
        <v>0</v>
      </c>
      <c r="BA156" s="79">
        <v>33.134693828718788</v>
      </c>
      <c r="BB156" s="75">
        <v>37.278236</v>
      </c>
      <c r="BC156" s="75">
        <v>3821.7965119999999</v>
      </c>
      <c r="BD156" s="75">
        <v>198.75</v>
      </c>
      <c r="BE156" s="75">
        <v>222.375</v>
      </c>
      <c r="BF156" s="75">
        <v>248.429</v>
      </c>
      <c r="BG156" s="75">
        <v>187.04900000000001</v>
      </c>
      <c r="BH156" s="75">
        <v>220.577</v>
      </c>
      <c r="BI156" s="75">
        <v>222.678</v>
      </c>
      <c r="BJ156" s="75">
        <v>5.2004338633924632E-2</v>
      </c>
      <c r="BK156" s="75">
        <v>5.8185986433806243E-2</v>
      </c>
      <c r="BL156" s="75">
        <v>6.5003199207483084E-2</v>
      </c>
      <c r="BM156" s="75">
        <v>4.8942689495028772E-2</v>
      </c>
      <c r="BN156" s="75">
        <v>5.7715527058390913E-2</v>
      </c>
      <c r="BO156" s="75">
        <v>5.8265268519874562E-2</v>
      </c>
      <c r="BP156" s="87">
        <v>6.5003199207483084E-2</v>
      </c>
    </row>
    <row r="157" spans="2:68" x14ac:dyDescent="0.25">
      <c r="B157" s="103">
        <v>4</v>
      </c>
      <c r="C157" s="75" t="s">
        <v>3422</v>
      </c>
      <c r="D157" s="75">
        <v>9</v>
      </c>
      <c r="E157" s="76">
        <v>3</v>
      </c>
      <c r="F157" s="75">
        <v>0.18</v>
      </c>
      <c r="G157" s="75" t="s">
        <v>2646</v>
      </c>
      <c r="H157" s="75" t="s">
        <v>75</v>
      </c>
      <c r="I157" s="76" t="s">
        <v>709</v>
      </c>
      <c r="J157" s="78">
        <v>0.91981686502289739</v>
      </c>
      <c r="K157" s="78">
        <v>0.76558001585231816</v>
      </c>
      <c r="L157" s="78">
        <v>0.90039428407238908</v>
      </c>
      <c r="M157" s="78">
        <v>0.75647928629319983</v>
      </c>
      <c r="N157" s="79">
        <v>71.616243973259955</v>
      </c>
      <c r="O157" s="79">
        <v>56.722856649208062</v>
      </c>
      <c r="P157" s="80" t="e">
        <v>#N/A</v>
      </c>
      <c r="Q157" s="81">
        <v>19.566115227179303</v>
      </c>
      <c r="R157" s="82">
        <v>19.304044514209114</v>
      </c>
      <c r="S157" s="78">
        <v>3.1216154855304836</v>
      </c>
      <c r="T157" s="81">
        <v>5.6034724700512397</v>
      </c>
      <c r="U157" s="78">
        <v>-2.5294250604670432</v>
      </c>
      <c r="V157" s="83">
        <v>3.776192903705354E-2</v>
      </c>
      <c r="W157" s="79">
        <v>9.2404924421842622</v>
      </c>
      <c r="X157" s="80">
        <v>14.50143045246417</v>
      </c>
      <c r="Y157" s="85">
        <v>977774999.99999952</v>
      </c>
      <c r="Z157" s="85">
        <v>989537999.99999952</v>
      </c>
      <c r="AA157" s="75">
        <v>28982000</v>
      </c>
      <c r="AB157" s="75">
        <v>417399000</v>
      </c>
      <c r="AC157" s="84">
        <v>6.9434761463252184E-2</v>
      </c>
      <c r="AD157" s="85">
        <v>10515.4817668</v>
      </c>
      <c r="AE157" s="86">
        <v>15602.784766799999</v>
      </c>
      <c r="AF157" s="81">
        <v>17.454024740282172</v>
      </c>
      <c r="AG157" s="81">
        <v>20.134203157966052</v>
      </c>
      <c r="AH157" s="81">
        <v>3.968020174696866</v>
      </c>
      <c r="AI157" s="81">
        <v>23.512079869020976</v>
      </c>
      <c r="AJ157" s="82" t="s">
        <v>3443</v>
      </c>
      <c r="AK157" s="75" t="s">
        <v>534</v>
      </c>
      <c r="AL157" s="75" t="s">
        <v>535</v>
      </c>
      <c r="AM157" s="75" t="s">
        <v>536</v>
      </c>
      <c r="AN157" s="76" t="s">
        <v>583</v>
      </c>
      <c r="AO157" s="78" t="e">
        <v>#VALUE!</v>
      </c>
      <c r="AP157" s="78">
        <v>0.18426429999999999</v>
      </c>
      <c r="AQ157" s="84">
        <v>3.885417E-2</v>
      </c>
      <c r="AR157" s="75" t="s">
        <v>4151</v>
      </c>
      <c r="AS157" s="75" t="s">
        <v>3545</v>
      </c>
      <c r="AT157" s="76" t="s">
        <v>4151</v>
      </c>
      <c r="AU157" s="75">
        <v>1.6404555831710583</v>
      </c>
      <c r="AV157" s="81">
        <v>1.6404555831710583</v>
      </c>
      <c r="AW157" s="81">
        <v>3.0263379522978018</v>
      </c>
      <c r="AX157" s="82">
        <v>4.6667935354688606</v>
      </c>
      <c r="AY157" s="79">
        <v>36.87146072967257</v>
      </c>
      <c r="AZ157" s="79">
        <v>68.021043731746403</v>
      </c>
      <c r="BA157" s="79">
        <v>104.89250446141898</v>
      </c>
      <c r="BB157" s="75">
        <v>458.34730824999997</v>
      </c>
      <c r="BC157" s="75">
        <v>10515.4817668</v>
      </c>
      <c r="BD157" s="75">
        <v>472.30799999999999</v>
      </c>
      <c r="BE157" s="75">
        <v>517.5</v>
      </c>
      <c r="BF157" s="75">
        <v>561.28600000000006</v>
      </c>
      <c r="BG157" s="75">
        <v>471.88900000000001</v>
      </c>
      <c r="BH157" s="75">
        <v>514.82799999999997</v>
      </c>
      <c r="BI157" s="75">
        <v>568.73800000000006</v>
      </c>
      <c r="BJ157" s="75">
        <v>4.4915488464940735E-2</v>
      </c>
      <c r="BK157" s="75">
        <v>4.9213151758189209E-2</v>
      </c>
      <c r="BL157" s="75">
        <v>5.3377107435259891E-2</v>
      </c>
      <c r="BM157" s="75">
        <v>4.4875642454145215E-2</v>
      </c>
      <c r="BN157" s="75">
        <v>4.8959050228724703E-2</v>
      </c>
      <c r="BO157" s="75">
        <v>5.4085776820577816E-2</v>
      </c>
      <c r="BP157" s="87">
        <v>5.4085776820577816E-2</v>
      </c>
    </row>
    <row r="158" spans="2:68" x14ac:dyDescent="0.25">
      <c r="B158" s="103">
        <v>4</v>
      </c>
      <c r="C158" s="75" t="s">
        <v>3421</v>
      </c>
      <c r="D158" s="75">
        <v>9</v>
      </c>
      <c r="E158" s="76">
        <v>3</v>
      </c>
      <c r="F158" s="75">
        <v>0.18</v>
      </c>
      <c r="G158" s="75" t="s">
        <v>3156</v>
      </c>
      <c r="H158" s="75" t="s">
        <v>2120</v>
      </c>
      <c r="I158" s="76" t="s">
        <v>2121</v>
      </c>
      <c r="J158" s="78">
        <v>0.27722907457708679</v>
      </c>
      <c r="K158" s="78">
        <v>0.32445106476884034</v>
      </c>
      <c r="L158" s="78">
        <v>0.18435932120082854</v>
      </c>
      <c r="M158" s="78">
        <v>0.22009318687898805</v>
      </c>
      <c r="N158" s="79">
        <v>18.834263672273426</v>
      </c>
      <c r="O158" s="79">
        <v>14.332019152600326</v>
      </c>
      <c r="P158" s="80">
        <v>33.71389393984559</v>
      </c>
      <c r="Q158" s="81">
        <v>30.390061682078841</v>
      </c>
      <c r="R158" s="82">
        <v>35.051620475722814</v>
      </c>
      <c r="S158" s="78">
        <v>0.53386476922491533</v>
      </c>
      <c r="T158" s="81">
        <v>2.1383067896060353</v>
      </c>
      <c r="U158" s="78">
        <v>0.36726635748847763</v>
      </c>
      <c r="V158" s="83" t="e">
        <v>#N/A</v>
      </c>
      <c r="W158" s="79">
        <v>23.86828363282315</v>
      </c>
      <c r="X158" s="80">
        <v>37.361424893809605</v>
      </c>
      <c r="Y158" s="85">
        <v>3625200000</v>
      </c>
      <c r="Z158" s="85">
        <v>5344100000</v>
      </c>
      <c r="AA158" s="75" t="e">
        <v>#N/A</v>
      </c>
      <c r="AB158" s="75">
        <v>144700000</v>
      </c>
      <c r="AC158" s="84">
        <v>0</v>
      </c>
      <c r="AD158" s="85">
        <v>22857.119999999999</v>
      </c>
      <c r="AE158" s="86">
        <v>26294.019999999997</v>
      </c>
      <c r="AF158" s="81">
        <v>18.861721128182936</v>
      </c>
      <c r="AG158" s="81">
        <v>23.997801027900149</v>
      </c>
      <c r="AH158" s="81">
        <v>0.74936719163356269</v>
      </c>
      <c r="AI158" s="81">
        <v>33.550407125296843</v>
      </c>
      <c r="AJ158" s="82">
        <v>10.62720149447356</v>
      </c>
      <c r="AK158" s="75" t="s">
        <v>498</v>
      </c>
      <c r="AL158" s="75" t="s">
        <v>599</v>
      </c>
      <c r="AM158" s="75" t="s">
        <v>600</v>
      </c>
      <c r="AN158" s="76" t="s">
        <v>2468</v>
      </c>
      <c r="AO158" s="78">
        <v>0.31039539999999999</v>
      </c>
      <c r="AP158" s="78">
        <v>0.28927790000000003</v>
      </c>
      <c r="AQ158" s="84">
        <v>0.1741423</v>
      </c>
      <c r="AR158" s="75" t="s">
        <v>4124</v>
      </c>
      <c r="AS158" s="75" t="s">
        <v>3557</v>
      </c>
      <c r="AT158" s="76" t="s">
        <v>3557</v>
      </c>
      <c r="AU158" s="75">
        <v>0.52189779107588052</v>
      </c>
      <c r="AV158" s="81">
        <v>0.52189779107588052</v>
      </c>
      <c r="AW158" s="81">
        <v>0</v>
      </c>
      <c r="AX158" s="82">
        <v>0.52189779107588052</v>
      </c>
      <c r="AY158" s="79">
        <v>14.864155029290099</v>
      </c>
      <c r="AZ158" s="79">
        <v>0</v>
      </c>
      <c r="BA158" s="79">
        <v>14.864155029290099</v>
      </c>
      <c r="BB158" s="75">
        <v>107.0784</v>
      </c>
      <c r="BC158" s="75">
        <v>22857.119999999999</v>
      </c>
      <c r="BD158" s="75">
        <v>571</v>
      </c>
      <c r="BE158" s="75">
        <v>653.88200000000006</v>
      </c>
      <c r="BF158" s="75">
        <v>774.43799999999999</v>
      </c>
      <c r="BG158" s="75">
        <v>681.10599999999999</v>
      </c>
      <c r="BH158" s="75">
        <v>710.05000000000007</v>
      </c>
      <c r="BI158" s="75">
        <v>855.19299999999998</v>
      </c>
      <c r="BJ158" s="75">
        <v>2.4981274981274983E-2</v>
      </c>
      <c r="BK158" s="75">
        <v>2.8607366107366111E-2</v>
      </c>
      <c r="BL158" s="75">
        <v>3.3881696381696386E-2</v>
      </c>
      <c r="BM158" s="75">
        <v>2.9798417298417298E-2</v>
      </c>
      <c r="BN158" s="75">
        <v>3.1064718564718569E-2</v>
      </c>
      <c r="BO158" s="75">
        <v>3.7414731164731166E-2</v>
      </c>
      <c r="BP158" s="87">
        <v>3.7414731164731166E-2</v>
      </c>
    </row>
    <row r="159" spans="2:68" x14ac:dyDescent="0.25">
      <c r="B159" s="103">
        <v>4</v>
      </c>
      <c r="C159" s="75" t="s">
        <v>3422</v>
      </c>
      <c r="D159" s="75">
        <v>11</v>
      </c>
      <c r="E159" s="76">
        <v>7</v>
      </c>
      <c r="F159" s="75">
        <v>0.14000000000000001</v>
      </c>
      <c r="G159" s="75" t="s">
        <v>2697</v>
      </c>
      <c r="H159" s="75" t="s">
        <v>357</v>
      </c>
      <c r="I159" s="76" t="s">
        <v>1087</v>
      </c>
      <c r="J159" s="78">
        <v>0.23626839037741018</v>
      </c>
      <c r="K159" s="78">
        <v>0.20272421261383503</v>
      </c>
      <c r="L159" s="78">
        <v>9.6134801582608051E-2</v>
      </c>
      <c r="M159" s="78">
        <v>8.2792501891577955E-2</v>
      </c>
      <c r="N159" s="79">
        <v>6.3127506330485845</v>
      </c>
      <c r="O159" s="79">
        <v>4.4472110131810805</v>
      </c>
      <c r="P159" s="80">
        <v>6.6227247989357192</v>
      </c>
      <c r="Q159" s="81">
        <v>37.915134718758267</v>
      </c>
      <c r="R159" s="82">
        <v>36.130353917895363</v>
      </c>
      <c r="S159" s="78">
        <v>0.85832512972819652</v>
      </c>
      <c r="T159" s="81">
        <v>4.4323625710839218</v>
      </c>
      <c r="U159" s="78">
        <v>0.37459677768072575</v>
      </c>
      <c r="V159" s="83">
        <v>4.4321572757591715E-2</v>
      </c>
      <c r="W159" s="79">
        <v>13.391705357624664</v>
      </c>
      <c r="X159" s="80">
        <v>-9.8648567408766823</v>
      </c>
      <c r="Y159" s="85">
        <v>3832300000</v>
      </c>
      <c r="Z159" s="85">
        <v>9383700000</v>
      </c>
      <c r="AA159" s="75">
        <v>83800000</v>
      </c>
      <c r="AB159" s="75">
        <v>57299999.999999978</v>
      </c>
      <c r="AC159" s="84">
        <v>1.4624781849912745</v>
      </c>
      <c r="AD159" s="85">
        <v>14372.148000000001</v>
      </c>
      <c r="AE159" s="86">
        <v>19619.548000000003</v>
      </c>
      <c r="AF159" s="81">
        <v>15.154636888958304</v>
      </c>
      <c r="AG159" s="81">
        <v>25.512065203102406</v>
      </c>
      <c r="AH159" s="81">
        <v>0.40464951715887681</v>
      </c>
      <c r="AI159" s="81">
        <v>36.730269779055746</v>
      </c>
      <c r="AJ159" s="82">
        <v>3.3487756727005844</v>
      </c>
      <c r="AK159" s="75" t="s">
        <v>493</v>
      </c>
      <c r="AL159" s="75" t="s">
        <v>525</v>
      </c>
      <c r="AM159" s="75" t="s">
        <v>526</v>
      </c>
      <c r="AN159" s="76" t="s">
        <v>583</v>
      </c>
      <c r="AO159" s="78" t="e">
        <v>#VALUE!</v>
      </c>
      <c r="AP159" s="78" t="e">
        <v>#VALUE!</v>
      </c>
      <c r="AQ159" s="84">
        <v>1.4008430000000001E-2</v>
      </c>
      <c r="AR159" s="75" t="s">
        <v>3546</v>
      </c>
      <c r="AS159" s="75" t="s">
        <v>3546</v>
      </c>
      <c r="AT159" s="76" t="s">
        <v>3546</v>
      </c>
      <c r="AU159" s="75">
        <v>0.57281578092111252</v>
      </c>
      <c r="AV159" s="81">
        <v>0.57281578092111252</v>
      </c>
      <c r="AW159" s="81">
        <v>0.84523459704040804</v>
      </c>
      <c r="AX159" s="82">
        <v>1.4180503779615206</v>
      </c>
      <c r="AY159" s="79">
        <v>18.990379892236636</v>
      </c>
      <c r="AZ159" s="79">
        <v>28.021794493943016</v>
      </c>
      <c r="BA159" s="79">
        <v>47.012174386179652</v>
      </c>
      <c r="BB159" s="75">
        <v>192.60000000000002</v>
      </c>
      <c r="BC159" s="75">
        <v>14372.148000000001</v>
      </c>
      <c r="BD159" s="75">
        <v>688.11099999999999</v>
      </c>
      <c r="BE159" s="75">
        <v>820.22199999999998</v>
      </c>
      <c r="BF159" s="75">
        <v>961.72699999999998</v>
      </c>
      <c r="BG159" s="75">
        <v>563.99099999999999</v>
      </c>
      <c r="BH159" s="75">
        <v>753.34100000000001</v>
      </c>
      <c r="BI159" s="75">
        <v>882.36900000000003</v>
      </c>
      <c r="BJ159" s="75">
        <v>4.7878090317466808E-2</v>
      </c>
      <c r="BK159" s="75">
        <v>5.7070244475634392E-2</v>
      </c>
      <c r="BL159" s="75">
        <v>6.6916023965241656E-2</v>
      </c>
      <c r="BM159" s="75">
        <v>3.9241942123056338E-2</v>
      </c>
      <c r="BN159" s="75">
        <v>5.241672991399754E-2</v>
      </c>
      <c r="BO159" s="75">
        <v>6.1394371947742256E-2</v>
      </c>
      <c r="BP159" s="87">
        <v>6.6916023965241656E-2</v>
      </c>
    </row>
    <row r="160" spans="2:68" x14ac:dyDescent="0.25">
      <c r="B160" s="103">
        <v>4</v>
      </c>
      <c r="C160" s="75" t="s">
        <v>3421</v>
      </c>
      <c r="D160" s="75">
        <v>12</v>
      </c>
      <c r="E160" s="76">
        <v>3</v>
      </c>
      <c r="F160" s="75">
        <v>0.14000000000000001</v>
      </c>
      <c r="G160" s="75" t="s">
        <v>2932</v>
      </c>
      <c r="H160" s="75" t="s">
        <v>2083</v>
      </c>
      <c r="I160" s="76" t="s">
        <v>2084</v>
      </c>
      <c r="J160" s="78">
        <v>-13.744289764036349</v>
      </c>
      <c r="K160" s="78">
        <v>0.9108614125802601</v>
      </c>
      <c r="L160" s="78">
        <v>1.3268051217299377</v>
      </c>
      <c r="M160" s="78">
        <v>0.26442848953973169</v>
      </c>
      <c r="N160" s="79">
        <v>25.558820875201576</v>
      </c>
      <c r="O160" s="79">
        <v>17.502596651321515</v>
      </c>
      <c r="P160" s="80">
        <v>23.955598432023837</v>
      </c>
      <c r="Q160" s="81">
        <v>21.338001459344611</v>
      </c>
      <c r="R160" s="82">
        <v>22.698687210124987</v>
      </c>
      <c r="S160" s="78">
        <v>0.33362718251891194</v>
      </c>
      <c r="T160" s="81">
        <v>0.64444822852034356</v>
      </c>
      <c r="U160" s="78">
        <v>0.50984185162560236</v>
      </c>
      <c r="V160" s="83" t="e">
        <v>#N/A</v>
      </c>
      <c r="W160" s="79">
        <v>17.500801640227756</v>
      </c>
      <c r="X160" s="80">
        <v>12.057905706842753</v>
      </c>
      <c r="Y160" s="85">
        <v>70396000</v>
      </c>
      <c r="Z160" s="85">
        <v>242489000</v>
      </c>
      <c r="AA160" s="75" t="e">
        <v>#N/A</v>
      </c>
      <c r="AB160" s="75">
        <v>82923000</v>
      </c>
      <c r="AC160" s="84">
        <v>0</v>
      </c>
      <c r="AD160" s="85">
        <v>688.45442400000013</v>
      </c>
      <c r="AE160" s="86">
        <v>751.1624240000001</v>
      </c>
      <c r="AF160" s="81">
        <v>7.9327065158399934</v>
      </c>
      <c r="AG160" s="81">
        <v>11.44179466163221</v>
      </c>
      <c r="AH160" s="81">
        <v>12.145656240552752</v>
      </c>
      <c r="AI160" s="81">
        <v>17.391864413067395</v>
      </c>
      <c r="AJ160" s="82">
        <v>3.8329518064965704</v>
      </c>
      <c r="AK160" s="75" t="s">
        <v>493</v>
      </c>
      <c r="AL160" s="75" t="s">
        <v>525</v>
      </c>
      <c r="AM160" s="75" t="s">
        <v>699</v>
      </c>
      <c r="AN160" s="76" t="s">
        <v>2468</v>
      </c>
      <c r="AO160" s="78">
        <v>0.24232790000000001</v>
      </c>
      <c r="AP160" s="78">
        <v>0.12741770000000002</v>
      </c>
      <c r="AQ160" s="84">
        <v>7.1631559999999997E-2</v>
      </c>
      <c r="AR160" s="75" t="s">
        <v>3535</v>
      </c>
      <c r="AS160" s="75" t="s">
        <v>3535</v>
      </c>
      <c r="AT160" s="76" t="s">
        <v>3535</v>
      </c>
      <c r="AU160" s="75">
        <v>3.7688442211055273</v>
      </c>
      <c r="AV160" s="81">
        <v>3.7688442211055273</v>
      </c>
      <c r="AW160" s="81">
        <v>-4.8020782586379477E-16</v>
      </c>
      <c r="AX160" s="82">
        <v>3.7688442211055269</v>
      </c>
      <c r="AY160" s="79">
        <v>111.53191344605563</v>
      </c>
      <c r="AZ160" s="79">
        <v>-1.4210854715202004E-14</v>
      </c>
      <c r="BA160" s="79">
        <v>111.53191344605561</v>
      </c>
      <c r="BB160" s="75">
        <v>43.114172400000001</v>
      </c>
      <c r="BC160" s="75">
        <v>688.45442400000013</v>
      </c>
      <c r="BD160" s="75">
        <v>47.2</v>
      </c>
      <c r="BE160" s="75">
        <v>50.300000000000004</v>
      </c>
      <c r="BF160" s="75">
        <v>56</v>
      </c>
      <c r="BG160" s="75">
        <v>53.1</v>
      </c>
      <c r="BH160" s="75">
        <v>58.2</v>
      </c>
      <c r="BI160" s="75">
        <v>56.800000000000004</v>
      </c>
      <c r="BJ160" s="75">
        <v>6.8559367700424562E-2</v>
      </c>
      <c r="BK160" s="75">
        <v>7.3062207528206677E-2</v>
      </c>
      <c r="BL160" s="75">
        <v>8.1341622695418961E-2</v>
      </c>
      <c r="BM160" s="75">
        <v>7.7129288662977621E-2</v>
      </c>
      <c r="BN160" s="75">
        <v>8.4537186444167564E-2</v>
      </c>
      <c r="BO160" s="75">
        <v>8.2503645876782092E-2</v>
      </c>
      <c r="BP160" s="87">
        <v>8.2503645876782092E-2</v>
      </c>
    </row>
    <row r="161" spans="2:68" x14ac:dyDescent="0.25">
      <c r="B161" s="103">
        <v>4</v>
      </c>
      <c r="C161" s="75" t="s">
        <v>3422</v>
      </c>
      <c r="D161" s="75">
        <v>14</v>
      </c>
      <c r="E161" s="76">
        <v>4</v>
      </c>
      <c r="F161" s="75">
        <v>0.22</v>
      </c>
      <c r="G161" s="75" t="s">
        <v>2614</v>
      </c>
      <c r="H161" s="75" t="s">
        <v>1831</v>
      </c>
      <c r="I161" s="76" t="s">
        <v>1832</v>
      </c>
      <c r="J161" s="78">
        <v>0.36258419932417701</v>
      </c>
      <c r="K161" s="78">
        <v>0.42843377363793306</v>
      </c>
      <c r="L161" s="78">
        <v>0.27407308017254339</v>
      </c>
      <c r="M161" s="78">
        <v>0.30459852139411409</v>
      </c>
      <c r="N161" s="79">
        <v>10.260745302861054</v>
      </c>
      <c r="O161" s="79">
        <v>5.6803770873367219</v>
      </c>
      <c r="P161" s="80">
        <v>7.044864664441973</v>
      </c>
      <c r="Q161" s="81">
        <v>15.578927029082582</v>
      </c>
      <c r="R161" s="82">
        <v>16.793086419753088</v>
      </c>
      <c r="S161" s="78">
        <v>0.12405698720782649</v>
      </c>
      <c r="T161" s="81">
        <v>0.76106736657917773</v>
      </c>
      <c r="U161" s="78">
        <v>0.32816180044113796</v>
      </c>
      <c r="V161" s="83">
        <v>2.2427010275648343E-3</v>
      </c>
      <c r="W161" s="79">
        <v>27.35377803833466</v>
      </c>
      <c r="X161" s="80">
        <v>-10.348197019902106</v>
      </c>
      <c r="Y161" s="85">
        <v>2490700000</v>
      </c>
      <c r="Z161" s="85">
        <v>3503300000</v>
      </c>
      <c r="AA161" s="75">
        <v>0</v>
      </c>
      <c r="AB161" s="75">
        <v>766699999.99999988</v>
      </c>
      <c r="AC161" s="84">
        <v>0</v>
      </c>
      <c r="AD161" s="85">
        <v>7873.1831966549998</v>
      </c>
      <c r="AE161" s="86">
        <v>9256.9831966550009</v>
      </c>
      <c r="AF161" s="81">
        <v>5.4458476530773972</v>
      </c>
      <c r="AG161" s="81">
        <v>8.6773261779847246</v>
      </c>
      <c r="AH161" s="81">
        <v>10.176244268394111</v>
      </c>
      <c r="AI161" s="81">
        <v>54.936909124784776</v>
      </c>
      <c r="AJ161" s="82">
        <v>3.6982011638011971</v>
      </c>
      <c r="AK161" s="75" t="s">
        <v>534</v>
      </c>
      <c r="AL161" s="75" t="s">
        <v>535</v>
      </c>
      <c r="AM161" s="75" t="s">
        <v>900</v>
      </c>
      <c r="AN161" s="76" t="s">
        <v>1706</v>
      </c>
      <c r="AO161" s="78">
        <v>0.2761981</v>
      </c>
      <c r="AP161" s="78">
        <v>0.33140639999999999</v>
      </c>
      <c r="AQ161" s="84">
        <v>0.15098030000000001</v>
      </c>
      <c r="AR161" s="75" t="s">
        <v>4124</v>
      </c>
      <c r="AS161" s="75" t="s">
        <v>3547</v>
      </c>
      <c r="AT161" s="76" t="s">
        <v>3547</v>
      </c>
      <c r="AU161" s="75">
        <v>0.52700923051444593</v>
      </c>
      <c r="AV161" s="81">
        <v>0.52700923051444593</v>
      </c>
      <c r="AW161" s="81">
        <v>-9.4925172890789505E-17</v>
      </c>
      <c r="AX161" s="82">
        <v>0.52700923051444581</v>
      </c>
      <c r="AY161" s="79">
        <v>4.9310231550931078</v>
      </c>
      <c r="AZ161" s="79">
        <v>-8.8817841970012523E-16</v>
      </c>
      <c r="BA161" s="79">
        <v>4.931023155093107</v>
      </c>
      <c r="BB161" s="75">
        <v>34.561935775899997</v>
      </c>
      <c r="BC161" s="75">
        <v>7873.1831966549998</v>
      </c>
      <c r="BD161" s="75">
        <v>713.5</v>
      </c>
      <c r="BE161" s="75">
        <v>793.14300000000003</v>
      </c>
      <c r="BF161" s="75">
        <v>930.28600000000006</v>
      </c>
      <c r="BG161" s="75">
        <v>707.34400000000005</v>
      </c>
      <c r="BH161" s="75">
        <v>889.34300000000007</v>
      </c>
      <c r="BI161" s="75">
        <v>1127.5119999999999</v>
      </c>
      <c r="BJ161" s="75">
        <v>9.0624082048940208E-2</v>
      </c>
      <c r="BK161" s="75">
        <v>0.10073981262584805</v>
      </c>
      <c r="BL161" s="75">
        <v>0.11815881540712038</v>
      </c>
      <c r="BM161" s="75">
        <v>8.9842187376069457E-2</v>
      </c>
      <c r="BN161" s="75">
        <v>0.11295850455732394</v>
      </c>
      <c r="BO161" s="75">
        <v>0.14320916608152021</v>
      </c>
      <c r="BP161" s="87">
        <v>0.14320916608152021</v>
      </c>
    </row>
    <row r="162" spans="2:68" x14ac:dyDescent="0.25">
      <c r="B162" s="103">
        <v>4</v>
      </c>
      <c r="C162" s="75" t="s">
        <v>3422</v>
      </c>
      <c r="D162" s="75">
        <v>16</v>
      </c>
      <c r="E162" s="76">
        <v>1</v>
      </c>
      <c r="F162" s="75">
        <v>0.18</v>
      </c>
      <c r="G162" s="75" t="s">
        <v>2653</v>
      </c>
      <c r="H162" s="75" t="s">
        <v>299</v>
      </c>
      <c r="I162" s="76" t="s">
        <v>1018</v>
      </c>
      <c r="J162" s="78">
        <v>0.30012430324626194</v>
      </c>
      <c r="K162" s="78">
        <v>0.3274512749711318</v>
      </c>
      <c r="L162" s="78">
        <v>0.27824894909593173</v>
      </c>
      <c r="M162" s="78">
        <v>0.31069790226438243</v>
      </c>
      <c r="N162" s="79">
        <v>20.839362117732087</v>
      </c>
      <c r="O162" s="79">
        <v>16.416098500727891</v>
      </c>
      <c r="P162" s="80">
        <v>44.661245454709771</v>
      </c>
      <c r="Q162" s="81">
        <v>17.030599011571219</v>
      </c>
      <c r="R162" s="82">
        <v>19.632334475887273</v>
      </c>
      <c r="S162" s="78">
        <v>0.28934675515901137</v>
      </c>
      <c r="T162" s="81">
        <v>1.4315508657627809</v>
      </c>
      <c r="U162" s="78">
        <v>0.29361277988610218</v>
      </c>
      <c r="V162" s="83">
        <v>2.0121297030776517E-2</v>
      </c>
      <c r="W162" s="79">
        <v>8.5101035743128595</v>
      </c>
      <c r="X162" s="80">
        <v>30.595144135364126</v>
      </c>
      <c r="Y162" s="85">
        <v>4559515000</v>
      </c>
      <c r="Z162" s="85">
        <v>4805372000</v>
      </c>
      <c r="AA162" s="75">
        <v>48235000</v>
      </c>
      <c r="AB162" s="75">
        <v>559002999.99999988</v>
      </c>
      <c r="AC162" s="84">
        <v>8.6287551229599857E-2</v>
      </c>
      <c r="AD162" s="85">
        <v>11676.640996679998</v>
      </c>
      <c r="AE162" s="86">
        <v>14239.504996679998</v>
      </c>
      <c r="AF162" s="81">
        <v>7.7886304501472585</v>
      </c>
      <c r="AG162" s="81">
        <v>9.7632484745554926</v>
      </c>
      <c r="AH162" s="81">
        <v>5.1237171894799847</v>
      </c>
      <c r="AI162" s="81">
        <v>11.262351874146482</v>
      </c>
      <c r="AJ162" s="82">
        <v>4.2924294558924698</v>
      </c>
      <c r="AK162" s="75" t="s">
        <v>534</v>
      </c>
      <c r="AL162" s="75" t="s">
        <v>535</v>
      </c>
      <c r="AM162" s="75" t="s">
        <v>1019</v>
      </c>
      <c r="AN162" s="76" t="s">
        <v>583</v>
      </c>
      <c r="AO162" s="78">
        <v>0.17155619999999999</v>
      </c>
      <c r="AP162" s="78">
        <v>0.1188041</v>
      </c>
      <c r="AQ162" s="84">
        <v>0.32638719999999999</v>
      </c>
      <c r="AR162" s="75" t="s">
        <v>3548</v>
      </c>
      <c r="AS162" s="75" t="s">
        <v>3548</v>
      </c>
      <c r="AT162" s="76" t="s">
        <v>3548</v>
      </c>
      <c r="AU162" s="75">
        <v>2.9715474333259042</v>
      </c>
      <c r="AV162" s="81">
        <v>2.9715474333259042</v>
      </c>
      <c r="AW162" s="81">
        <v>8.0261293357629153</v>
      </c>
      <c r="AX162" s="82">
        <v>10.99767676908882</v>
      </c>
      <c r="AY162" s="79">
        <v>14.19713208565874</v>
      </c>
      <c r="AZ162" s="79">
        <v>38.346356863928719</v>
      </c>
      <c r="BA162" s="79">
        <v>52.543488949587463</v>
      </c>
      <c r="BB162" s="75">
        <v>560.55390663999992</v>
      </c>
      <c r="BC162" s="75">
        <v>11676.640996679998</v>
      </c>
      <c r="BD162" s="75">
        <v>1175.56</v>
      </c>
      <c r="BE162" s="75">
        <v>1172.72</v>
      </c>
      <c r="BF162" s="75">
        <v>1209.8</v>
      </c>
      <c r="BG162" s="75">
        <v>940.65100000000007</v>
      </c>
      <c r="BH162" s="75">
        <v>1115.057</v>
      </c>
      <c r="BI162" s="75">
        <v>1129.0070000000001</v>
      </c>
      <c r="BJ162" s="75">
        <v>0.10067621333346166</v>
      </c>
      <c r="BK162" s="75">
        <v>0.10043299270170572</v>
      </c>
      <c r="BL162" s="75">
        <v>0.10360856348533629</v>
      </c>
      <c r="BM162" s="75">
        <v>8.055835580347584E-2</v>
      </c>
      <c r="BN162" s="75">
        <v>9.5494671825317096E-2</v>
      </c>
      <c r="BO162" s="75">
        <v>9.6689364717216952E-2</v>
      </c>
      <c r="BP162" s="87">
        <v>0.10360856348533629</v>
      </c>
    </row>
    <row r="163" spans="2:68" x14ac:dyDescent="0.25">
      <c r="B163" s="103">
        <v>5</v>
      </c>
      <c r="C163" s="75" t="s">
        <v>3421</v>
      </c>
      <c r="D163" s="75">
        <v>1</v>
      </c>
      <c r="E163" s="76">
        <v>1</v>
      </c>
      <c r="F163" s="75">
        <v>0.16</v>
      </c>
      <c r="G163" s="75" t="s">
        <v>3267</v>
      </c>
      <c r="H163" s="75" t="s">
        <v>1350</v>
      </c>
      <c r="I163" s="76" t="s">
        <v>1372</v>
      </c>
      <c r="J163" s="78">
        <v>0.20688916263706036</v>
      </c>
      <c r="K163" s="78">
        <v>0.18619331533196812</v>
      </c>
      <c r="L163" s="78">
        <v>0.16644259429744804</v>
      </c>
      <c r="M163" s="78">
        <v>0.15371176280889798</v>
      </c>
      <c r="N163" s="79">
        <v>13.419536252576982</v>
      </c>
      <c r="O163" s="79">
        <v>10.947466183801668</v>
      </c>
      <c r="P163" s="80">
        <v>15.36455912095119</v>
      </c>
      <c r="Q163" s="81">
        <v>25.055721005811094</v>
      </c>
      <c r="R163" s="82">
        <v>20.080321881623245</v>
      </c>
      <c r="S163" s="78">
        <v>9.7224364933756274E-2</v>
      </c>
      <c r="T163" s="81">
        <v>0.62862567396189473</v>
      </c>
      <c r="U163" s="78">
        <v>0.52910658516621478</v>
      </c>
      <c r="V163" s="83">
        <v>9.398769289729967E-3</v>
      </c>
      <c r="W163" s="79">
        <v>10.704556699872018</v>
      </c>
      <c r="X163" s="80">
        <v>11.919233470856906</v>
      </c>
      <c r="Y163" s="85">
        <v>993258000</v>
      </c>
      <c r="Z163" s="85">
        <v>1203148000</v>
      </c>
      <c r="AA163" s="75">
        <v>0</v>
      </c>
      <c r="AB163" s="75">
        <v>-3172000.0000000112</v>
      </c>
      <c r="AC163" s="84">
        <v>0</v>
      </c>
      <c r="AD163" s="85">
        <v>2673.2295989999998</v>
      </c>
      <c r="AE163" s="86">
        <v>2842.7535989999997</v>
      </c>
      <c r="AF163" s="81">
        <v>10.535946842802092</v>
      </c>
      <c r="AG163" s="81">
        <v>15.404616435778475</v>
      </c>
      <c r="AH163" s="81">
        <v>-5.9833230065964339E-2</v>
      </c>
      <c r="AI163" s="81">
        <v>18.055530747773005</v>
      </c>
      <c r="AJ163" s="82">
        <v>2.5922142487300199</v>
      </c>
      <c r="AK163" s="75" t="s">
        <v>498</v>
      </c>
      <c r="AL163" s="75" t="s">
        <v>510</v>
      </c>
      <c r="AM163" s="75" t="s">
        <v>1097</v>
      </c>
      <c r="AN163" s="76" t="s">
        <v>1354</v>
      </c>
      <c r="AO163" s="78">
        <v>0.1757697</v>
      </c>
      <c r="AP163" s="78">
        <v>0.17438580000000001</v>
      </c>
      <c r="AQ163" s="84">
        <v>8.0360379999999995E-2</v>
      </c>
      <c r="AR163" s="75" t="s">
        <v>4124</v>
      </c>
      <c r="AS163" s="75" t="s">
        <v>3443</v>
      </c>
      <c r="AT163" s="76" t="s">
        <v>3443</v>
      </c>
      <c r="AU163" s="75">
        <v>1.4014908479988029</v>
      </c>
      <c r="AV163" s="81">
        <v>1.4014908479988029</v>
      </c>
      <c r="AW163" s="81">
        <v>2.8869842043809003E-16</v>
      </c>
      <c r="AX163" s="82">
        <v>1.4014908479988031</v>
      </c>
      <c r="AY163" s="79">
        <v>17.246702281375327</v>
      </c>
      <c r="AZ163" s="79">
        <v>3.5527136788005009E-15</v>
      </c>
      <c r="BA163" s="79">
        <v>17.246702281375331</v>
      </c>
      <c r="BB163" s="75">
        <v>27.199343000399999</v>
      </c>
      <c r="BC163" s="75">
        <v>2673.2295989999998</v>
      </c>
      <c r="BD163" s="75">
        <v>234</v>
      </c>
      <c r="BE163" s="75">
        <v>231.25</v>
      </c>
      <c r="BF163" s="75">
        <v>233.625</v>
      </c>
      <c r="BG163" s="75">
        <v>98.444000000000003</v>
      </c>
      <c r="BH163" s="75">
        <v>202.35</v>
      </c>
      <c r="BI163" s="75">
        <v>187.8</v>
      </c>
      <c r="BJ163" s="75">
        <v>8.7534568705783661E-2</v>
      </c>
      <c r="BK163" s="75">
        <v>8.6505850483813984E-2</v>
      </c>
      <c r="BL163" s="75">
        <v>8.7394288948242346E-2</v>
      </c>
      <c r="BM163" s="75">
        <v>3.682586787039388E-2</v>
      </c>
      <c r="BN163" s="75">
        <v>7.5694957169296265E-2</v>
      </c>
      <c r="BO163" s="75">
        <v>7.0252102576693051E-2</v>
      </c>
      <c r="BP163" s="87">
        <v>8.7394288948242346E-2</v>
      </c>
    </row>
    <row r="164" spans="2:68" x14ac:dyDescent="0.25">
      <c r="B164" s="103">
        <v>5</v>
      </c>
      <c r="C164" s="75" t="s">
        <v>3421</v>
      </c>
      <c r="D164" s="75">
        <v>2</v>
      </c>
      <c r="E164" s="76">
        <v>1</v>
      </c>
      <c r="F164" s="75">
        <v>0.16</v>
      </c>
      <c r="H164" s="75" t="s">
        <v>1476</v>
      </c>
      <c r="I164" s="76" t="s">
        <v>1477</v>
      </c>
      <c r="J164" s="78">
        <v>0.14046282970528376</v>
      </c>
      <c r="K164" s="78">
        <v>0.13579497543386909</v>
      </c>
      <c r="L164" s="78">
        <v>0.13770485756647116</v>
      </c>
      <c r="M164" s="78">
        <v>0.13286219566478585</v>
      </c>
      <c r="N164" s="79">
        <v>12.693367303402288</v>
      </c>
      <c r="O164" s="79">
        <v>13.104990268144121</v>
      </c>
      <c r="P164" s="80">
        <v>15.262453376999755</v>
      </c>
      <c r="Q164" s="81">
        <v>16.492738404704621</v>
      </c>
      <c r="R164" s="82">
        <v>16.129963941330988</v>
      </c>
      <c r="S164" s="78">
        <v>0.12543956372001841</v>
      </c>
      <c r="T164" s="81">
        <v>0.94350419512047223</v>
      </c>
      <c r="U164" s="78">
        <v>0.57565700745862736</v>
      </c>
      <c r="V164" s="83" t="e">
        <v>#N/A</v>
      </c>
      <c r="W164" s="79">
        <v>6.4237449276322254</v>
      </c>
      <c r="X164" s="80">
        <v>5.9771473274586207</v>
      </c>
      <c r="Y164" s="85">
        <v>855039000</v>
      </c>
      <c r="Z164" s="85">
        <v>873913000</v>
      </c>
      <c r="AA164" s="75" t="e">
        <v>#N/A</v>
      </c>
      <c r="AB164" s="75">
        <v>9181630.9987042472</v>
      </c>
      <c r="AC164" s="84">
        <v>0</v>
      </c>
      <c r="AD164" s="85">
        <v>1302.07</v>
      </c>
      <c r="AE164" s="86">
        <v>1550.7459999999999</v>
      </c>
      <c r="AF164" s="81" t="s">
        <v>3443</v>
      </c>
      <c r="AG164" s="81" t="s">
        <v>3443</v>
      </c>
      <c r="AH164" s="81" t="s">
        <v>3443</v>
      </c>
      <c r="AI164" s="81">
        <v>13.060780862404494</v>
      </c>
      <c r="AJ164" s="82">
        <v>1.8893250748942372</v>
      </c>
      <c r="AK164" s="75" t="s">
        <v>498</v>
      </c>
      <c r="AL164" s="75" t="s">
        <v>510</v>
      </c>
      <c r="AM164" s="75" t="s">
        <v>511</v>
      </c>
      <c r="AN164" s="76" t="s">
        <v>2464</v>
      </c>
      <c r="AO164" s="78">
        <v>0.18537489999999998</v>
      </c>
      <c r="AP164" s="78">
        <v>0.2198524</v>
      </c>
      <c r="AQ164" s="84">
        <v>-2.7311200000000001E-3</v>
      </c>
      <c r="AR164" s="75" t="s">
        <v>4124</v>
      </c>
      <c r="AS164" s="75" t="s">
        <v>3443</v>
      </c>
      <c r="AT164" s="76" t="s">
        <v>3443</v>
      </c>
      <c r="AU164" s="75">
        <v>2.0429009497470099</v>
      </c>
      <c r="AV164" s="81">
        <v>2.0429009497470099</v>
      </c>
      <c r="AW164" s="81">
        <v>0</v>
      </c>
      <c r="AX164" s="82">
        <v>2.0429009497470099</v>
      </c>
      <c r="AY164" s="79">
        <v>38.755135218696466</v>
      </c>
      <c r="AZ164" s="79">
        <v>0</v>
      </c>
      <c r="BA164" s="79">
        <v>38.755135218696466</v>
      </c>
      <c r="BB164" s="75">
        <v>38.57</v>
      </c>
      <c r="BC164" s="75">
        <v>1302.07</v>
      </c>
      <c r="BD164" s="75">
        <v>83.58</v>
      </c>
      <c r="BE164" s="75">
        <v>96.22</v>
      </c>
      <c r="BF164" s="75">
        <v>110.25</v>
      </c>
      <c r="BG164" s="75">
        <v>-8.7330000000000005</v>
      </c>
      <c r="BH164" s="75">
        <v>91.744</v>
      </c>
      <c r="BI164" s="75">
        <v>98.426000000000002</v>
      </c>
      <c r="BJ164" s="75">
        <v>6.4190097306596416E-2</v>
      </c>
      <c r="BK164" s="75">
        <v>7.3897716712619146E-2</v>
      </c>
      <c r="BL164" s="75">
        <v>8.4672867050158598E-2</v>
      </c>
      <c r="BM164" s="75">
        <v>-6.7070126798098421E-3</v>
      </c>
      <c r="BN164" s="75">
        <v>7.0460113511562367E-2</v>
      </c>
      <c r="BO164" s="75">
        <v>7.5591942061486714E-2</v>
      </c>
      <c r="BP164" s="87">
        <v>8.4672867050158598E-2</v>
      </c>
    </row>
    <row r="165" spans="2:68" x14ac:dyDescent="0.25">
      <c r="B165" s="103">
        <v>5</v>
      </c>
      <c r="C165" s="75" t="s">
        <v>3421</v>
      </c>
      <c r="D165" s="75">
        <v>2</v>
      </c>
      <c r="E165" s="76">
        <v>1</v>
      </c>
      <c r="F165" s="75">
        <v>0.18</v>
      </c>
      <c r="G165" s="75" t="s">
        <v>3250</v>
      </c>
      <c r="H165" s="75" t="s">
        <v>1948</v>
      </c>
      <c r="I165" s="76" t="s">
        <v>1949</v>
      </c>
      <c r="J165" s="78">
        <v>0.41044455536018526</v>
      </c>
      <c r="K165" s="78">
        <v>0.21213431330162846</v>
      </c>
      <c r="L165" s="78">
        <v>0.22856229661216859</v>
      </c>
      <c r="M165" s="78">
        <v>0.1380604014256237</v>
      </c>
      <c r="N165" s="79">
        <v>16.284476863460224</v>
      </c>
      <c r="O165" s="79">
        <v>12.450991931523149</v>
      </c>
      <c r="P165" s="80">
        <v>16.861293078894903</v>
      </c>
      <c r="Q165" s="81">
        <v>19.066210629342947</v>
      </c>
      <c r="R165" s="82">
        <v>16.893759873617693</v>
      </c>
      <c r="S165" s="78">
        <v>0.20915793558401241</v>
      </c>
      <c r="T165" s="81">
        <v>1.0517073170731708</v>
      </c>
      <c r="U165" s="78">
        <v>0.61406005407713105</v>
      </c>
      <c r="V165" s="83">
        <v>6.6041014946124438E-2</v>
      </c>
      <c r="W165" s="79">
        <v>20.26605856969109</v>
      </c>
      <c r="X165" s="80">
        <v>16.513426871984095</v>
      </c>
      <c r="Y165" s="85">
        <v>693900000</v>
      </c>
      <c r="Z165" s="85">
        <v>1066200000</v>
      </c>
      <c r="AA165" s="75">
        <v>3500000</v>
      </c>
      <c r="AB165" s="75">
        <v>129700000</v>
      </c>
      <c r="AC165" s="84">
        <v>2.6985350809560524E-2</v>
      </c>
      <c r="AD165" s="85">
        <v>4133.6237024399998</v>
      </c>
      <c r="AE165" s="86">
        <v>4355.5237024399994</v>
      </c>
      <c r="AF165" s="81">
        <v>20.767380785400764</v>
      </c>
      <c r="AG165" s="81">
        <v>23.760060112554587</v>
      </c>
      <c r="AH165" s="81">
        <v>3.3695859761901823</v>
      </c>
      <c r="AI165" s="81">
        <v>32.526777601060445</v>
      </c>
      <c r="AJ165" s="82">
        <v>4.8219248425586549</v>
      </c>
      <c r="AK165" s="75" t="s">
        <v>498</v>
      </c>
      <c r="AL165" s="75" t="s">
        <v>758</v>
      </c>
      <c r="AM165" s="75" t="s">
        <v>1950</v>
      </c>
      <c r="AN165" s="76" t="s">
        <v>1706</v>
      </c>
      <c r="AO165" s="78">
        <v>0.23808660000000001</v>
      </c>
      <c r="AP165" s="78">
        <v>0.21385970000000001</v>
      </c>
      <c r="AQ165" s="84">
        <v>0.21308550000000001</v>
      </c>
      <c r="AR165" s="75" t="s">
        <v>4124</v>
      </c>
      <c r="AS165" s="75" t="s">
        <v>3443</v>
      </c>
      <c r="AT165" s="76" t="s">
        <v>3443</v>
      </c>
      <c r="AU165" s="75">
        <v>1.7931257858969047</v>
      </c>
      <c r="AV165" s="81">
        <v>1.7931257858969047</v>
      </c>
      <c r="AW165" s="81">
        <v>8.9288812510000828E-2</v>
      </c>
      <c r="AX165" s="82">
        <v>1.8824145984069056</v>
      </c>
      <c r="AY165" s="79">
        <v>57.94029144246722</v>
      </c>
      <c r="AZ165" s="79">
        <v>2.8851404960380762</v>
      </c>
      <c r="BA165" s="79">
        <v>60.825431938505297</v>
      </c>
      <c r="BB165" s="75">
        <v>59.030473442000002</v>
      </c>
      <c r="BC165" s="75">
        <v>4133.6237024399998</v>
      </c>
      <c r="BD165" s="75">
        <v>152.81800000000001</v>
      </c>
      <c r="BE165" s="75">
        <v>163.364</v>
      </c>
      <c r="BF165" s="75">
        <v>175.09100000000001</v>
      </c>
      <c r="BG165" s="75">
        <v>146.989</v>
      </c>
      <c r="BH165" s="75">
        <v>171.71899999999999</v>
      </c>
      <c r="BI165" s="75">
        <v>178.053</v>
      </c>
      <c r="BJ165" s="75">
        <v>3.6969499645019561E-2</v>
      </c>
      <c r="BK165" s="75">
        <v>3.9520772029531699E-2</v>
      </c>
      <c r="BL165" s="75">
        <v>4.2357750149498878E-2</v>
      </c>
      <c r="BM165" s="75">
        <v>3.5559356772904893E-2</v>
      </c>
      <c r="BN165" s="75">
        <v>4.1542001004744949E-2</v>
      </c>
      <c r="BO165" s="75">
        <v>4.3074312713781537E-2</v>
      </c>
      <c r="BP165" s="87">
        <v>4.3074312713781537E-2</v>
      </c>
    </row>
    <row r="166" spans="2:68" x14ac:dyDescent="0.25">
      <c r="B166" s="103">
        <v>5</v>
      </c>
      <c r="C166" s="75" t="s">
        <v>3421</v>
      </c>
      <c r="D166" s="75">
        <v>2</v>
      </c>
      <c r="E166" s="76">
        <v>2</v>
      </c>
      <c r="F166" s="75">
        <v>0.2</v>
      </c>
      <c r="G166" s="75" t="s">
        <v>3004</v>
      </c>
      <c r="H166" s="75" t="s">
        <v>430</v>
      </c>
      <c r="I166" s="76" t="s">
        <v>1180</v>
      </c>
      <c r="J166" s="78">
        <v>-0.60275151000854632</v>
      </c>
      <c r="K166" s="78">
        <v>-0.45760000000000001</v>
      </c>
      <c r="L166" s="78">
        <v>-0.78582960140017144</v>
      </c>
      <c r="M166" s="78">
        <v>-0.71144278606965172</v>
      </c>
      <c r="N166" s="79">
        <v>23.860182370820667</v>
      </c>
      <c r="O166" s="79">
        <v>17.80144496252327</v>
      </c>
      <c r="P166" s="80">
        <v>28.115751397566591</v>
      </c>
      <c r="Q166" s="81">
        <v>5.9506598853936552</v>
      </c>
      <c r="R166" s="82">
        <v>5.1197848251704512</v>
      </c>
      <c r="S166" s="78">
        <v>-0.4985002499583403</v>
      </c>
      <c r="T166" s="81">
        <v>-4.0398379473328836</v>
      </c>
      <c r="U166" s="78">
        <v>0.2459053174781243</v>
      </c>
      <c r="V166" s="83">
        <v>4.6199076018479633E-2</v>
      </c>
      <c r="W166" s="79">
        <v>11.728923801296677</v>
      </c>
      <c r="X166" s="80" t="e">
        <v>#N/A</v>
      </c>
      <c r="Y166" s="85">
        <v>-3125000000</v>
      </c>
      <c r="Z166" s="85">
        <v>-2010000000</v>
      </c>
      <c r="AA166" s="75">
        <v>128000000</v>
      </c>
      <c r="AB166" s="75">
        <v>685000000</v>
      </c>
      <c r="AC166" s="84">
        <v>0.18686131386861313</v>
      </c>
      <c r="AD166" s="85">
        <v>16560.698</v>
      </c>
      <c r="AE166" s="86">
        <v>10577.698</v>
      </c>
      <c r="AF166" s="81">
        <v>6.2130827505827515</v>
      </c>
      <c r="AG166" s="81">
        <v>7.1506706908115367</v>
      </c>
      <c r="AH166" s="81">
        <v>4.1861169269246883</v>
      </c>
      <c r="AI166" s="81">
        <v>16.153122777707967</v>
      </c>
      <c r="AJ166" s="82">
        <v>5.0361922141119217</v>
      </c>
      <c r="AK166" s="75" t="s">
        <v>493</v>
      </c>
      <c r="AL166" s="75" t="s">
        <v>494</v>
      </c>
      <c r="AM166" s="75" t="s">
        <v>643</v>
      </c>
      <c r="AN166" s="76" t="s">
        <v>583</v>
      </c>
      <c r="AO166" s="78" t="e">
        <v>#VALUE!</v>
      </c>
      <c r="AP166" s="78">
        <v>0.21888549999999998</v>
      </c>
      <c r="AQ166" s="84">
        <v>0.26371890000000003</v>
      </c>
      <c r="AR166" s="75" t="s">
        <v>3559</v>
      </c>
      <c r="AS166" s="75" t="s">
        <v>3559</v>
      </c>
      <c r="AT166" s="76" t="s">
        <v>3559</v>
      </c>
      <c r="AU166" s="75" t="s">
        <v>3443</v>
      </c>
      <c r="AV166" s="81">
        <v>0</v>
      </c>
      <c r="AW166" s="81">
        <v>1.5339984462007579</v>
      </c>
      <c r="AX166" s="82">
        <v>1.5339984462007579</v>
      </c>
      <c r="AY166" s="79">
        <v>0</v>
      </c>
      <c r="AZ166" s="79">
        <v>26.162806385169926</v>
      </c>
      <c r="BA166" s="79">
        <v>26.162806385169926</v>
      </c>
      <c r="BB166" s="75">
        <v>254.04085000000001</v>
      </c>
      <c r="BC166" s="75">
        <v>10577.698</v>
      </c>
      <c r="BD166" s="75">
        <v>1177.9290000000001</v>
      </c>
      <c r="BE166" s="75">
        <v>1324.5710000000001</v>
      </c>
      <c r="BF166" s="75">
        <v>1472.1000000000001</v>
      </c>
      <c r="BG166" s="75">
        <v>1380.7570000000001</v>
      </c>
      <c r="BH166" s="75">
        <v>1519.2950000000001</v>
      </c>
      <c r="BI166" s="75">
        <v>1838.5509999999999</v>
      </c>
      <c r="BJ166" s="75">
        <v>0.11135967391014567</v>
      </c>
      <c r="BK166" s="75">
        <v>0.12522299275324367</v>
      </c>
      <c r="BL166" s="75">
        <v>0.13917016727079939</v>
      </c>
      <c r="BM166" s="75">
        <v>0.13053473449516143</v>
      </c>
      <c r="BN166" s="75">
        <v>0.14363191310623541</v>
      </c>
      <c r="BO166" s="75">
        <v>0.17381390544521122</v>
      </c>
      <c r="BP166" s="87">
        <v>0.17381390544521122</v>
      </c>
    </row>
    <row r="167" spans="2:68" x14ac:dyDescent="0.25">
      <c r="B167" s="103">
        <v>5</v>
      </c>
      <c r="C167" s="75" t="s">
        <v>3421</v>
      </c>
      <c r="D167" s="75">
        <v>2</v>
      </c>
      <c r="E167" s="76">
        <v>2</v>
      </c>
      <c r="F167" s="75">
        <v>0.2</v>
      </c>
      <c r="G167" s="75" t="s">
        <v>2924</v>
      </c>
      <c r="H167" s="75" t="s">
        <v>2287</v>
      </c>
      <c r="I167" s="76" t="s">
        <v>2288</v>
      </c>
      <c r="J167" s="78">
        <v>1.0919666319552381</v>
      </c>
      <c r="K167" s="78">
        <v>1.1257304763591287</v>
      </c>
      <c r="L167" s="78">
        <v>1.0919666319552381</v>
      </c>
      <c r="M167" s="78">
        <v>1.1257304763591287</v>
      </c>
      <c r="N167" s="79">
        <v>24.803507247521626</v>
      </c>
      <c r="O167" s="79">
        <v>19.487972610936236</v>
      </c>
      <c r="P167" s="80">
        <v>21.170530365264781</v>
      </c>
      <c r="Q167" s="81">
        <v>49.962886271313209</v>
      </c>
      <c r="R167" s="82">
        <v>46.036313806097979</v>
      </c>
      <c r="S167" s="78">
        <v>-0.78275317496874386</v>
      </c>
      <c r="T167" s="81">
        <v>-3.5786702767749698</v>
      </c>
      <c r="U167" s="78">
        <v>0.89458445745870896</v>
      </c>
      <c r="V167" s="83" t="e">
        <v>#N/A</v>
      </c>
      <c r="W167" s="79">
        <v>48.422877579790352</v>
      </c>
      <c r="X167" s="80">
        <v>31.192563092600057</v>
      </c>
      <c r="Y167" s="85">
        <v>5647000000</v>
      </c>
      <c r="Z167" s="85">
        <v>5647000000</v>
      </c>
      <c r="AA167" s="75">
        <v>464000000</v>
      </c>
      <c r="AB167" s="75">
        <v>6196000000</v>
      </c>
      <c r="AC167" s="84">
        <v>7.4887023886378315E-2</v>
      </c>
      <c r="AD167" s="85">
        <v>176732.94331</v>
      </c>
      <c r="AE167" s="86">
        <v>152941.94331</v>
      </c>
      <c r="AF167" s="81">
        <v>23.105014080926594</v>
      </c>
      <c r="AG167" s="81">
        <v>24.458938472929933</v>
      </c>
      <c r="AH167" s="81">
        <v>3.5188671217252341</v>
      </c>
      <c r="AI167" s="81">
        <v>33.230115918566106</v>
      </c>
      <c r="AJ167" s="82">
        <v>6.520934140639941</v>
      </c>
      <c r="AK167" s="75" t="s">
        <v>493</v>
      </c>
      <c r="AL167" s="75" t="s">
        <v>602</v>
      </c>
      <c r="AM167" s="75" t="s">
        <v>603</v>
      </c>
      <c r="AN167" s="76" t="s">
        <v>2470</v>
      </c>
      <c r="AO167" s="78">
        <v>0.2430832</v>
      </c>
      <c r="AP167" s="78">
        <v>0.29445959999999999</v>
      </c>
      <c r="AQ167" s="84">
        <v>0.23239650000000001</v>
      </c>
      <c r="AR167" s="75" t="s">
        <v>3558</v>
      </c>
      <c r="AS167" s="75" t="s">
        <v>3558</v>
      </c>
      <c r="AT167" s="76" t="s">
        <v>3558</v>
      </c>
      <c r="AU167" s="75" t="s">
        <v>3443</v>
      </c>
      <c r="AV167" s="81">
        <v>0</v>
      </c>
      <c r="AW167" s="81">
        <v>0</v>
      </c>
      <c r="AX167" s="82">
        <v>0</v>
      </c>
      <c r="AY167" s="79">
        <v>0</v>
      </c>
      <c r="AZ167" s="79">
        <v>0</v>
      </c>
      <c r="BA167" s="79" t="s">
        <v>3443</v>
      </c>
      <c r="BB167" s="75" t="s">
        <v>3443</v>
      </c>
      <c r="BC167" s="75">
        <v>152941.94331</v>
      </c>
      <c r="BD167" s="75">
        <v>4354.7269999999999</v>
      </c>
      <c r="BE167" s="75">
        <v>5787.8640000000005</v>
      </c>
      <c r="BF167" s="75">
        <v>8119.1</v>
      </c>
      <c r="BG167" s="75">
        <v>4897.2420000000002</v>
      </c>
      <c r="BH167" s="75">
        <v>6608.9009999999998</v>
      </c>
      <c r="BI167" s="75">
        <v>8263.773000000001</v>
      </c>
      <c r="BJ167" s="75">
        <v>2.8473072237439452E-2</v>
      </c>
      <c r="BK167" s="75">
        <v>3.7843536408246781E-2</v>
      </c>
      <c r="BL167" s="75">
        <v>5.3086156905586664E-2</v>
      </c>
      <c r="BM167" s="75">
        <v>3.2020267913516157E-2</v>
      </c>
      <c r="BN167" s="75">
        <v>4.3211828338053301E-2</v>
      </c>
      <c r="BO167" s="75">
        <v>5.4032091008874218E-2</v>
      </c>
      <c r="BP167" s="87">
        <v>5.4032091008874218E-2</v>
      </c>
    </row>
    <row r="168" spans="2:68" x14ac:dyDescent="0.25">
      <c r="B168" s="103">
        <v>5</v>
      </c>
      <c r="C168" s="75" t="s">
        <v>3421</v>
      </c>
      <c r="D168" s="75">
        <v>3</v>
      </c>
      <c r="E168" s="76">
        <v>1</v>
      </c>
      <c r="F168" s="75">
        <v>0.25</v>
      </c>
      <c r="G168" s="75" t="s">
        <v>2999</v>
      </c>
      <c r="H168" s="75" t="s">
        <v>457</v>
      </c>
      <c r="I168" s="76" t="s">
        <v>1210</v>
      </c>
      <c r="J168" s="78">
        <v>-15.761917564797546</v>
      </c>
      <c r="K168" s="78">
        <v>-2.8990170073334371</v>
      </c>
      <c r="L168" s="78">
        <v>0.28192996335957787</v>
      </c>
      <c r="M168" s="78">
        <v>0.49217057152090643</v>
      </c>
      <c r="N168" s="79">
        <v>45.670708508219491</v>
      </c>
      <c r="O168" s="79">
        <v>38.657604019868849</v>
      </c>
      <c r="P168" s="80">
        <v>53.965543675271299</v>
      </c>
      <c r="Q168" s="81">
        <v>20.992385112702042</v>
      </c>
      <c r="R168" s="82">
        <v>22.391294222723904</v>
      </c>
      <c r="S168" s="78">
        <v>0.31364725422628648</v>
      </c>
      <c r="T168" s="81">
        <v>0.6572651624259882</v>
      </c>
      <c r="U168" s="78">
        <v>0.24880438310467048</v>
      </c>
      <c r="V168" s="83" t="e">
        <v>#N/A</v>
      </c>
      <c r="W168" s="79">
        <v>26.755749930564434</v>
      </c>
      <c r="X168" s="80">
        <v>46.267896840941745</v>
      </c>
      <c r="Y168" s="85">
        <v>-96135000</v>
      </c>
      <c r="Z168" s="85">
        <v>566261000</v>
      </c>
      <c r="AA168" s="75">
        <v>22478000</v>
      </c>
      <c r="AB168" s="75">
        <v>384735000</v>
      </c>
      <c r="AC168" s="84">
        <v>5.8424629940088631E-2</v>
      </c>
      <c r="AD168" s="85">
        <v>6778.4191965</v>
      </c>
      <c r="AE168" s="86">
        <v>7008.4251965000003</v>
      </c>
      <c r="AF168" s="81">
        <v>19.65905004472144</v>
      </c>
      <c r="AG168" s="81">
        <v>22.262711395490957</v>
      </c>
      <c r="AH168" s="81">
        <v>5.621996362560937</v>
      </c>
      <c r="AI168" s="81">
        <v>27.598100493225868</v>
      </c>
      <c r="AJ168" s="82">
        <v>19.226757302736967</v>
      </c>
      <c r="AK168" s="75" t="s">
        <v>493</v>
      </c>
      <c r="AL168" s="75" t="s">
        <v>494</v>
      </c>
      <c r="AM168" s="75" t="s">
        <v>495</v>
      </c>
      <c r="AN168" s="76" t="s">
        <v>583</v>
      </c>
      <c r="AO168" s="78" t="e">
        <v>#VALUE!</v>
      </c>
      <c r="AP168" s="78" t="e">
        <v>#VALUE!</v>
      </c>
      <c r="AQ168" s="84">
        <v>0.37443969999999999</v>
      </c>
      <c r="AR168" s="75" t="s">
        <v>3561</v>
      </c>
      <c r="AS168" s="75" t="s">
        <v>3561</v>
      </c>
      <c r="AT168" s="76" t="s">
        <v>3561</v>
      </c>
      <c r="AU168" s="75" t="s">
        <v>3443</v>
      </c>
      <c r="AV168" s="81">
        <v>0</v>
      </c>
      <c r="AW168" s="81">
        <v>12.180214531823403</v>
      </c>
      <c r="AX168" s="82">
        <v>12.180214531823403</v>
      </c>
      <c r="AY168" s="79">
        <v>0</v>
      </c>
      <c r="AZ168" s="79">
        <v>336.48479019269013</v>
      </c>
      <c r="BA168" s="79">
        <v>336.48479019269013</v>
      </c>
      <c r="BB168" s="75">
        <v>825.62600000000009</v>
      </c>
      <c r="BC168" s="75">
        <v>6778.4191965</v>
      </c>
      <c r="BD168" s="75">
        <v>261</v>
      </c>
      <c r="BE168" s="75">
        <v>295</v>
      </c>
      <c r="BF168" s="75">
        <v>334.33300000000003</v>
      </c>
      <c r="BG168" s="75">
        <v>338.92900000000003</v>
      </c>
      <c r="BH168" s="75">
        <v>387.61799999999999</v>
      </c>
      <c r="BI168" s="75">
        <v>448.74799999999999</v>
      </c>
      <c r="BJ168" s="75">
        <v>3.8504552821809243E-2</v>
      </c>
      <c r="BK168" s="75">
        <v>4.3520471580205847E-2</v>
      </c>
      <c r="BL168" s="75">
        <v>4.9323151948559192E-2</v>
      </c>
      <c r="BM168" s="75">
        <v>5.0001186143076574E-2</v>
      </c>
      <c r="BN168" s="75">
        <v>5.7184129332122816E-2</v>
      </c>
      <c r="BO168" s="75">
        <v>6.6202456205675303E-2</v>
      </c>
      <c r="BP168" s="87">
        <v>6.6202456205675303E-2</v>
      </c>
    </row>
    <row r="169" spans="2:68" x14ac:dyDescent="0.25">
      <c r="B169" s="103">
        <v>5</v>
      </c>
      <c r="C169" s="75" t="s">
        <v>3421</v>
      </c>
      <c r="D169" s="75">
        <v>3</v>
      </c>
      <c r="E169" s="76">
        <v>2</v>
      </c>
      <c r="F169" s="75" t="s">
        <v>2480</v>
      </c>
      <c r="G169" s="75" t="s">
        <v>3267</v>
      </c>
      <c r="H169" s="75" t="s">
        <v>1560</v>
      </c>
      <c r="I169" s="76" t="s">
        <v>1561</v>
      </c>
      <c r="J169" s="78">
        <v>0.28889885832810591</v>
      </c>
      <c r="K169" s="78">
        <v>0.365248434482355</v>
      </c>
      <c r="L169" s="78">
        <v>0.20711449684345071</v>
      </c>
      <c r="M169" s="78">
        <v>0.25038112813929231</v>
      </c>
      <c r="N169" s="79">
        <v>18.939869391909085</v>
      </c>
      <c r="O169" s="79">
        <v>14.104614753864308</v>
      </c>
      <c r="P169" s="80">
        <v>39.090181735055438</v>
      </c>
      <c r="Q169" s="81">
        <v>26.615552013473565</v>
      </c>
      <c r="R169" s="82">
        <v>27.450395345367745</v>
      </c>
      <c r="S169" s="78">
        <v>0.38952662074997263</v>
      </c>
      <c r="T169" s="81">
        <v>1.6684617185670803</v>
      </c>
      <c r="U169" s="78">
        <v>0.24025930177594707</v>
      </c>
      <c r="V169" s="83">
        <v>3.03875263187845E-2</v>
      </c>
      <c r="W169" s="79">
        <v>7.3407420603835813</v>
      </c>
      <c r="X169" s="80">
        <v>208.55147267630804</v>
      </c>
      <c r="Y169" s="85">
        <v>1708700000</v>
      </c>
      <c r="Z169" s="85">
        <v>2492600000</v>
      </c>
      <c r="AA169" s="75">
        <v>6200000</v>
      </c>
      <c r="AB169" s="75">
        <v>308600000</v>
      </c>
      <c r="AC169" s="84">
        <v>2.0090732339598186E-2</v>
      </c>
      <c r="AD169" s="85">
        <v>4201.8563278799993</v>
      </c>
      <c r="AE169" s="86">
        <v>5691.0563278799991</v>
      </c>
      <c r="AF169" s="81">
        <v>6.2550507641739133</v>
      </c>
      <c r="AG169" s="81">
        <v>9.2207125509373498</v>
      </c>
      <c r="AH169" s="81">
        <v>7.3854753046719015</v>
      </c>
      <c r="AI169" s="81">
        <v>12.436077411768292</v>
      </c>
      <c r="AJ169" s="82">
        <v>4.2509934559088487</v>
      </c>
      <c r="AK169" s="75" t="s">
        <v>498</v>
      </c>
      <c r="AL169" s="75" t="s">
        <v>510</v>
      </c>
      <c r="AM169" s="75" t="s">
        <v>1097</v>
      </c>
      <c r="AN169" s="76" t="s">
        <v>1480</v>
      </c>
      <c r="AO169" s="78" t="e">
        <v>#VALUE!</v>
      </c>
      <c r="AP169" s="78" t="e">
        <v>#VALUE!</v>
      </c>
      <c r="AQ169" s="84" t="e">
        <v>#VALUE!</v>
      </c>
      <c r="AR169" s="75" t="s">
        <v>3560</v>
      </c>
      <c r="AS169" s="75" t="s">
        <v>3560</v>
      </c>
      <c r="AT169" s="76" t="s">
        <v>3560</v>
      </c>
      <c r="AU169" s="75">
        <v>4.0114612497367963</v>
      </c>
      <c r="AV169" s="81">
        <v>4.0114612497367963</v>
      </c>
      <c r="AW169" s="81">
        <v>-0.30459998275783956</v>
      </c>
      <c r="AX169" s="82">
        <v>3.7068612669789567</v>
      </c>
      <c r="AY169" s="79">
        <v>43.747248294365662</v>
      </c>
      <c r="AZ169" s="79">
        <v>-3.3218346748434939</v>
      </c>
      <c r="BA169" s="79">
        <v>40.425413619522168</v>
      </c>
      <c r="BB169" s="75">
        <v>158.20485619999999</v>
      </c>
      <c r="BC169" s="75">
        <v>4201.8563278799993</v>
      </c>
      <c r="BD169" s="75">
        <v>473.55599999999998</v>
      </c>
      <c r="BE169" s="75">
        <v>485.5</v>
      </c>
      <c r="BF169" s="75">
        <v>512.125</v>
      </c>
      <c r="BG169" s="75">
        <v>360.29200000000003</v>
      </c>
      <c r="BH169" s="75">
        <v>412.84000000000003</v>
      </c>
      <c r="BI169" s="75">
        <v>449.66200000000003</v>
      </c>
      <c r="BJ169" s="75">
        <v>0.11270161639223097</v>
      </c>
      <c r="BK169" s="75">
        <v>0.11554416955635266</v>
      </c>
      <c r="BL169" s="75">
        <v>0.12188065465303215</v>
      </c>
      <c r="BM169" s="75">
        <v>8.5745911303393235E-2</v>
      </c>
      <c r="BN169" s="75">
        <v>9.8251812481245385E-2</v>
      </c>
      <c r="BO169" s="75">
        <v>0.10701508212368414</v>
      </c>
      <c r="BP169" s="87">
        <v>0.12188065465303215</v>
      </c>
    </row>
    <row r="170" spans="2:68" x14ac:dyDescent="0.25">
      <c r="B170" s="103">
        <v>5</v>
      </c>
      <c r="C170" s="75" t="s">
        <v>3421</v>
      </c>
      <c r="D170" s="75">
        <v>3</v>
      </c>
      <c r="E170" s="76">
        <v>3</v>
      </c>
      <c r="F170" s="75">
        <v>0.12</v>
      </c>
      <c r="H170" s="75" t="s">
        <v>2028</v>
      </c>
      <c r="I170" s="76" t="s">
        <v>2029</v>
      </c>
      <c r="J170" s="78">
        <v>-36.745385898152755</v>
      </c>
      <c r="K170" s="78">
        <v>-7.572916666666667</v>
      </c>
      <c r="L170" s="78">
        <v>1.2160124109342656</v>
      </c>
      <c r="M170" s="78">
        <v>3.0418410041841004</v>
      </c>
      <c r="N170" s="79">
        <v>45.004913200131021</v>
      </c>
      <c r="O170" s="79">
        <v>34.284674454998729</v>
      </c>
      <c r="P170" s="80" t="e">
        <v>#N/A</v>
      </c>
      <c r="Q170" s="81">
        <v>16.776193576227278</v>
      </c>
      <c r="R170" s="82">
        <v>20.426515930113052</v>
      </c>
      <c r="S170" s="78">
        <v>0.47590827106415873</v>
      </c>
      <c r="T170" s="81">
        <v>2.4463576158940397</v>
      </c>
      <c r="U170" s="78">
        <v>-0.38140417457305503</v>
      </c>
      <c r="V170" s="83">
        <v>1.0272759475735034E-2</v>
      </c>
      <c r="W170" s="79">
        <v>4.0336372338190642</v>
      </c>
      <c r="X170" s="80">
        <v>-6.8067797286035958</v>
      </c>
      <c r="Y170" s="85">
        <v>-96000000</v>
      </c>
      <c r="Z170" s="85">
        <v>239000000</v>
      </c>
      <c r="AA170" s="75">
        <v>30000000</v>
      </c>
      <c r="AB170" s="75">
        <v>592000000</v>
      </c>
      <c r="AC170" s="84">
        <v>5.0675675675675678E-2</v>
      </c>
      <c r="AD170" s="85">
        <v>9313.0068012799984</v>
      </c>
      <c r="AE170" s="86">
        <v>13464.991229495838</v>
      </c>
      <c r="AF170" s="81">
        <v>16.865683841983834</v>
      </c>
      <c r="AG170" s="81">
        <v>18.443216856089613</v>
      </c>
      <c r="AH170" s="81">
        <v>4.8781654113382409</v>
      </c>
      <c r="AI170" s="81">
        <v>32.683880773469014</v>
      </c>
      <c r="AJ170" s="82" t="s">
        <v>3443</v>
      </c>
      <c r="AK170" s="75" t="s">
        <v>534</v>
      </c>
      <c r="AL170" s="75" t="s">
        <v>720</v>
      </c>
      <c r="AM170" s="75" t="s">
        <v>721</v>
      </c>
      <c r="AN170" s="76" t="s">
        <v>1706</v>
      </c>
      <c r="AO170" s="78">
        <v>0.15574270000000001</v>
      </c>
      <c r="AP170" s="78">
        <v>0.12817320000000001</v>
      </c>
      <c r="AQ170" s="84">
        <v>3.0048230000000002E-2</v>
      </c>
      <c r="AR170" s="75" t="s">
        <v>4155</v>
      </c>
      <c r="AS170" s="75" t="s">
        <v>3443</v>
      </c>
      <c r="AT170" s="76" t="s">
        <v>4155</v>
      </c>
      <c r="AU170" s="75">
        <v>2.1177259374547885</v>
      </c>
      <c r="AV170" s="81">
        <v>2.1177259374547885</v>
      </c>
      <c r="AW170" s="81">
        <v>0</v>
      </c>
      <c r="AX170" s="82">
        <v>2.1177259374547885</v>
      </c>
      <c r="AY170" s="79">
        <v>62.482290731317967</v>
      </c>
      <c r="AZ170" s="79">
        <v>0</v>
      </c>
      <c r="BA170" s="79">
        <v>62.482290731317967</v>
      </c>
      <c r="BB170" s="75">
        <v>250.50399999999999</v>
      </c>
      <c r="BC170" s="75">
        <v>9313.0068012799984</v>
      </c>
      <c r="BD170" s="75">
        <v>593.42899999999997</v>
      </c>
      <c r="BE170" s="75">
        <v>660.81000000000006</v>
      </c>
      <c r="BF170" s="75">
        <v>725.524</v>
      </c>
      <c r="BG170" s="75">
        <v>566.89099999999996</v>
      </c>
      <c r="BH170" s="75">
        <v>659.63499999999999</v>
      </c>
      <c r="BI170" s="75">
        <v>722.19600000000003</v>
      </c>
      <c r="BJ170" s="75">
        <v>6.372045169326386E-2</v>
      </c>
      <c r="BK170" s="75">
        <v>7.0955601568891483E-2</v>
      </c>
      <c r="BL170" s="75">
        <v>7.7904377767691796E-2</v>
      </c>
      <c r="BM170" s="75">
        <v>6.0870888650278378E-2</v>
      </c>
      <c r="BN170" s="75">
        <v>7.0829433938493253E-2</v>
      </c>
      <c r="BO170" s="75">
        <v>7.7547028087721348E-2</v>
      </c>
      <c r="BP170" s="87">
        <v>7.7904377767691796E-2</v>
      </c>
    </row>
    <row r="171" spans="2:68" x14ac:dyDescent="0.25">
      <c r="B171" s="103">
        <v>5</v>
      </c>
      <c r="C171" s="75" t="s">
        <v>3421</v>
      </c>
      <c r="D171" s="75">
        <v>3</v>
      </c>
      <c r="E171" s="76">
        <v>3</v>
      </c>
      <c r="F171" s="75">
        <v>0.13</v>
      </c>
      <c r="H171" s="75" t="s">
        <v>1537</v>
      </c>
      <c r="I171" s="76" t="s">
        <v>1538</v>
      </c>
      <c r="J171" s="78">
        <v>0.36661610358740793</v>
      </c>
      <c r="K171" s="78">
        <v>0.42460860765521757</v>
      </c>
      <c r="L171" s="78">
        <v>0.22225044457479104</v>
      </c>
      <c r="M171" s="78">
        <v>0.2598405118457045</v>
      </c>
      <c r="N171" s="79">
        <v>24.006368054015191</v>
      </c>
      <c r="O171" s="79">
        <v>17.990801330877776</v>
      </c>
      <c r="P171" s="80">
        <v>22.48277329298994</v>
      </c>
      <c r="Q171" s="81">
        <v>24.61258810385425</v>
      </c>
      <c r="R171" s="82">
        <v>24.360046627601239</v>
      </c>
      <c r="S171" s="78">
        <v>8.5693137659601737E-2</v>
      </c>
      <c r="T171" s="81">
        <v>0.33063125405037297</v>
      </c>
      <c r="U171" s="78">
        <v>0.58036000187856773</v>
      </c>
      <c r="V171" s="83">
        <v>1.2475888796474897E-2</v>
      </c>
      <c r="W171" s="79">
        <v>8.391535422086978</v>
      </c>
      <c r="X171" s="80">
        <v>10.777523921623411</v>
      </c>
      <c r="Y171" s="85">
        <v>18478900000</v>
      </c>
      <c r="Z171" s="85">
        <v>30196600000</v>
      </c>
      <c r="AA171" s="75">
        <v>169000000</v>
      </c>
      <c r="AB171" s="75">
        <v>4935100000</v>
      </c>
      <c r="AC171" s="84">
        <v>3.4244493525967055E-2</v>
      </c>
      <c r="AD171" s="85">
        <v>215055.18865874998</v>
      </c>
      <c r="AE171" s="86">
        <v>218073.28865874998</v>
      </c>
      <c r="AF171" s="81">
        <v>23.44079707455769</v>
      </c>
      <c r="AG171" s="81">
        <v>27.844367532977326</v>
      </c>
      <c r="AH171" s="81">
        <v>2.2905868952308293</v>
      </c>
      <c r="AI171" s="81">
        <v>37.732700237443815</v>
      </c>
      <c r="AJ171" s="82">
        <v>7.9159997028533571</v>
      </c>
      <c r="AK171" s="75" t="s">
        <v>493</v>
      </c>
      <c r="AL171" s="75" t="s">
        <v>621</v>
      </c>
      <c r="AM171" s="75" t="s">
        <v>622</v>
      </c>
      <c r="AN171" s="76" t="s">
        <v>1480</v>
      </c>
      <c r="AO171" s="78">
        <v>0.1165099</v>
      </c>
      <c r="AP171" s="78">
        <v>0.13642180000000001</v>
      </c>
      <c r="AQ171" s="84">
        <v>0.15750620000000001</v>
      </c>
      <c r="AR171" s="75" t="s">
        <v>4124</v>
      </c>
      <c r="AS171" s="75" t="s">
        <v>3443</v>
      </c>
      <c r="AT171" s="76" t="s">
        <v>3443</v>
      </c>
      <c r="AU171" s="75">
        <v>1.4927229754944644</v>
      </c>
      <c r="AV171" s="81">
        <v>1.4927229754944644</v>
      </c>
      <c r="AW171" s="81">
        <v>-4.7973617055251716E-2</v>
      </c>
      <c r="AX171" s="82">
        <v>1.4447493584392128</v>
      </c>
      <c r="AY171" s="79">
        <v>54.702043746380028</v>
      </c>
      <c r="AZ171" s="79">
        <v>-1.7580320943068344</v>
      </c>
      <c r="BA171" s="79">
        <v>52.944011652073193</v>
      </c>
      <c r="BB171" s="75">
        <v>3107.9193720000003</v>
      </c>
      <c r="BC171" s="75">
        <v>215055.18865874998</v>
      </c>
      <c r="BD171" s="75">
        <v>6442.2730000000001</v>
      </c>
      <c r="BE171" s="75">
        <v>7001.1819999999998</v>
      </c>
      <c r="BF171" s="75">
        <v>7571.45</v>
      </c>
      <c r="BG171" s="75">
        <v>6782.7650000000003</v>
      </c>
      <c r="BH171" s="75">
        <v>7348.2939999999999</v>
      </c>
      <c r="BI171" s="75">
        <v>7747.9620000000004</v>
      </c>
      <c r="BJ171" s="75">
        <v>2.9956370921245767E-2</v>
      </c>
      <c r="BK171" s="75">
        <v>3.2555280547587669E-2</v>
      </c>
      <c r="BL171" s="75">
        <v>3.5207009173884161E-2</v>
      </c>
      <c r="BM171" s="75">
        <v>3.1539648228450352E-2</v>
      </c>
      <c r="BN171" s="75">
        <v>3.416934065078657E-2</v>
      </c>
      <c r="BO171" s="75">
        <v>3.6027784534389831E-2</v>
      </c>
      <c r="BP171" s="87">
        <v>3.6027784534389831E-2</v>
      </c>
    </row>
    <row r="172" spans="2:68" x14ac:dyDescent="0.25">
      <c r="B172" s="103">
        <v>5</v>
      </c>
      <c r="C172" s="75" t="s">
        <v>3421</v>
      </c>
      <c r="D172" s="75">
        <v>4</v>
      </c>
      <c r="E172" s="76">
        <v>2</v>
      </c>
      <c r="F172" s="75">
        <v>0.15</v>
      </c>
      <c r="G172" s="75" t="s">
        <v>3255</v>
      </c>
      <c r="H172" s="75" t="s">
        <v>239</v>
      </c>
      <c r="I172" s="76" t="s">
        <v>940</v>
      </c>
      <c r="J172" s="78">
        <v>0.39380975554888348</v>
      </c>
      <c r="K172" s="78">
        <v>0.32408858137309543</v>
      </c>
      <c r="L172" s="78">
        <v>0.1848769217363507</v>
      </c>
      <c r="M172" s="78">
        <v>0.1981154389794601</v>
      </c>
      <c r="N172" s="79">
        <v>13.33420578803713</v>
      </c>
      <c r="O172" s="79">
        <v>10.356980221622795</v>
      </c>
      <c r="P172" s="80">
        <v>16.037542600744679</v>
      </c>
      <c r="Q172" s="81">
        <v>20.748519893273915</v>
      </c>
      <c r="R172" s="82">
        <v>28.766402498409988</v>
      </c>
      <c r="S172" s="78">
        <v>0.65261921164140801</v>
      </c>
      <c r="T172" s="81">
        <v>3.5621272735137244</v>
      </c>
      <c r="U172" s="78">
        <v>0.32092189709260416</v>
      </c>
      <c r="V172" s="83">
        <v>3.6402825973130028E-2</v>
      </c>
      <c r="W172" s="79">
        <v>5.7141930806948062</v>
      </c>
      <c r="X172" s="80">
        <v>9.4311174395512722</v>
      </c>
      <c r="Y172" s="85">
        <v>12172672000</v>
      </c>
      <c r="Z172" s="85">
        <v>19912754000</v>
      </c>
      <c r="AA172" s="75">
        <v>144848000</v>
      </c>
      <c r="AB172" s="75">
        <v>2344403000</v>
      </c>
      <c r="AC172" s="84">
        <v>6.1784599320168075E-2</v>
      </c>
      <c r="AD172" s="85">
        <v>46050.603928699995</v>
      </c>
      <c r="AE172" s="86">
        <v>58909.397928699997</v>
      </c>
      <c r="AF172" s="81">
        <v>13.037488366211676</v>
      </c>
      <c r="AG172" s="81">
        <v>15.66296354266988</v>
      </c>
      <c r="AH172" s="81">
        <v>5.1645716639255097</v>
      </c>
      <c r="AI172" s="81">
        <v>20.844256859795866</v>
      </c>
      <c r="AJ172" s="82">
        <v>4.6373283989470355</v>
      </c>
      <c r="AK172" s="75" t="s">
        <v>498</v>
      </c>
      <c r="AL172" s="75" t="s">
        <v>758</v>
      </c>
      <c r="AM172" s="75" t="s">
        <v>759</v>
      </c>
      <c r="AN172" s="76" t="s">
        <v>583</v>
      </c>
      <c r="AO172" s="78">
        <v>0.15093809999999999</v>
      </c>
      <c r="AP172" s="78">
        <v>0.1440321</v>
      </c>
      <c r="AQ172" s="84">
        <v>0.15336610000000001</v>
      </c>
      <c r="AR172" s="75" t="s">
        <v>4124</v>
      </c>
      <c r="AS172" s="75" t="s">
        <v>3563</v>
      </c>
      <c r="AT172" s="76" t="s">
        <v>3563</v>
      </c>
      <c r="AU172" s="75">
        <v>1.6692984650050602</v>
      </c>
      <c r="AV172" s="81">
        <v>1.6692984650050602</v>
      </c>
      <c r="AW172" s="81">
        <v>1.1058173181829294</v>
      </c>
      <c r="AX172" s="82">
        <v>2.7751157831879896</v>
      </c>
      <c r="AY172" s="79">
        <v>26.015192492588525</v>
      </c>
      <c r="AZ172" s="79">
        <v>17.233616993758943</v>
      </c>
      <c r="BA172" s="79">
        <v>43.248809486347469</v>
      </c>
      <c r="BB172" s="75">
        <v>947.35221878000004</v>
      </c>
      <c r="BC172" s="75">
        <v>46050.603928699995</v>
      </c>
      <c r="BD172" s="75">
        <v>2717.9169999999999</v>
      </c>
      <c r="BE172" s="75">
        <v>2836.143</v>
      </c>
      <c r="BF172" s="75">
        <v>3056.846</v>
      </c>
      <c r="BG172" s="75">
        <v>2426.8000000000002</v>
      </c>
      <c r="BH172" s="75">
        <v>2838.6210000000001</v>
      </c>
      <c r="BI172" s="75">
        <v>3229.6669999999999</v>
      </c>
      <c r="BJ172" s="75">
        <v>5.9020224885826519E-2</v>
      </c>
      <c r="BK172" s="75">
        <v>6.1587531064547847E-2</v>
      </c>
      <c r="BL172" s="75">
        <v>6.6380150078659231E-2</v>
      </c>
      <c r="BM172" s="75">
        <v>5.2698548834612613E-2</v>
      </c>
      <c r="BN172" s="75">
        <v>6.1641341433763347E-2</v>
      </c>
      <c r="BO172" s="75">
        <v>7.013299988422482E-2</v>
      </c>
      <c r="BP172" s="87">
        <v>7.013299988422482E-2</v>
      </c>
    </row>
    <row r="173" spans="2:68" x14ac:dyDescent="0.25">
      <c r="B173" s="103">
        <v>5</v>
      </c>
      <c r="C173" s="75" t="s">
        <v>3421</v>
      </c>
      <c r="D173" s="75">
        <v>4</v>
      </c>
      <c r="E173" s="76">
        <v>2</v>
      </c>
      <c r="F173" s="75">
        <v>0.15</v>
      </c>
      <c r="G173" s="75" t="s">
        <v>3098</v>
      </c>
      <c r="H173" s="75" t="s">
        <v>1595</v>
      </c>
      <c r="I173" s="76" t="s">
        <v>1596</v>
      </c>
      <c r="J173" s="78">
        <v>0.22040976343707594</v>
      </c>
      <c r="K173" s="78">
        <v>0.38949152542372883</v>
      </c>
      <c r="L173" s="78">
        <v>0.13976378602406597</v>
      </c>
      <c r="M173" s="78">
        <v>0.21094180282724437</v>
      </c>
      <c r="N173" s="79">
        <v>9.822741891251777</v>
      </c>
      <c r="O173" s="79">
        <v>6.7624990650943628</v>
      </c>
      <c r="P173" s="80">
        <v>-21.150868742473765</v>
      </c>
      <c r="Q173" s="81">
        <v>17.479445456659512</v>
      </c>
      <c r="R173" s="82">
        <v>18.803462582594889</v>
      </c>
      <c r="S173" s="78">
        <v>6.693120428359707E-4</v>
      </c>
      <c r="T173" s="81">
        <v>8.375710439724798E-3</v>
      </c>
      <c r="U173" s="78">
        <v>0.23204065943452634</v>
      </c>
      <c r="V173" s="83">
        <v>1.3511571079488286E-2</v>
      </c>
      <c r="W173" s="79">
        <v>6.8055400260555086</v>
      </c>
      <c r="X173" s="80" t="e">
        <v>#N/A</v>
      </c>
      <c r="Y173" s="85">
        <v>5900000000</v>
      </c>
      <c r="Z173" s="85">
        <v>10894000000</v>
      </c>
      <c r="AA173" s="75">
        <v>0</v>
      </c>
      <c r="AB173" s="75">
        <v>3047000000</v>
      </c>
      <c r="AC173" s="84">
        <v>0</v>
      </c>
      <c r="AD173" s="85">
        <v>57278.548126460002</v>
      </c>
      <c r="AE173" s="86">
        <v>57761.548126460002</v>
      </c>
      <c r="AF173" s="81">
        <v>15.683343363775538</v>
      </c>
      <c r="AG173" s="81">
        <v>25.053765660757183</v>
      </c>
      <c r="AH173" s="81">
        <v>5.3440079172303436</v>
      </c>
      <c r="AI173" s="81" t="s">
        <v>3443</v>
      </c>
      <c r="AJ173" s="82">
        <v>5.4490003116107077</v>
      </c>
      <c r="AK173" s="75" t="s">
        <v>498</v>
      </c>
      <c r="AL173" s="75" t="s">
        <v>857</v>
      </c>
      <c r="AM173" s="75" t="s">
        <v>976</v>
      </c>
      <c r="AN173" s="76" t="s">
        <v>1480</v>
      </c>
      <c r="AO173" s="78">
        <v>0.14731640000000001</v>
      </c>
      <c r="AP173" s="78">
        <v>0.14371970000000001</v>
      </c>
      <c r="AQ173" s="84">
        <v>6.5066689999999996E-2</v>
      </c>
      <c r="AR173" s="75" t="s">
        <v>4157</v>
      </c>
      <c r="AS173" s="75" t="s">
        <v>3443</v>
      </c>
      <c r="AT173" s="76" t="s">
        <v>4157</v>
      </c>
      <c r="AU173" s="75">
        <v>1.0100254555153807</v>
      </c>
      <c r="AV173" s="81">
        <v>1.0100254555153807</v>
      </c>
      <c r="AW173" s="81">
        <v>0</v>
      </c>
      <c r="AX173" s="82">
        <v>1.0100254555153807</v>
      </c>
      <c r="AY173" s="79" t="s">
        <v>3443</v>
      </c>
      <c r="AZ173" s="79">
        <v>0</v>
      </c>
      <c r="BA173" s="79" t="s">
        <v>3443</v>
      </c>
      <c r="BB173" s="75">
        <v>852</v>
      </c>
      <c r="BC173" s="75">
        <v>57278.548126460002</v>
      </c>
      <c r="BD173" s="75">
        <v>2174.357</v>
      </c>
      <c r="BE173" s="75">
        <v>2759.857</v>
      </c>
      <c r="BF173" s="75">
        <v>3338.3850000000002</v>
      </c>
      <c r="BG173" s="75">
        <v>2596.36</v>
      </c>
      <c r="BH173" s="75">
        <v>2680.127</v>
      </c>
      <c r="BI173" s="75">
        <v>3268.9949999999999</v>
      </c>
      <c r="BJ173" s="75">
        <v>3.7961105354825657E-2</v>
      </c>
      <c r="BK173" s="75">
        <v>4.8183082327903408E-2</v>
      </c>
      <c r="BL173" s="75">
        <v>5.828333833863053E-2</v>
      </c>
      <c r="BM173" s="75">
        <v>4.5328662910025887E-2</v>
      </c>
      <c r="BN173" s="75">
        <v>4.6791112688170725E-2</v>
      </c>
      <c r="BO173" s="75">
        <v>5.7071890034340406E-2</v>
      </c>
      <c r="BP173" s="87">
        <v>5.828333833863053E-2</v>
      </c>
    </row>
    <row r="174" spans="2:68" x14ac:dyDescent="0.25">
      <c r="B174" s="103">
        <v>5</v>
      </c>
      <c r="C174" s="75" t="s">
        <v>3421</v>
      </c>
      <c r="D174" s="75">
        <v>4</v>
      </c>
      <c r="E174" s="76">
        <v>2</v>
      </c>
      <c r="F174" s="75">
        <v>0.2</v>
      </c>
      <c r="G174" s="75" t="s">
        <v>3166</v>
      </c>
      <c r="H174" s="75" t="s">
        <v>2283</v>
      </c>
      <c r="I174" s="76" t="s">
        <v>2284</v>
      </c>
      <c r="J174" s="78">
        <v>0.7862165549237512</v>
      </c>
      <c r="K174" s="78">
        <v>1.30837430794843</v>
      </c>
      <c r="L174" s="78">
        <v>0.7862165549237512</v>
      </c>
      <c r="M174" s="78">
        <v>1.30837430794843</v>
      </c>
      <c r="N174" s="79">
        <v>57.082588046629247</v>
      </c>
      <c r="O174" s="79">
        <v>44.593825505230079</v>
      </c>
      <c r="P174" s="80">
        <v>48.582655559145124</v>
      </c>
      <c r="Q174" s="81">
        <v>41.814292871020882</v>
      </c>
      <c r="R174" s="82">
        <v>52.179745294503242</v>
      </c>
      <c r="S174" s="78">
        <v>-0.38883171048448367</v>
      </c>
      <c r="T174" s="81">
        <v>-0.85804487674946783</v>
      </c>
      <c r="U174" s="78">
        <v>0.82119564534061862</v>
      </c>
      <c r="V174" s="83" t="e">
        <v>#N/A</v>
      </c>
      <c r="W174" s="79">
        <v>35.420865664174542</v>
      </c>
      <c r="X174" s="80">
        <v>68.733778582854981</v>
      </c>
      <c r="Y174" s="85">
        <v>154974000</v>
      </c>
      <c r="Z174" s="85">
        <v>154974000</v>
      </c>
      <c r="AA174" s="75" t="e">
        <v>#N/A</v>
      </c>
      <c r="AB174" s="75">
        <v>135955000</v>
      </c>
      <c r="AC174" s="84">
        <v>0</v>
      </c>
      <c r="AD174" s="85">
        <v>8831.7580925000002</v>
      </c>
      <c r="AE174" s="86">
        <v>8615.2810924999994</v>
      </c>
      <c r="AF174" s="81">
        <v>33.918867950563232</v>
      </c>
      <c r="AG174" s="81">
        <v>36.987082393635411</v>
      </c>
      <c r="AH174" s="81">
        <v>1.548868342308543</v>
      </c>
      <c r="AI174" s="81">
        <v>48.817209383597493</v>
      </c>
      <c r="AJ174" s="82">
        <v>19.18425472123187</v>
      </c>
      <c r="AK174" s="75" t="s">
        <v>498</v>
      </c>
      <c r="AL174" s="75" t="s">
        <v>599</v>
      </c>
      <c r="AM174" s="75" t="s">
        <v>1796</v>
      </c>
      <c r="AN174" s="76" t="s">
        <v>2470</v>
      </c>
      <c r="AO174" s="78" t="e">
        <v>#VALUE!</v>
      </c>
      <c r="AP174" s="78">
        <v>0.62647560000000002</v>
      </c>
      <c r="AQ174" s="84">
        <v>0.65628770000000003</v>
      </c>
      <c r="AR174" s="75" t="s">
        <v>4156</v>
      </c>
      <c r="AS174" s="75" t="s">
        <v>3443</v>
      </c>
      <c r="AT174" s="76" t="s">
        <v>4156</v>
      </c>
      <c r="AU174" s="75" t="s">
        <v>3443</v>
      </c>
      <c r="AV174" s="81">
        <v>0</v>
      </c>
      <c r="AW174" s="81">
        <v>0</v>
      </c>
      <c r="AX174" s="82">
        <v>0</v>
      </c>
      <c r="AY174" s="79">
        <v>0</v>
      </c>
      <c r="AZ174" s="79">
        <v>0</v>
      </c>
      <c r="BA174" s="79">
        <v>0</v>
      </c>
      <c r="BB174" s="75">
        <v>0</v>
      </c>
      <c r="BC174" s="75">
        <v>8615.2810924999994</v>
      </c>
      <c r="BD174" s="75" t="s">
        <v>3443</v>
      </c>
      <c r="BE174" s="75" t="s">
        <v>3443</v>
      </c>
      <c r="BF174" s="75" t="s">
        <v>3443</v>
      </c>
      <c r="BG174" s="75" t="s">
        <v>3443</v>
      </c>
      <c r="BH174" s="75" t="s">
        <v>3443</v>
      </c>
      <c r="BI174" s="75" t="s">
        <v>3443</v>
      </c>
      <c r="BJ174" s="75">
        <v>0</v>
      </c>
      <c r="BK174" s="75">
        <v>0</v>
      </c>
      <c r="BL174" s="75">
        <v>0</v>
      </c>
      <c r="BM174" s="75">
        <v>0</v>
      </c>
      <c r="BN174" s="75">
        <v>0</v>
      </c>
      <c r="BO174" s="75">
        <v>0</v>
      </c>
      <c r="BP174" s="87">
        <v>0</v>
      </c>
    </row>
    <row r="175" spans="2:68" x14ac:dyDescent="0.25">
      <c r="B175" s="103">
        <v>5</v>
      </c>
      <c r="C175" s="75" t="s">
        <v>3421</v>
      </c>
      <c r="D175" s="75">
        <v>4</v>
      </c>
      <c r="E175" s="76">
        <v>3</v>
      </c>
      <c r="F175" s="75">
        <v>0.18</v>
      </c>
      <c r="H175" s="75" t="s">
        <v>1326</v>
      </c>
      <c r="I175" s="76" t="s">
        <v>1327</v>
      </c>
      <c r="J175" s="78">
        <v>-1.4919865231075216</v>
      </c>
      <c r="K175" s="78">
        <v>-1.7770534550195567</v>
      </c>
      <c r="L175" s="78">
        <v>0.16447013110416264</v>
      </c>
      <c r="M175" s="78">
        <v>0.20332662042216754</v>
      </c>
      <c r="N175" s="79">
        <v>10.327281137966924</v>
      </c>
      <c r="O175" s="79">
        <v>6.8549199437519581</v>
      </c>
      <c r="P175" s="80">
        <v>8.2639665947981769</v>
      </c>
      <c r="Q175" s="81">
        <v>35.422009206915014</v>
      </c>
      <c r="R175" s="82">
        <v>43.608169440242065</v>
      </c>
      <c r="S175" s="78">
        <v>-0.18892126208072765</v>
      </c>
      <c r="T175" s="81">
        <v>-1.5261194029850744</v>
      </c>
      <c r="U175" s="78">
        <v>0.45822962537494416</v>
      </c>
      <c r="V175" s="83" t="e">
        <v>#N/A</v>
      </c>
      <c r="W175" s="79">
        <v>17.795993434079111</v>
      </c>
      <c r="X175" s="80">
        <v>12.575141641725418</v>
      </c>
      <c r="Y175" s="85">
        <v>-153400000</v>
      </c>
      <c r="Z175" s="85">
        <v>1340700000</v>
      </c>
      <c r="AA175" s="75" t="e">
        <v>#N/A</v>
      </c>
      <c r="AB175" s="75">
        <v>242500000</v>
      </c>
      <c r="AC175" s="84">
        <v>0</v>
      </c>
      <c r="AD175" s="85">
        <v>6117.1295615500003</v>
      </c>
      <c r="AE175" s="86">
        <v>5737.4295615500005</v>
      </c>
      <c r="AF175" s="81">
        <v>15.557021587716923</v>
      </c>
      <c r="AG175" s="81">
        <v>19.900900317551166</v>
      </c>
      <c r="AH175" s="81">
        <v>4.1074296891205915</v>
      </c>
      <c r="AI175" s="81">
        <v>38.971779313101507</v>
      </c>
      <c r="AJ175" s="82">
        <v>3.0556213093566131</v>
      </c>
      <c r="AK175" s="75" t="s">
        <v>502</v>
      </c>
      <c r="AL175" s="75" t="s">
        <v>503</v>
      </c>
      <c r="AM175" s="75" t="s">
        <v>671</v>
      </c>
      <c r="AN175" s="76" t="s">
        <v>2465</v>
      </c>
      <c r="AO175" s="78" t="e">
        <v>#VALUE!</v>
      </c>
      <c r="AP175" s="78" t="e">
        <v>#VALUE!</v>
      </c>
      <c r="AQ175" s="84">
        <v>0.2049299</v>
      </c>
      <c r="AR175" s="75" t="s">
        <v>3564</v>
      </c>
      <c r="AS175" s="75" t="s">
        <v>3564</v>
      </c>
      <c r="AT175" s="76" t="s">
        <v>3564</v>
      </c>
      <c r="AU175" s="75">
        <v>3.3470798530481467</v>
      </c>
      <c r="AV175" s="81">
        <v>3.3470798530481467</v>
      </c>
      <c r="AW175" s="81">
        <v>0</v>
      </c>
      <c r="AX175" s="82">
        <v>3.3470798530481467</v>
      </c>
      <c r="AY175" s="79">
        <v>77.316138451244001</v>
      </c>
      <c r="AZ175" s="79">
        <v>0</v>
      </c>
      <c r="BA175" s="79" t="s">
        <v>3443</v>
      </c>
      <c r="BB175" s="75" t="s">
        <v>3443</v>
      </c>
      <c r="BC175" s="75">
        <v>5737.4295615500005</v>
      </c>
      <c r="BD175" s="75">
        <v>250.88900000000001</v>
      </c>
      <c r="BE175" s="75">
        <v>272.83300000000003</v>
      </c>
      <c r="BF175" s="75">
        <v>292</v>
      </c>
      <c r="BG175" s="75">
        <v>324.399</v>
      </c>
      <c r="BH175" s="75">
        <v>362.93700000000001</v>
      </c>
      <c r="BI175" s="75">
        <v>367.70400000000001</v>
      </c>
      <c r="BJ175" s="75">
        <v>4.3728467131232344E-2</v>
      </c>
      <c r="BK175" s="75">
        <v>4.7553176395997897E-2</v>
      </c>
      <c r="BL175" s="75">
        <v>5.0893871003989191E-2</v>
      </c>
      <c r="BM175" s="75">
        <v>5.6540824862407843E-2</v>
      </c>
      <c r="BN175" s="75">
        <v>6.3257770070461738E-2</v>
      </c>
      <c r="BO175" s="75">
        <v>6.408862994400974E-2</v>
      </c>
      <c r="BP175" s="87">
        <v>6.408862994400974E-2</v>
      </c>
    </row>
    <row r="176" spans="2:68" x14ac:dyDescent="0.25">
      <c r="B176" s="103">
        <v>5</v>
      </c>
      <c r="C176" s="75" t="s">
        <v>3421</v>
      </c>
      <c r="D176" s="75">
        <v>4</v>
      </c>
      <c r="E176" s="76">
        <v>3</v>
      </c>
      <c r="F176" s="75">
        <v>0.13</v>
      </c>
      <c r="G176" s="75" t="s">
        <v>3201</v>
      </c>
      <c r="H176" s="75" t="s">
        <v>474</v>
      </c>
      <c r="I176" s="76" t="s">
        <v>540</v>
      </c>
      <c r="J176" s="78">
        <v>0.16290846625400449</v>
      </c>
      <c r="K176" s="78">
        <v>0.17028244152139557</v>
      </c>
      <c r="L176" s="78">
        <v>8.3330685775897126E-2</v>
      </c>
      <c r="M176" s="78">
        <v>8.8947726663758372E-2</v>
      </c>
      <c r="N176" s="79">
        <v>10.04503401185319</v>
      </c>
      <c r="O176" s="79">
        <v>7.9974599671657707</v>
      </c>
      <c r="P176" s="80">
        <v>12.197975708878275</v>
      </c>
      <c r="Q176" s="81">
        <v>31.386614869793</v>
      </c>
      <c r="R176" s="82">
        <v>31.145977756913993</v>
      </c>
      <c r="S176" s="78">
        <v>0.69105053629859714</v>
      </c>
      <c r="T176" s="81">
        <v>3.1612556061788597</v>
      </c>
      <c r="U176" s="78">
        <v>0.42020807455976034</v>
      </c>
      <c r="V176" s="83">
        <v>3.166905308621349E-2</v>
      </c>
      <c r="W176" s="79">
        <v>9.9770777213551334</v>
      </c>
      <c r="X176" s="80">
        <v>4.9472176647967103</v>
      </c>
      <c r="Y176" s="85">
        <v>7548359000</v>
      </c>
      <c r="Z176" s="85">
        <v>14450656000</v>
      </c>
      <c r="AA176" s="75">
        <v>67319000</v>
      </c>
      <c r="AB176" s="75">
        <v>1087808000</v>
      </c>
      <c r="AC176" s="84">
        <v>6.1885001765017357E-2</v>
      </c>
      <c r="AD176" s="85">
        <v>46501.833658099997</v>
      </c>
      <c r="AE176" s="86">
        <v>41955.44784828549</v>
      </c>
      <c r="AF176" s="81">
        <v>18.250832073210031</v>
      </c>
      <c r="AG176" s="81">
        <v>31.483885135523504</v>
      </c>
      <c r="AH176" s="81">
        <v>3.1283347978714482</v>
      </c>
      <c r="AI176" s="81">
        <v>39.219086373842181</v>
      </c>
      <c r="AJ176" s="82">
        <v>4.8114797858358145</v>
      </c>
      <c r="AK176" s="75" t="s">
        <v>498</v>
      </c>
      <c r="AL176" s="75" t="s">
        <v>541</v>
      </c>
      <c r="AM176" s="75" t="s">
        <v>542</v>
      </c>
      <c r="AN176" s="76" t="s">
        <v>496</v>
      </c>
      <c r="AO176" s="78">
        <v>0.16422910000000002</v>
      </c>
      <c r="AP176" s="78">
        <v>0.20080950000000003</v>
      </c>
      <c r="AQ176" s="84">
        <v>0.14055999999999999</v>
      </c>
      <c r="AR176" s="75" t="s">
        <v>3562</v>
      </c>
      <c r="AS176" s="75" t="s">
        <v>3562</v>
      </c>
      <c r="AT176" s="76" t="s">
        <v>3562</v>
      </c>
      <c r="AU176" s="75">
        <v>0.75591301801933974</v>
      </c>
      <c r="AV176" s="81">
        <v>0.75591301801933974</v>
      </c>
      <c r="AW176" s="81">
        <v>-1.0903192938562876E-2</v>
      </c>
      <c r="AX176" s="82">
        <v>0.74500982508077684</v>
      </c>
      <c r="AY176" s="79">
        <v>28.161204239375952</v>
      </c>
      <c r="AZ176" s="79">
        <v>-0.4061936173671441</v>
      </c>
      <c r="BA176" s="79">
        <v>27.755010622008808</v>
      </c>
      <c r="BB176" s="75">
        <v>239.49499900000001</v>
      </c>
      <c r="BC176" s="75">
        <v>41955.44784828549</v>
      </c>
      <c r="BD176" s="75">
        <v>1072.2350000000001</v>
      </c>
      <c r="BE176" s="75">
        <v>1203.8820000000001</v>
      </c>
      <c r="BF176" s="75">
        <v>1350.1110000000001</v>
      </c>
      <c r="BG176" s="75">
        <v>1228.5830000000001</v>
      </c>
      <c r="BH176" s="75">
        <v>1357.866</v>
      </c>
      <c r="BI176" s="75">
        <v>1459.405</v>
      </c>
      <c r="BJ176" s="75">
        <v>2.5556514230935971E-2</v>
      </c>
      <c r="BK176" s="75">
        <v>2.8694295061593454E-2</v>
      </c>
      <c r="BL176" s="75">
        <v>3.2179635047208117E-2</v>
      </c>
      <c r="BM176" s="75">
        <v>2.9283038628086202E-2</v>
      </c>
      <c r="BN176" s="75">
        <v>3.2364473975111892E-2</v>
      </c>
      <c r="BO176" s="75">
        <v>3.478463643809343E-2</v>
      </c>
      <c r="BP176" s="87">
        <v>3.478463643809343E-2</v>
      </c>
    </row>
    <row r="177" spans="2:68" x14ac:dyDescent="0.25">
      <c r="B177" s="103">
        <v>5</v>
      </c>
      <c r="C177" s="75" t="s">
        <v>3421</v>
      </c>
      <c r="D177" s="75">
        <v>5</v>
      </c>
      <c r="E177" s="76">
        <v>1</v>
      </c>
      <c r="F177" s="75">
        <v>0.18</v>
      </c>
      <c r="G177" s="75" t="s">
        <v>3153</v>
      </c>
      <c r="H177" s="75" t="s">
        <v>268</v>
      </c>
      <c r="I177" s="76" t="s">
        <v>978</v>
      </c>
      <c r="J177" s="78">
        <v>0.33996082563796509</v>
      </c>
      <c r="K177" s="78">
        <v>0.41588653698648409</v>
      </c>
      <c r="L177" s="78">
        <v>0.24199552894424822</v>
      </c>
      <c r="M177" s="78">
        <v>0.2805451822523316</v>
      </c>
      <c r="N177" s="79">
        <v>21.394624966384583</v>
      </c>
      <c r="O177" s="79">
        <v>16.191457422958557</v>
      </c>
      <c r="P177" s="80">
        <v>16.487963148592378</v>
      </c>
      <c r="Q177" s="81">
        <v>21.810955731840036</v>
      </c>
      <c r="R177" s="82">
        <v>20.684161763041757</v>
      </c>
      <c r="S177" s="78">
        <v>-0.23463969901950404</v>
      </c>
      <c r="T177" s="81">
        <v>-0.99630655586334249</v>
      </c>
      <c r="U177" s="78">
        <v>0.72313677074469174</v>
      </c>
      <c r="V177" s="83" t="e">
        <v>#N/A</v>
      </c>
      <c r="W177" s="79">
        <v>8.1225809384668448</v>
      </c>
      <c r="X177" s="80">
        <v>16.438605347135613</v>
      </c>
      <c r="Y177" s="85">
        <v>209901000</v>
      </c>
      <c r="Z177" s="85">
        <v>311162000</v>
      </c>
      <c r="AA177" s="75">
        <v>4154000</v>
      </c>
      <c r="AB177" s="75">
        <v>82149999.999999985</v>
      </c>
      <c r="AC177" s="84">
        <v>5.0566037735849063E-2</v>
      </c>
      <c r="AD177" s="85">
        <v>4419.7966175600004</v>
      </c>
      <c r="AE177" s="86">
        <v>4297.8696175600007</v>
      </c>
      <c r="AF177" s="81">
        <v>35.006754822314292</v>
      </c>
      <c r="AG177" s="81">
        <v>45.829455261609574</v>
      </c>
      <c r="AH177" s="81">
        <v>1.870130234672061</v>
      </c>
      <c r="AI177" s="81">
        <v>61.598361906458123</v>
      </c>
      <c r="AJ177" s="82">
        <v>9.6193511394532649</v>
      </c>
      <c r="AK177" s="75" t="s">
        <v>498</v>
      </c>
      <c r="AL177" s="75" t="s">
        <v>599</v>
      </c>
      <c r="AM177" s="75" t="s">
        <v>600</v>
      </c>
      <c r="AN177" s="76" t="s">
        <v>583</v>
      </c>
      <c r="AO177" s="78">
        <v>0.21544460000000001</v>
      </c>
      <c r="AP177" s="78">
        <v>0.21318310000000001</v>
      </c>
      <c r="AQ177" s="84">
        <v>0.26975830000000001</v>
      </c>
      <c r="AR177" s="75" t="s">
        <v>4124</v>
      </c>
      <c r="AS177" s="75" t="s">
        <v>3443</v>
      </c>
      <c r="AT177" s="76" t="s">
        <v>3443</v>
      </c>
      <c r="AU177" s="75">
        <v>0.60022006479585321</v>
      </c>
      <c r="AV177" s="81">
        <v>0.60022006479585321</v>
      </c>
      <c r="AW177" s="81">
        <v>-1.6962321335885405E-2</v>
      </c>
      <c r="AX177" s="82">
        <v>0.58325774345996784</v>
      </c>
      <c r="AY177" s="79">
        <v>37.409769008662181</v>
      </c>
      <c r="AZ177" s="79">
        <v>-1.0572064485081825</v>
      </c>
      <c r="BA177" s="79">
        <v>36.352562560153999</v>
      </c>
      <c r="BB177" s="75">
        <v>24.173000000000002</v>
      </c>
      <c r="BC177" s="75">
        <v>4297.8696175600007</v>
      </c>
      <c r="BD177" s="75">
        <v>79.180000000000007</v>
      </c>
      <c r="BE177" s="75">
        <v>86.174999999999997</v>
      </c>
      <c r="BF177" s="75">
        <v>95.132999999999996</v>
      </c>
      <c r="BG177" s="75">
        <v>78.268000000000001</v>
      </c>
      <c r="BH177" s="75">
        <v>88.204000000000008</v>
      </c>
      <c r="BI177" s="75">
        <v>95.576000000000008</v>
      </c>
      <c r="BJ177" s="75">
        <v>1.8423080978652934E-2</v>
      </c>
      <c r="BK177" s="75">
        <v>2.0050631514718569E-2</v>
      </c>
      <c r="BL177" s="75">
        <v>2.2134919963907419E-2</v>
      </c>
      <c r="BM177" s="75">
        <v>1.8210882824415353E-2</v>
      </c>
      <c r="BN177" s="75">
        <v>2.0522725873214239E-2</v>
      </c>
      <c r="BO177" s="75">
        <v>2.2237994286634664E-2</v>
      </c>
      <c r="BP177" s="87">
        <v>2.2237994286634664E-2</v>
      </c>
    </row>
    <row r="178" spans="2:68" x14ac:dyDescent="0.25">
      <c r="B178" s="103">
        <v>5</v>
      </c>
      <c r="C178" s="75" t="s">
        <v>3421</v>
      </c>
      <c r="D178" s="75">
        <v>7</v>
      </c>
      <c r="E178" s="76">
        <v>2</v>
      </c>
      <c r="F178" s="75">
        <v>0.2</v>
      </c>
      <c r="H178" s="75" t="s">
        <v>377</v>
      </c>
      <c r="I178" s="76" t="s">
        <v>1111</v>
      </c>
      <c r="J178" s="78">
        <v>0.21042712688550608</v>
      </c>
      <c r="K178" s="78">
        <v>0.30788004574970096</v>
      </c>
      <c r="L178" s="78">
        <v>0.20800484418713677</v>
      </c>
      <c r="M178" s="78">
        <v>0.30426682789458537</v>
      </c>
      <c r="N178" s="79">
        <v>26.48753086282969</v>
      </c>
      <c r="O178" s="79">
        <v>20.186435140831467</v>
      </c>
      <c r="P178" s="80">
        <v>24.068202132251233</v>
      </c>
      <c r="Q178" s="81">
        <v>19.084233941173157</v>
      </c>
      <c r="R178" s="82">
        <v>23.590492600974837</v>
      </c>
      <c r="S178" s="78">
        <v>-9.4459748757564025E-3</v>
      </c>
      <c r="T178" s="81">
        <v>-3.3555107430310434E-2</v>
      </c>
      <c r="U178" s="78">
        <v>0.73610698060771385</v>
      </c>
      <c r="V178" s="83">
        <v>1.7928738936379453E-2</v>
      </c>
      <c r="W178" s="79">
        <v>14.360400935761088</v>
      </c>
      <c r="X178" s="80">
        <v>28.080212268250726</v>
      </c>
      <c r="Y178" s="85">
        <v>1528316000</v>
      </c>
      <c r="Z178" s="85">
        <v>1546465000</v>
      </c>
      <c r="AA178" s="75" t="e">
        <v>#N/A</v>
      </c>
      <c r="AB178" s="75">
        <v>46750000.000000015</v>
      </c>
      <c r="AC178" s="84">
        <v>0</v>
      </c>
      <c r="AD178" s="85">
        <v>8021.3894449600002</v>
      </c>
      <c r="AE178" s="86">
        <v>8000.3734449600006</v>
      </c>
      <c r="AF178" s="81">
        <v>12.728241365845216</v>
      </c>
      <c r="AG178" s="81">
        <v>17.100039403250406</v>
      </c>
      <c r="AH178" s="81">
        <v>0.58460013495024643</v>
      </c>
      <c r="AI178" s="81">
        <v>22.700798925952569</v>
      </c>
      <c r="AJ178" s="82">
        <v>4.8416447353563186</v>
      </c>
      <c r="AK178" s="75" t="s">
        <v>498</v>
      </c>
      <c r="AL178" s="75" t="s">
        <v>516</v>
      </c>
      <c r="AM178" s="75" t="s">
        <v>589</v>
      </c>
      <c r="AN178" s="76" t="s">
        <v>583</v>
      </c>
      <c r="AO178" s="78">
        <v>0.19078690000000001</v>
      </c>
      <c r="AP178" s="78">
        <v>0.24446940000000003</v>
      </c>
      <c r="AQ178" s="84">
        <v>0.2807615</v>
      </c>
      <c r="AR178" s="75" t="s">
        <v>4158</v>
      </c>
      <c r="AS178" s="75" t="s">
        <v>3443</v>
      </c>
      <c r="AT178" s="76" t="s">
        <v>4158</v>
      </c>
      <c r="AU178" s="75" t="s">
        <v>3443</v>
      </c>
      <c r="AV178" s="81">
        <v>0</v>
      </c>
      <c r="AW178" s="81">
        <v>7.9449388503312846E-2</v>
      </c>
      <c r="AX178" s="82">
        <v>7.9449388503312846E-2</v>
      </c>
      <c r="AY178" s="79">
        <v>0</v>
      </c>
      <c r="AZ178" s="79">
        <v>1.7828339173561349</v>
      </c>
      <c r="BA178" s="79">
        <v>1.7828339173561349</v>
      </c>
      <c r="BB178" s="75">
        <v>6.3729448634900008</v>
      </c>
      <c r="BC178" s="75">
        <v>8000.3734449600006</v>
      </c>
      <c r="BD178" s="75">
        <v>326.41200000000003</v>
      </c>
      <c r="BE178" s="75">
        <v>371.64699999999999</v>
      </c>
      <c r="BF178" s="75">
        <v>404.40000000000003</v>
      </c>
      <c r="BG178" s="75">
        <v>140.80100000000002</v>
      </c>
      <c r="BH178" s="75">
        <v>82.442999999999998</v>
      </c>
      <c r="BI178" s="75" t="s">
        <v>3443</v>
      </c>
      <c r="BJ178" s="75">
        <v>4.0799595449588666E-2</v>
      </c>
      <c r="BK178" s="75">
        <v>4.6453706512178707E-2</v>
      </c>
      <c r="BL178" s="75">
        <v>5.0547640404806367E-2</v>
      </c>
      <c r="BM178" s="75">
        <v>1.7599303453603218E-2</v>
      </c>
      <c r="BN178" s="75">
        <v>1.0304893961160858E-2</v>
      </c>
      <c r="BO178" s="75">
        <v>0</v>
      </c>
      <c r="BP178" s="87">
        <v>5.0547640404806367E-2</v>
      </c>
    </row>
    <row r="179" spans="2:68" x14ac:dyDescent="0.25">
      <c r="B179" s="103">
        <v>5</v>
      </c>
      <c r="C179" s="75" t="s">
        <v>3421</v>
      </c>
      <c r="D179" s="75">
        <v>7</v>
      </c>
      <c r="E179" s="76">
        <v>4</v>
      </c>
      <c r="F179" s="75">
        <v>0.14000000000000001</v>
      </c>
      <c r="G179" s="75" t="s">
        <v>3002</v>
      </c>
      <c r="H179" s="75" t="s">
        <v>34</v>
      </c>
      <c r="I179" s="76" t="s">
        <v>642</v>
      </c>
      <c r="J179" s="78">
        <v>2.6797512754729071</v>
      </c>
      <c r="K179" s="78">
        <v>3.1645569620253164</v>
      </c>
      <c r="L179" s="78">
        <v>0.30239235040756313</v>
      </c>
      <c r="M179" s="78">
        <v>0.32230735229114482</v>
      </c>
      <c r="N179" s="79">
        <v>13.93154687888585</v>
      </c>
      <c r="O179" s="79">
        <v>10.762301409290632</v>
      </c>
      <c r="P179" s="80">
        <v>16.934175178301128</v>
      </c>
      <c r="Q179" s="81">
        <v>7.6641376518214033</v>
      </c>
      <c r="R179" s="82">
        <v>6.7467032791596155</v>
      </c>
      <c r="S179" s="78">
        <v>-0.14085499062876788</v>
      </c>
      <c r="T179" s="81">
        <v>-1.0849655172413792</v>
      </c>
      <c r="U179" s="78">
        <v>0.34354365370506235</v>
      </c>
      <c r="V179" s="83">
        <v>3.416631906260665E-2</v>
      </c>
      <c r="W179" s="79">
        <v>12.357406248095192</v>
      </c>
      <c r="X179" s="80">
        <v>10.471542680336077</v>
      </c>
      <c r="Y179" s="85">
        <v>2765000000</v>
      </c>
      <c r="Z179" s="85">
        <v>27148000000</v>
      </c>
      <c r="AA179" s="75">
        <v>397000000</v>
      </c>
      <c r="AB179" s="75">
        <v>11128000000</v>
      </c>
      <c r="AC179" s="84">
        <v>3.5675772825305534E-2</v>
      </c>
      <c r="AD179" s="85">
        <v>109076.48755465</v>
      </c>
      <c r="AE179" s="86">
        <v>97381.487554649997</v>
      </c>
      <c r="AF179" s="81">
        <v>8.7973321026649511</v>
      </c>
      <c r="AG179" s="81">
        <v>10.600992966319065</v>
      </c>
      <c r="AH179" s="81">
        <v>10.115731270167073</v>
      </c>
      <c r="AI179" s="81">
        <v>16.595513931408398</v>
      </c>
      <c r="AJ179" s="82">
        <v>2.9228912171752226</v>
      </c>
      <c r="AK179" s="75" t="s">
        <v>493</v>
      </c>
      <c r="AL179" s="75" t="s">
        <v>494</v>
      </c>
      <c r="AM179" s="75" t="s">
        <v>643</v>
      </c>
      <c r="AN179" s="76" t="s">
        <v>583</v>
      </c>
      <c r="AO179" s="78">
        <v>0.1434974</v>
      </c>
      <c r="AP179" s="78">
        <v>0.20951110000000001</v>
      </c>
      <c r="AQ179" s="84">
        <v>0.16486290000000001</v>
      </c>
      <c r="AR179" s="75" t="s">
        <v>3565</v>
      </c>
      <c r="AS179" s="75" t="s">
        <v>3565</v>
      </c>
      <c r="AT179" s="76" t="s">
        <v>3565</v>
      </c>
      <c r="AU179" s="75">
        <v>1.2870964401117395</v>
      </c>
      <c r="AV179" s="81">
        <v>1.2870964401117395</v>
      </c>
      <c r="AW179" s="81">
        <v>2.2181206347897993</v>
      </c>
      <c r="AX179" s="82">
        <v>3.5052170749015388</v>
      </c>
      <c r="AY179" s="79">
        <v>18.825062688690725</v>
      </c>
      <c r="AZ179" s="79">
        <v>32.44221543909434</v>
      </c>
      <c r="BA179" s="79">
        <v>51.267278127785069</v>
      </c>
      <c r="BB179" s="75">
        <v>3347</v>
      </c>
      <c r="BC179" s="75">
        <v>97381.487554649997</v>
      </c>
      <c r="BD179" s="75">
        <v>7794.2780000000002</v>
      </c>
      <c r="BE179" s="75">
        <v>8617.5259999999998</v>
      </c>
      <c r="BF179" s="75">
        <v>9572.7139999999999</v>
      </c>
      <c r="BG179" s="75">
        <v>7703.4430000000002</v>
      </c>
      <c r="BH179" s="75">
        <v>7635.8760000000002</v>
      </c>
      <c r="BI179" s="75">
        <v>8878.0750000000007</v>
      </c>
      <c r="BJ179" s="75">
        <v>8.0038600720962402E-2</v>
      </c>
      <c r="BK179" s="75">
        <v>8.8492445703952594E-2</v>
      </c>
      <c r="BL179" s="75">
        <v>9.8301168326555305E-2</v>
      </c>
      <c r="BM179" s="75">
        <v>7.9105825896085918E-2</v>
      </c>
      <c r="BN179" s="75">
        <v>7.841198765540304E-2</v>
      </c>
      <c r="BO179" s="75">
        <v>9.1167995303190141E-2</v>
      </c>
      <c r="BP179" s="87">
        <v>9.8301168326555305E-2</v>
      </c>
    </row>
    <row r="180" spans="2:68" x14ac:dyDescent="0.25">
      <c r="B180" s="103">
        <v>5</v>
      </c>
      <c r="C180" s="75" t="s">
        <v>3421</v>
      </c>
      <c r="D180" s="75">
        <v>8</v>
      </c>
      <c r="E180" s="76">
        <v>3</v>
      </c>
      <c r="F180" s="75">
        <v>0.19</v>
      </c>
      <c r="H180" s="75" t="s">
        <v>1339</v>
      </c>
      <c r="I180" s="76" t="s">
        <v>1340</v>
      </c>
      <c r="J180" s="78">
        <v>0.23232115793454594</v>
      </c>
      <c r="K180" s="78">
        <v>0.28682838632759339</v>
      </c>
      <c r="L180" s="78">
        <v>0.20175661108215234</v>
      </c>
      <c r="M180" s="78">
        <v>0.26014213396466201</v>
      </c>
      <c r="N180" s="79">
        <v>24.394097403170672</v>
      </c>
      <c r="O180" s="79">
        <v>17.711155101165847</v>
      </c>
      <c r="P180" s="80">
        <v>27.02569454874056</v>
      </c>
      <c r="Q180" s="81">
        <v>12.615663758340038</v>
      </c>
      <c r="R180" s="82">
        <v>14.994214819681559</v>
      </c>
      <c r="S180" s="78">
        <v>0.19412881460650286</v>
      </c>
      <c r="T180" s="81">
        <v>0.73546463806126239</v>
      </c>
      <c r="U180" s="78">
        <v>0.50153512281418178</v>
      </c>
      <c r="V180" s="83">
        <v>7.5576613919734843E-3</v>
      </c>
      <c r="W180" s="79">
        <v>17.622323822739602</v>
      </c>
      <c r="X180" s="80">
        <v>31.638964197124043</v>
      </c>
      <c r="Y180" s="85">
        <v>2133816000</v>
      </c>
      <c r="Z180" s="85">
        <v>2352710000</v>
      </c>
      <c r="AA180" s="75" t="e">
        <v>#N/A</v>
      </c>
      <c r="AB180" s="75">
        <v>453714000.00000006</v>
      </c>
      <c r="AC180" s="84">
        <v>0</v>
      </c>
      <c r="AD180" s="85">
        <v>6978.4093763999999</v>
      </c>
      <c r="AE180" s="86">
        <v>7604.3103763999998</v>
      </c>
      <c r="AF180" s="81">
        <v>8.9354408743308085</v>
      </c>
      <c r="AG180" s="81">
        <v>12.424551991621449</v>
      </c>
      <c r="AH180" s="81">
        <v>6.5016819098380152</v>
      </c>
      <c r="AI180" s="81">
        <v>16.36305751903895</v>
      </c>
      <c r="AJ180" s="82">
        <v>4.0412168825316419</v>
      </c>
      <c r="AK180" s="75" t="s">
        <v>498</v>
      </c>
      <c r="AL180" s="75" t="s">
        <v>516</v>
      </c>
      <c r="AM180" s="75" t="s">
        <v>589</v>
      </c>
      <c r="AN180" s="76" t="s">
        <v>2466</v>
      </c>
      <c r="AO180" s="78">
        <v>0.26272110000000004</v>
      </c>
      <c r="AP180" s="78">
        <v>0.24205010000000002</v>
      </c>
      <c r="AQ180" s="84">
        <v>0.2390727</v>
      </c>
      <c r="AR180" s="75" t="s">
        <v>3566</v>
      </c>
      <c r="AS180" s="75" t="s">
        <v>3566</v>
      </c>
      <c r="AT180" s="76" t="s">
        <v>3566</v>
      </c>
      <c r="AU180" s="75">
        <v>3.4471707254605204</v>
      </c>
      <c r="AV180" s="81">
        <v>3.4471707254605204</v>
      </c>
      <c r="AW180" s="81">
        <v>0</v>
      </c>
      <c r="AX180" s="82">
        <v>3.4471707254605204</v>
      </c>
      <c r="AY180" s="79">
        <v>40.612367401682626</v>
      </c>
      <c r="AZ180" s="79">
        <v>0</v>
      </c>
      <c r="BA180" s="79">
        <v>40.612367401682626</v>
      </c>
      <c r="BB180" s="75">
        <v>173.202</v>
      </c>
      <c r="BC180" s="75">
        <v>6978.4093763999999</v>
      </c>
      <c r="BD180" s="75">
        <v>348.83300000000003</v>
      </c>
      <c r="BE180" s="75">
        <v>383.16700000000003</v>
      </c>
      <c r="BF180" s="75">
        <v>427</v>
      </c>
      <c r="BG180" s="75">
        <v>263.5</v>
      </c>
      <c r="BH180" s="75">
        <v>334</v>
      </c>
      <c r="BI180" s="75">
        <v>400.5</v>
      </c>
      <c r="BJ180" s="75">
        <v>4.9987465794096894E-2</v>
      </c>
      <c r="BK180" s="75">
        <v>5.490749816080108E-2</v>
      </c>
      <c r="BL180" s="75">
        <v>6.118872897369048E-2</v>
      </c>
      <c r="BM180" s="75">
        <v>3.7759321041141547E-2</v>
      </c>
      <c r="BN180" s="75">
        <v>4.7861909782699344E-2</v>
      </c>
      <c r="BO180" s="75">
        <v>5.7391301999913436E-2</v>
      </c>
      <c r="BP180" s="87">
        <v>6.118872897369048E-2</v>
      </c>
    </row>
    <row r="181" spans="2:68" x14ac:dyDescent="0.25">
      <c r="B181" s="103">
        <v>5</v>
      </c>
      <c r="C181" s="75" t="s">
        <v>3421</v>
      </c>
      <c r="D181" s="75">
        <v>9</v>
      </c>
      <c r="E181" s="76">
        <v>1</v>
      </c>
      <c r="F181" s="75">
        <v>0.24</v>
      </c>
      <c r="G181" s="75" t="s">
        <v>3356</v>
      </c>
      <c r="H181" s="75" t="s">
        <v>1615</v>
      </c>
      <c r="I181" s="76" t="s">
        <v>1616</v>
      </c>
      <c r="J181" s="78">
        <v>0.38132196992096407</v>
      </c>
      <c r="K181" s="78">
        <v>0.91849646445850386</v>
      </c>
      <c r="L181" s="78">
        <v>0.13244327473381129</v>
      </c>
      <c r="M181" s="78">
        <v>0.32225631651106612</v>
      </c>
      <c r="N181" s="79">
        <v>21.005154639175259</v>
      </c>
      <c r="O181" s="79">
        <v>17.567083022361256</v>
      </c>
      <c r="P181" s="80">
        <v>37.972056992668421</v>
      </c>
      <c r="Q181" s="81">
        <v>35.555187175797109</v>
      </c>
      <c r="R181" s="82">
        <v>47.345702385460051</v>
      </c>
      <c r="S181" s="78">
        <v>0.52506711165929043</v>
      </c>
      <c r="T181" s="81">
        <v>1.4555510860820595</v>
      </c>
      <c r="U181" s="78">
        <v>0.3475476150345525</v>
      </c>
      <c r="V181" s="83">
        <v>3.8237664547326945E-2</v>
      </c>
      <c r="W181" s="79">
        <v>7.782634651558455</v>
      </c>
      <c r="X181" s="80">
        <v>30.177528228077932</v>
      </c>
      <c r="Y181" s="85">
        <v>5374000000</v>
      </c>
      <c r="Z181" s="85">
        <v>15317000000</v>
      </c>
      <c r="AA181" s="75">
        <v>374000000</v>
      </c>
      <c r="AB181" s="75">
        <v>2637000000</v>
      </c>
      <c r="AC181" s="84">
        <v>0.14182783466059917</v>
      </c>
      <c r="AD181" s="85">
        <v>48429.003668099991</v>
      </c>
      <c r="AE181" s="86">
        <v>55965.003668099991</v>
      </c>
      <c r="AF181" s="81">
        <v>9.83138113410077</v>
      </c>
      <c r="AG181" s="81">
        <v>12.507494894840864</v>
      </c>
      <c r="AH181" s="81">
        <v>5.3917333559169256</v>
      </c>
      <c r="AI181" s="81">
        <v>14.726037554296321</v>
      </c>
      <c r="AJ181" s="82">
        <v>6.121367964375648</v>
      </c>
      <c r="AK181" s="75" t="s">
        <v>506</v>
      </c>
      <c r="AL181" s="75" t="s">
        <v>586</v>
      </c>
      <c r="AM181" s="75" t="s">
        <v>812</v>
      </c>
      <c r="AN181" s="76" t="s">
        <v>1608</v>
      </c>
      <c r="AO181" s="78" t="e">
        <v>#VALUE!</v>
      </c>
      <c r="AP181" s="78">
        <v>0.2002168</v>
      </c>
      <c r="AQ181" s="84">
        <v>0.10930680000000001</v>
      </c>
      <c r="AR181" s="75" t="s">
        <v>3567</v>
      </c>
      <c r="AS181" s="75" t="s">
        <v>3567</v>
      </c>
      <c r="AT181" s="76" t="s">
        <v>3567</v>
      </c>
      <c r="AU181" s="75">
        <v>2.1645277010948227</v>
      </c>
      <c r="AV181" s="81">
        <v>2.1645277010948227</v>
      </c>
      <c r="AW181" s="81">
        <v>3.3452753577550167</v>
      </c>
      <c r="AX181" s="82">
        <v>5.5098030588498395</v>
      </c>
      <c r="AY181" s="79">
        <v>23.91634274782966</v>
      </c>
      <c r="AZ181" s="79">
        <v>36.962683361118401</v>
      </c>
      <c r="BA181" s="79">
        <v>60.879026108948061</v>
      </c>
      <c r="BB181" s="75">
        <v>2253.1510200000002</v>
      </c>
      <c r="BC181" s="75">
        <v>48429.003668099991</v>
      </c>
      <c r="BD181" s="75">
        <v>3491.8</v>
      </c>
      <c r="BE181" s="75">
        <v>3586.875</v>
      </c>
      <c r="BF181" s="75">
        <v>3843.4549999999999</v>
      </c>
      <c r="BG181" s="75">
        <v>2931.1080000000002</v>
      </c>
      <c r="BH181" s="75">
        <v>3311.1910000000003</v>
      </c>
      <c r="BI181" s="75">
        <v>3362.1390000000001</v>
      </c>
      <c r="BJ181" s="75">
        <v>7.2101421369939023E-2</v>
      </c>
      <c r="BK181" s="75">
        <v>7.4064604437911685E-2</v>
      </c>
      <c r="BL181" s="75">
        <v>7.936266924548914E-2</v>
      </c>
      <c r="BM181" s="75">
        <v>6.0523813789105686E-2</v>
      </c>
      <c r="BN181" s="75">
        <v>6.8372065275030008E-2</v>
      </c>
      <c r="BO181" s="75">
        <v>6.9424079484307635E-2</v>
      </c>
      <c r="BP181" s="87">
        <v>7.936266924548914E-2</v>
      </c>
    </row>
    <row r="182" spans="2:68" x14ac:dyDescent="0.25">
      <c r="B182" s="103">
        <v>5</v>
      </c>
      <c r="C182" s="75" t="s">
        <v>3421</v>
      </c>
      <c r="D182" s="75">
        <v>9</v>
      </c>
      <c r="E182" s="76">
        <v>1</v>
      </c>
      <c r="F182" s="75">
        <v>0.19</v>
      </c>
      <c r="G182" s="75" t="s">
        <v>3008</v>
      </c>
      <c r="H182" s="75" t="s">
        <v>292</v>
      </c>
      <c r="I182" s="76" t="s">
        <v>1008</v>
      </c>
      <c r="J182" s="78">
        <v>0.30522803907724227</v>
      </c>
      <c r="K182" s="78">
        <v>0.30484560730040072</v>
      </c>
      <c r="L182" s="78">
        <v>0.22788266504896879</v>
      </c>
      <c r="M182" s="78">
        <v>0.23006353240152477</v>
      </c>
      <c r="N182" s="79">
        <v>22.868541594838202</v>
      </c>
      <c r="O182" s="79">
        <v>18.19375684893205</v>
      </c>
      <c r="P182" s="80" t="e">
        <v>#N/A</v>
      </c>
      <c r="Q182" s="81">
        <v>20.490548715116045</v>
      </c>
      <c r="R182" s="82">
        <v>20.762704829578471</v>
      </c>
      <c r="S182" s="78">
        <v>0.92136082187333312</v>
      </c>
      <c r="T182" s="81">
        <v>3.2356055053343105</v>
      </c>
      <c r="U182" s="78">
        <v>4.4013583502494737E-3</v>
      </c>
      <c r="V182" s="83">
        <v>4.4661342797988758E-2</v>
      </c>
      <c r="W182" s="79">
        <v>6.5974788278702761</v>
      </c>
      <c r="X182" s="80">
        <v>21.99267612541118</v>
      </c>
      <c r="Y182" s="85">
        <v>29697000000</v>
      </c>
      <c r="Z182" s="85">
        <v>39350000000</v>
      </c>
      <c r="AA182" s="75">
        <v>332000000</v>
      </c>
      <c r="AB182" s="75">
        <v>4249000000</v>
      </c>
      <c r="AC182" s="84">
        <v>7.8136032007531178E-2</v>
      </c>
      <c r="AD182" s="85">
        <v>75272.665993999995</v>
      </c>
      <c r="AE182" s="86">
        <v>117729.665994</v>
      </c>
      <c r="AF182" s="81">
        <v>9.5735438164345634</v>
      </c>
      <c r="AG182" s="81">
        <v>12.659222972431618</v>
      </c>
      <c r="AH182" s="81">
        <v>5.4561273586679517</v>
      </c>
      <c r="AI182" s="81">
        <v>15.449155170812398</v>
      </c>
      <c r="AJ182" s="82" t="s">
        <v>3443</v>
      </c>
      <c r="AK182" s="75" t="s">
        <v>493</v>
      </c>
      <c r="AL182" s="75" t="s">
        <v>494</v>
      </c>
      <c r="AM182" s="75" t="s">
        <v>1009</v>
      </c>
      <c r="AN182" s="76" t="s">
        <v>583</v>
      </c>
      <c r="AO182" s="78" t="e">
        <v>#VALUE!</v>
      </c>
      <c r="AP182" s="78">
        <v>0.21645540000000002</v>
      </c>
      <c r="AQ182" s="84">
        <v>0.2170261</v>
      </c>
      <c r="AR182" s="75" t="s">
        <v>3568</v>
      </c>
      <c r="AS182" s="75" t="s">
        <v>3568</v>
      </c>
      <c r="AT182" s="76" t="s">
        <v>3568</v>
      </c>
      <c r="AU182" s="75">
        <v>0.88178565091115335</v>
      </c>
      <c r="AV182" s="81">
        <v>0.88178565091115335</v>
      </c>
      <c r="AW182" s="81">
        <v>9.4906118144342475</v>
      </c>
      <c r="AX182" s="82">
        <v>10.372397465345401</v>
      </c>
      <c r="AY182" s="79">
        <v>13.070327974276527</v>
      </c>
      <c r="AZ182" s="79">
        <v>140.67524115755629</v>
      </c>
      <c r="BA182" s="79">
        <v>153.74556913183281</v>
      </c>
      <c r="BB182" s="75">
        <v>7650.3795200000004</v>
      </c>
      <c r="BC182" s="75">
        <v>75272.665993999995</v>
      </c>
      <c r="BD182" s="75">
        <v>5030.5420000000004</v>
      </c>
      <c r="BE182" s="75">
        <v>5381.6360000000004</v>
      </c>
      <c r="BF182" s="75">
        <v>5866.2349999999997</v>
      </c>
      <c r="BG182" s="75">
        <v>4322.8040000000001</v>
      </c>
      <c r="BH182" s="75">
        <v>4604.4030000000002</v>
      </c>
      <c r="BI182" s="75">
        <v>5436.7</v>
      </c>
      <c r="BJ182" s="75">
        <v>6.6830926387023232E-2</v>
      </c>
      <c r="BK182" s="75">
        <v>7.149522245470849E-2</v>
      </c>
      <c r="BL182" s="75">
        <v>7.7933137116036236E-2</v>
      </c>
      <c r="BM182" s="75">
        <v>5.7428602307570346E-2</v>
      </c>
      <c r="BN182" s="75">
        <v>6.1169654870029691E-2</v>
      </c>
      <c r="BO182" s="75">
        <v>7.2226749620285274E-2</v>
      </c>
      <c r="BP182" s="87">
        <v>7.7933137116036236E-2</v>
      </c>
    </row>
    <row r="183" spans="2:68" x14ac:dyDescent="0.25">
      <c r="B183" s="103">
        <v>5</v>
      </c>
      <c r="C183" s="75" t="s">
        <v>3421</v>
      </c>
      <c r="D183" s="75">
        <v>9</v>
      </c>
      <c r="E183" s="76">
        <v>7</v>
      </c>
      <c r="F183" s="75">
        <v>0.13</v>
      </c>
      <c r="H183" s="75" t="s">
        <v>207</v>
      </c>
      <c r="I183" s="76" t="s">
        <v>894</v>
      </c>
      <c r="J183" s="78">
        <v>0.45056317697641407</v>
      </c>
      <c r="K183" s="78">
        <v>0.39945584007101093</v>
      </c>
      <c r="L183" s="78">
        <v>0.37112336583797612</v>
      </c>
      <c r="M183" s="78">
        <v>0.33385748038480456</v>
      </c>
      <c r="N183" s="79">
        <v>23.14318472855058</v>
      </c>
      <c r="O183" s="79">
        <v>20.111195392464502</v>
      </c>
      <c r="P183" s="80">
        <v>55.423659435120754</v>
      </c>
      <c r="Q183" s="81">
        <v>33.486190075319811</v>
      </c>
      <c r="R183" s="82">
        <v>34.346247906549785</v>
      </c>
      <c r="S183" s="78">
        <v>0.30992729665369045</v>
      </c>
      <c r="T183" s="81">
        <v>1.9846206023923507</v>
      </c>
      <c r="U183" s="78">
        <v>0.21245791245791246</v>
      </c>
      <c r="V183" s="83">
        <v>1.8508123451036879E-2</v>
      </c>
      <c r="W183" s="79">
        <v>4.4603174559695704</v>
      </c>
      <c r="X183" s="80">
        <v>42.780518925065671</v>
      </c>
      <c r="Y183" s="85">
        <v>20729200000</v>
      </c>
      <c r="Z183" s="85">
        <v>24802200000</v>
      </c>
      <c r="AA183" s="75">
        <v>401300000</v>
      </c>
      <c r="AB183" s="75">
        <v>4158400000</v>
      </c>
      <c r="AC183" s="84">
        <v>9.6503462870334747E-2</v>
      </c>
      <c r="AD183" s="85">
        <v>414234.22977321001</v>
      </c>
      <c r="AE183" s="86">
        <v>429553.02977321</v>
      </c>
      <c r="AF183" s="81">
        <v>51.707323562749231</v>
      </c>
      <c r="AG183" s="81">
        <v>62.509469108021335</v>
      </c>
      <c r="AH183" s="81">
        <v>1.0465342642320712</v>
      </c>
      <c r="AI183" s="81">
        <v>61.255017451182482</v>
      </c>
      <c r="AJ183" s="82">
        <v>37.378067168742206</v>
      </c>
      <c r="AK183" s="75" t="s">
        <v>493</v>
      </c>
      <c r="AL183" s="75" t="s">
        <v>668</v>
      </c>
      <c r="AM183" s="75" t="s">
        <v>669</v>
      </c>
      <c r="AN183" s="76" t="s">
        <v>583</v>
      </c>
      <c r="AO183" s="78">
        <v>0.13844039999999999</v>
      </c>
      <c r="AP183" s="78">
        <v>0.2609863</v>
      </c>
      <c r="AQ183" s="84">
        <v>0.40658490000000003</v>
      </c>
      <c r="AR183" s="75" t="s">
        <v>4159</v>
      </c>
      <c r="AS183" s="75" t="s">
        <v>3443</v>
      </c>
      <c r="AT183" s="76" t="s">
        <v>4159</v>
      </c>
      <c r="AU183" s="75">
        <v>1.0256526579440461</v>
      </c>
      <c r="AV183" s="81">
        <v>1.0256526579440461</v>
      </c>
      <c r="AW183" s="81">
        <v>0.41951690513437051</v>
      </c>
      <c r="AX183" s="82">
        <v>1.4451695630784167</v>
      </c>
      <c r="AY183" s="79">
        <v>53.553319320153939</v>
      </c>
      <c r="AZ183" s="79">
        <v>21.904611280293018</v>
      </c>
      <c r="BA183" s="79">
        <v>75.457930600446957</v>
      </c>
      <c r="BB183" s="75">
        <v>5167.5967799999999</v>
      </c>
      <c r="BC183" s="75">
        <v>414234.22977321001</v>
      </c>
      <c r="BD183" s="75">
        <v>7837.5240000000003</v>
      </c>
      <c r="BE183" s="75">
        <v>10930.182000000001</v>
      </c>
      <c r="BF183" s="75">
        <v>14724.286</v>
      </c>
      <c r="BG183" s="75">
        <v>7008.9719999999998</v>
      </c>
      <c r="BH183" s="75">
        <v>8507.362000000001</v>
      </c>
      <c r="BI183" s="75">
        <v>11154.323</v>
      </c>
      <c r="BJ183" s="75">
        <v>1.8920512687449764E-2</v>
      </c>
      <c r="BK183" s="75">
        <v>2.6386477056674407E-2</v>
      </c>
      <c r="BL183" s="75">
        <v>3.5545797381499426E-2</v>
      </c>
      <c r="BM183" s="75">
        <v>1.6920311013016373E-2</v>
      </c>
      <c r="BN183" s="75">
        <v>2.0537563988030912E-2</v>
      </c>
      <c r="BO183" s="75">
        <v>2.6927574300431193E-2</v>
      </c>
      <c r="BP183" s="87">
        <v>3.5545797381499426E-2</v>
      </c>
    </row>
    <row r="184" spans="2:68" x14ac:dyDescent="0.25">
      <c r="B184" s="103">
        <v>5</v>
      </c>
      <c r="C184" s="75" t="s">
        <v>3421</v>
      </c>
      <c r="D184" s="75">
        <v>10</v>
      </c>
      <c r="E184" s="76">
        <v>4</v>
      </c>
      <c r="F184" s="75">
        <v>0.14000000000000001</v>
      </c>
      <c r="G184" s="75" t="s">
        <v>3362</v>
      </c>
      <c r="H184" s="75" t="s">
        <v>55</v>
      </c>
      <c r="I184" s="76" t="s">
        <v>678</v>
      </c>
      <c r="J184" s="78">
        <v>1.3025814834798837</v>
      </c>
      <c r="K184" s="78">
        <v>1.2396117682741887</v>
      </c>
      <c r="L184" s="78">
        <v>0.75161068248694707</v>
      </c>
      <c r="M184" s="78">
        <v>0.71339833757426507</v>
      </c>
      <c r="N184" s="79">
        <v>49.11693891670312</v>
      </c>
      <c r="O184" s="79">
        <v>43.474700231845283</v>
      </c>
      <c r="P184" s="80">
        <v>103.73950479425966</v>
      </c>
      <c r="Q184" s="81">
        <v>42.564416436949827</v>
      </c>
      <c r="R184" s="82">
        <v>46.667353460741957</v>
      </c>
      <c r="S184" s="78">
        <v>0.27803055784213082</v>
      </c>
      <c r="T184" s="81">
        <v>0.69015259534406714</v>
      </c>
      <c r="U184" s="78">
        <v>0.19605885870690418</v>
      </c>
      <c r="V184" s="83">
        <v>4.4158187832418448E-2</v>
      </c>
      <c r="W184" s="79">
        <v>22.432159417572169</v>
      </c>
      <c r="X184" s="80">
        <v>40.428360330745036</v>
      </c>
      <c r="Y184" s="85">
        <v>3145338000</v>
      </c>
      <c r="Z184" s="85">
        <v>5465387000</v>
      </c>
      <c r="AA184" s="75">
        <v>193348000</v>
      </c>
      <c r="AB184" s="75">
        <v>3193851000</v>
      </c>
      <c r="AC184" s="84">
        <v>6.0537576737299266E-2</v>
      </c>
      <c r="AD184" s="85">
        <v>63627.362791519998</v>
      </c>
      <c r="AE184" s="86">
        <v>66798.226791519992</v>
      </c>
      <c r="AF184" s="81">
        <v>13.812537133543046</v>
      </c>
      <c r="AG184" s="81">
        <v>15.209551995993138</v>
      </c>
      <c r="AH184" s="81">
        <v>4.8256293733599769</v>
      </c>
      <c r="AI184" s="81">
        <v>18.192420585854034</v>
      </c>
      <c r="AJ184" s="82">
        <v>23.85589768407085</v>
      </c>
      <c r="AK184" s="75" t="s">
        <v>506</v>
      </c>
      <c r="AL184" s="75" t="s">
        <v>586</v>
      </c>
      <c r="AM184" s="75" t="s">
        <v>679</v>
      </c>
      <c r="AN184" s="76" t="s">
        <v>583</v>
      </c>
      <c r="AO184" s="78">
        <v>0.154747</v>
      </c>
      <c r="AP184" s="78">
        <v>0.28546900000000003</v>
      </c>
      <c r="AQ184" s="84">
        <v>0.33670600000000001</v>
      </c>
      <c r="AR184" s="75" t="s">
        <v>4124</v>
      </c>
      <c r="AS184" s="75" t="s">
        <v>3569</v>
      </c>
      <c r="AT184" s="76" t="s">
        <v>3569</v>
      </c>
      <c r="AU184" s="75">
        <v>1.1167185244851578</v>
      </c>
      <c r="AV184" s="81">
        <v>1.1167185244851578</v>
      </c>
      <c r="AW184" s="81">
        <v>6.7322351300392596</v>
      </c>
      <c r="AX184" s="82">
        <v>7.8489536545244176</v>
      </c>
      <c r="AY184" s="79">
        <v>19.890309042070943</v>
      </c>
      <c r="AZ184" s="79">
        <v>119.91046476291105</v>
      </c>
      <c r="BA184" s="79">
        <v>139.80077380498199</v>
      </c>
      <c r="BB184" s="75">
        <v>4487.7529999999997</v>
      </c>
      <c r="BC184" s="75">
        <v>63627.362791519998</v>
      </c>
      <c r="BD184" s="75">
        <v>3470.556</v>
      </c>
      <c r="BE184" s="75">
        <v>2681.2780000000002</v>
      </c>
      <c r="BF184" s="75">
        <v>3295.692</v>
      </c>
      <c r="BG184" s="75">
        <v>3302.8989999999999</v>
      </c>
      <c r="BH184" s="75">
        <v>3038.9830000000002</v>
      </c>
      <c r="BI184" s="75">
        <v>2956.83</v>
      </c>
      <c r="BJ184" s="75">
        <v>5.4545023520329555E-2</v>
      </c>
      <c r="BK184" s="75">
        <v>4.2140328977415209E-2</v>
      </c>
      <c r="BL184" s="75">
        <v>5.1796771945406432E-2</v>
      </c>
      <c r="BM184" s="75">
        <v>5.1910040823508675E-2</v>
      </c>
      <c r="BN184" s="75">
        <v>4.7762202717052164E-2</v>
      </c>
      <c r="BO184" s="75">
        <v>4.6471044378945635E-2</v>
      </c>
      <c r="BP184" s="87">
        <v>5.1796771945406432E-2</v>
      </c>
    </row>
    <row r="185" spans="2:68" x14ac:dyDescent="0.25">
      <c r="B185" s="103">
        <v>5</v>
      </c>
      <c r="C185" s="75" t="s">
        <v>3421</v>
      </c>
      <c r="D185" s="75">
        <v>11</v>
      </c>
      <c r="E185" s="76">
        <v>2</v>
      </c>
      <c r="F185" s="75" t="s">
        <v>2480</v>
      </c>
      <c r="H185" s="75" t="s">
        <v>2804</v>
      </c>
      <c r="I185" s="76" t="s">
        <v>2805</v>
      </c>
      <c r="J185" s="78">
        <v>0.16383429648936448</v>
      </c>
      <c r="K185" s="78">
        <v>1.7526595744680851</v>
      </c>
      <c r="L185" s="78">
        <v>-0.19922799191197146</v>
      </c>
      <c r="M185" s="78">
        <v>-0.83207070707070707</v>
      </c>
      <c r="N185" s="79">
        <v>-20.121875388633253</v>
      </c>
      <c r="O185" s="79">
        <v>-21.082452431289642</v>
      </c>
      <c r="P185" s="80">
        <v>-38.093116507017157</v>
      </c>
      <c r="Q185" s="81">
        <v>-0.75762103756255639</v>
      </c>
      <c r="R185" s="82">
        <v>-4.1613370853585741</v>
      </c>
      <c r="S185" s="78">
        <v>-0.26247254471289616</v>
      </c>
      <c r="T185" s="81">
        <v>2.6513470681458005</v>
      </c>
      <c r="U185" s="78">
        <v>0.3110638863062824</v>
      </c>
      <c r="V185" s="83">
        <v>2.3229461756373939E-2</v>
      </c>
      <c r="W185" s="79">
        <v>22.965616217311734</v>
      </c>
      <c r="X185" s="80" t="e">
        <v>#N/A</v>
      </c>
      <c r="Y185" s="85">
        <v>-376000000</v>
      </c>
      <c r="Z185" s="85">
        <v>792000000</v>
      </c>
      <c r="AA185" s="75">
        <v>418000000</v>
      </c>
      <c r="AB185" s="75">
        <v>51000000</v>
      </c>
      <c r="AC185" s="84">
        <v>8.1960784313725483</v>
      </c>
      <c r="AD185" s="85">
        <v>28685.860561080117</v>
      </c>
      <c r="AE185" s="86">
        <v>25063.751385105897</v>
      </c>
      <c r="AF185" s="81" t="s">
        <v>3443</v>
      </c>
      <c r="AG185" s="81" t="s">
        <v>3443</v>
      </c>
      <c r="AH185" s="81">
        <v>0.19046900620291804</v>
      </c>
      <c r="AI185" s="81" t="s">
        <v>3443</v>
      </c>
      <c r="AJ185" s="82">
        <v>11.6448865931958</v>
      </c>
      <c r="AK185" s="75" t="s">
        <v>544</v>
      </c>
      <c r="AL185" s="75" t="s">
        <v>576</v>
      </c>
      <c r="AM185" s="75" t="s">
        <v>597</v>
      </c>
      <c r="AN185" s="76" t="s">
        <v>2739</v>
      </c>
      <c r="AO185" s="78" t="e">
        <v>#VALUE!</v>
      </c>
      <c r="AP185" s="78" t="e">
        <v>#VALUE!</v>
      </c>
      <c r="AQ185" s="84">
        <v>-1.142454E-2</v>
      </c>
      <c r="AR185" s="75" t="s">
        <v>4160</v>
      </c>
      <c r="AS185" s="75" t="s">
        <v>3443</v>
      </c>
      <c r="AT185" s="76" t="s">
        <v>4160</v>
      </c>
      <c r="AU185" s="75" t="s">
        <v>3443</v>
      </c>
      <c r="AV185" s="81">
        <v>0</v>
      </c>
      <c r="AW185" s="81">
        <v>0</v>
      </c>
      <c r="AX185" s="82">
        <v>0</v>
      </c>
      <c r="AY185" s="79" t="s">
        <v>3443</v>
      </c>
      <c r="AZ185" s="79">
        <v>0</v>
      </c>
      <c r="BA185" s="79" t="s">
        <v>3443</v>
      </c>
      <c r="BB185" s="75">
        <v>-43</v>
      </c>
      <c r="BC185" s="75">
        <v>25063.751385105897</v>
      </c>
      <c r="BD185" s="75">
        <v>-463.33300000000003</v>
      </c>
      <c r="BE185" s="75">
        <v>-10.288</v>
      </c>
      <c r="BF185" s="75">
        <v>351.07100000000003</v>
      </c>
      <c r="BG185" s="75">
        <v>281.22899999999998</v>
      </c>
      <c r="BH185" s="75">
        <v>594.21</v>
      </c>
      <c r="BI185" s="75">
        <v>980.68399999999997</v>
      </c>
      <c r="BJ185" s="75">
        <v>-1.8486179218779479E-2</v>
      </c>
      <c r="BK185" s="75">
        <v>-4.10473270418475E-4</v>
      </c>
      <c r="BL185" s="75">
        <v>1.4007121065229826E-2</v>
      </c>
      <c r="BM185" s="75">
        <v>1.1220546983526175E-2</v>
      </c>
      <c r="BN185" s="75">
        <v>2.3707943430731147E-2</v>
      </c>
      <c r="BO185" s="75">
        <v>3.9127582496799353E-2</v>
      </c>
      <c r="BP185" s="87">
        <v>3.9127582496799353E-2</v>
      </c>
    </row>
    <row r="186" spans="2:68" x14ac:dyDescent="0.25">
      <c r="B186" s="103">
        <v>5</v>
      </c>
      <c r="C186" s="75" t="s">
        <v>3421</v>
      </c>
      <c r="D186" s="75">
        <v>11</v>
      </c>
      <c r="E186" s="76">
        <v>5</v>
      </c>
      <c r="F186" s="75">
        <v>0.14000000000000001</v>
      </c>
      <c r="G186" s="75" t="s">
        <v>3365</v>
      </c>
      <c r="H186" s="75" t="s">
        <v>105</v>
      </c>
      <c r="I186" s="76" t="s">
        <v>755</v>
      </c>
      <c r="J186" s="78">
        <v>0.72467095549137617</v>
      </c>
      <c r="K186" s="78">
        <v>0.66947709078521545</v>
      </c>
      <c r="L186" s="78">
        <v>0.48821651048406417</v>
      </c>
      <c r="M186" s="78">
        <v>0.50906618313689933</v>
      </c>
      <c r="N186" s="79">
        <v>42.756503385323867</v>
      </c>
      <c r="O186" s="79">
        <v>36.757677592390905</v>
      </c>
      <c r="P186" s="80">
        <v>50.482340127586745</v>
      </c>
      <c r="Q186" s="81">
        <v>30.35572214247431</v>
      </c>
      <c r="R186" s="82">
        <v>32.569323249951523</v>
      </c>
      <c r="S186" s="78">
        <v>3.6365785430046101E-2</v>
      </c>
      <c r="T186" s="81">
        <v>0.1099594948772933</v>
      </c>
      <c r="U186" s="78">
        <v>0.48566616251890554</v>
      </c>
      <c r="V186" s="83">
        <v>3.8697890715827937E-2</v>
      </c>
      <c r="W186" s="79">
        <v>10.929851354864569</v>
      </c>
      <c r="X186" s="80">
        <v>20.609787215306753</v>
      </c>
      <c r="Y186" s="85">
        <v>11742000000</v>
      </c>
      <c r="Z186" s="85">
        <v>15442000000</v>
      </c>
      <c r="AA186" s="75">
        <v>455000000</v>
      </c>
      <c r="AB186" s="75">
        <v>5913000000</v>
      </c>
      <c r="AC186" s="84">
        <v>7.6949095213935392E-2</v>
      </c>
      <c r="AD186" s="85">
        <v>113374.29849914998</v>
      </c>
      <c r="AE186" s="86">
        <v>114297.29849914998</v>
      </c>
      <c r="AF186" s="81">
        <v>13.471771867176427</v>
      </c>
      <c r="AG186" s="81">
        <v>14.489897646545153</v>
      </c>
      <c r="AH186" s="81">
        <v>5.1671097243783821</v>
      </c>
      <c r="AI186" s="81">
        <v>17.330574503078733</v>
      </c>
      <c r="AJ186" s="82">
        <v>8.0111826739330443</v>
      </c>
      <c r="AK186" s="75" t="s">
        <v>506</v>
      </c>
      <c r="AL186" s="75" t="s">
        <v>586</v>
      </c>
      <c r="AM186" s="75" t="s">
        <v>679</v>
      </c>
      <c r="AN186" s="76" t="s">
        <v>583</v>
      </c>
      <c r="AO186" s="78">
        <v>0.13012190000000001</v>
      </c>
      <c r="AP186" s="78">
        <v>0.26064360000000003</v>
      </c>
      <c r="AQ186" s="84">
        <v>0.2281571</v>
      </c>
      <c r="AR186" s="75" t="s">
        <v>4124</v>
      </c>
      <c r="AS186" s="75" t="s">
        <v>3570</v>
      </c>
      <c r="AT186" s="76" t="s">
        <v>3570</v>
      </c>
      <c r="AU186" s="75">
        <v>0.95181437491803289</v>
      </c>
      <c r="AV186" s="81">
        <v>0.95181437491803289</v>
      </c>
      <c r="AW186" s="81">
        <v>6.4370126798580367</v>
      </c>
      <c r="AX186" s="82">
        <v>7.3888270547760699</v>
      </c>
      <c r="AY186" s="79">
        <v>13.414259373079288</v>
      </c>
      <c r="AZ186" s="79">
        <v>90.719114935464049</v>
      </c>
      <c r="BA186" s="79">
        <v>104.13337430854334</v>
      </c>
      <c r="BB186" s="75">
        <v>6777</v>
      </c>
      <c r="BC186" s="75">
        <v>113374.29849914998</v>
      </c>
      <c r="BD186" s="75">
        <v>6206.37</v>
      </c>
      <c r="BE186" s="75">
        <v>5749.8850000000002</v>
      </c>
      <c r="BF186" s="75">
        <v>6769.6880000000001</v>
      </c>
      <c r="BG186" s="75">
        <v>6976.0020000000004</v>
      </c>
      <c r="BH186" s="75">
        <v>5659.3150000000005</v>
      </c>
      <c r="BI186" s="75">
        <v>6193.8910000000005</v>
      </c>
      <c r="BJ186" s="75">
        <v>5.4742301228408764E-2</v>
      </c>
      <c r="BK186" s="75">
        <v>5.0715947759915884E-2</v>
      </c>
      <c r="BL186" s="75">
        <v>5.9710958212021534E-2</v>
      </c>
      <c r="BM186" s="75">
        <v>6.1530718093504258E-2</v>
      </c>
      <c r="BN186" s="75">
        <v>4.9917089454294891E-2</v>
      </c>
      <c r="BO186" s="75">
        <v>5.4632232190141745E-2</v>
      </c>
      <c r="BP186" s="87">
        <v>5.9710958212021534E-2</v>
      </c>
    </row>
    <row r="187" spans="2:68" x14ac:dyDescent="0.25">
      <c r="B187" s="103">
        <v>5</v>
      </c>
      <c r="C187" s="75" t="s">
        <v>3421</v>
      </c>
      <c r="D187" s="75">
        <v>12</v>
      </c>
      <c r="E187" s="76">
        <v>5</v>
      </c>
      <c r="F187" s="75">
        <v>0.18</v>
      </c>
      <c r="H187" s="75" t="s">
        <v>27</v>
      </c>
      <c r="I187" s="76" t="s">
        <v>631</v>
      </c>
      <c r="J187" s="78">
        <v>6.8769059200841571</v>
      </c>
      <c r="K187" s="78">
        <v>24.229415105053999</v>
      </c>
      <c r="L187" s="78">
        <v>3.1567563890773807</v>
      </c>
      <c r="M187" s="78">
        <v>7.4269799825935641</v>
      </c>
      <c r="N187" s="79">
        <v>77.804131938286929</v>
      </c>
      <c r="O187" s="79">
        <v>64.895399378905694</v>
      </c>
      <c r="P187" s="80">
        <v>98.30497186053482</v>
      </c>
      <c r="Q187" s="81">
        <v>40.113096934565782</v>
      </c>
      <c r="R187" s="82">
        <v>42.568165175132428</v>
      </c>
      <c r="S187" s="78">
        <v>-0.21316460168058746</v>
      </c>
      <c r="T187" s="81">
        <v>-0.45172588968209404</v>
      </c>
      <c r="U187" s="78">
        <v>0.38031282285384782</v>
      </c>
      <c r="V187" s="83" t="e">
        <v>#N/A</v>
      </c>
      <c r="W187" s="79">
        <v>14.461147831105469</v>
      </c>
      <c r="X187" s="80">
        <v>17.17709249338597</v>
      </c>
      <c r="Y187" s="85">
        <v>1760999.9999999963</v>
      </c>
      <c r="Z187" s="85">
        <v>5744999.9999999963</v>
      </c>
      <c r="AA187" s="75">
        <v>4726000</v>
      </c>
      <c r="AB187" s="75">
        <v>39420000</v>
      </c>
      <c r="AC187" s="84">
        <v>0.11988838153221715</v>
      </c>
      <c r="AD187" s="85">
        <v>637.39359893999995</v>
      </c>
      <c r="AE187" s="86">
        <v>620.49859893999997</v>
      </c>
      <c r="AF187" s="81">
        <v>15.167777235816077</v>
      </c>
      <c r="AG187" s="81">
        <v>15.751715116299549</v>
      </c>
      <c r="AH187" s="81">
        <v>5.4532522820699478</v>
      </c>
      <c r="AI187" s="81">
        <v>21.398892649004399</v>
      </c>
      <c r="AJ187" s="82">
        <v>21.446849060168848</v>
      </c>
      <c r="AK187" s="75" t="s">
        <v>502</v>
      </c>
      <c r="AL187" s="75" t="s">
        <v>529</v>
      </c>
      <c r="AM187" s="75" t="s">
        <v>530</v>
      </c>
      <c r="AN187" s="76" t="s">
        <v>583</v>
      </c>
      <c r="AO187" s="78" t="e">
        <v>#VALUE!</v>
      </c>
      <c r="AP187" s="78">
        <v>0.26935179999999997</v>
      </c>
      <c r="AQ187" s="84">
        <v>0.2005431</v>
      </c>
      <c r="AR187" s="75" t="s">
        <v>4161</v>
      </c>
      <c r="AS187" s="75" t="s">
        <v>3443</v>
      </c>
      <c r="AT187" s="76" t="s">
        <v>4161</v>
      </c>
      <c r="AU187" s="75">
        <v>1.263157944930227</v>
      </c>
      <c r="AV187" s="81">
        <v>1.263157944930227</v>
      </c>
      <c r="AW187" s="81">
        <v>0.13734098510299111</v>
      </c>
      <c r="AX187" s="82">
        <v>1.4004989300332182</v>
      </c>
      <c r="AY187" s="79">
        <v>72.678509744975955</v>
      </c>
      <c r="AZ187" s="79">
        <v>7.9022090343133584</v>
      </c>
      <c r="BA187" s="79">
        <v>80.580718779289313</v>
      </c>
      <c r="BB187" s="75">
        <v>28.552270840000002</v>
      </c>
      <c r="BC187" s="75">
        <v>620.49859893999997</v>
      </c>
      <c r="BD187" s="75">
        <v>29.400000000000002</v>
      </c>
      <c r="BE187" s="75">
        <v>32.1</v>
      </c>
      <c r="BF187" s="75" t="s">
        <v>3443</v>
      </c>
      <c r="BG187" s="75">
        <v>23.882999999999999</v>
      </c>
      <c r="BH187" s="75">
        <v>38.965000000000003</v>
      </c>
      <c r="BI187" s="75" t="s">
        <v>3443</v>
      </c>
      <c r="BJ187" s="75">
        <v>4.7381251223168157E-2</v>
      </c>
      <c r="BK187" s="75">
        <v>5.1732590621214214E-2</v>
      </c>
      <c r="BL187" s="75">
        <v>0</v>
      </c>
      <c r="BM187" s="75">
        <v>3.8490014386494048E-2</v>
      </c>
      <c r="BN187" s="75">
        <v>6.2796273942542433E-2</v>
      </c>
      <c r="BO187" s="75">
        <v>0</v>
      </c>
      <c r="BP187" s="87">
        <v>6.2796273942542433E-2</v>
      </c>
    </row>
    <row r="188" spans="2:68" x14ac:dyDescent="0.25">
      <c r="B188" s="103">
        <v>5</v>
      </c>
      <c r="C188" s="75" t="s">
        <v>3421</v>
      </c>
      <c r="D188" s="75">
        <v>13</v>
      </c>
      <c r="E188" s="76">
        <v>2</v>
      </c>
      <c r="F188" s="75">
        <v>0.3</v>
      </c>
      <c r="G188" s="75" t="s">
        <v>2500</v>
      </c>
      <c r="H188" s="75" t="s">
        <v>39</v>
      </c>
      <c r="I188" s="76" t="s">
        <v>651</v>
      </c>
      <c r="J188" s="78">
        <v>2.2424023174224033</v>
      </c>
      <c r="K188" s="78">
        <v>0.67620753206102491</v>
      </c>
      <c r="L188" s="78">
        <v>0.85437704232821399</v>
      </c>
      <c r="M188" s="78">
        <v>0.54566785763845571</v>
      </c>
      <c r="N188" s="79">
        <v>-27.568094761022603</v>
      </c>
      <c r="O188" s="79">
        <v>-29.21012005847285</v>
      </c>
      <c r="P188" s="80" t="e">
        <v>#N/A</v>
      </c>
      <c r="Q188" s="81">
        <v>21.497998679678243</v>
      </c>
      <c r="R188" s="82">
        <v>19.260468467653968</v>
      </c>
      <c r="S188" s="78">
        <v>0.5714579594324608</v>
      </c>
      <c r="T188" s="81">
        <v>-2.3703691998679672</v>
      </c>
      <c r="U188" s="78">
        <v>-0.2160284514431077</v>
      </c>
      <c r="V188" s="83">
        <v>3.2429107101007732E-3</v>
      </c>
      <c r="W188" s="79">
        <v>46.949876259584364</v>
      </c>
      <c r="X188" s="80" t="e">
        <v>#N/A</v>
      </c>
      <c r="Y188" s="85">
        <v>575699000</v>
      </c>
      <c r="Z188" s="85">
        <v>713423000</v>
      </c>
      <c r="AA188" s="75">
        <v>363928000</v>
      </c>
      <c r="AB188" s="75">
        <v>649967000</v>
      </c>
      <c r="AC188" s="84">
        <v>0.55991765735798893</v>
      </c>
      <c r="AD188" s="85">
        <v>10801.926671129999</v>
      </c>
      <c r="AE188" s="86">
        <v>12151.984671129998</v>
      </c>
      <c r="AF188" s="81">
        <v>25.111750572586434</v>
      </c>
      <c r="AG188" s="81">
        <v>31.354787721578536</v>
      </c>
      <c r="AH188" s="81">
        <v>5.9753949218152611</v>
      </c>
      <c r="AI188" s="81">
        <v>34.923919814011711</v>
      </c>
      <c r="AJ188" s="82" t="s">
        <v>3443</v>
      </c>
      <c r="AK188" s="75" t="s">
        <v>544</v>
      </c>
      <c r="AL188" s="75" t="s">
        <v>576</v>
      </c>
      <c r="AM188" s="75" t="s">
        <v>652</v>
      </c>
      <c r="AN188" s="76" t="s">
        <v>583</v>
      </c>
      <c r="AO188" s="78" t="e">
        <v>#VALUE!</v>
      </c>
      <c r="AP188" s="78" t="e">
        <v>#VALUE!</v>
      </c>
      <c r="AQ188" s="84">
        <v>0.2015972</v>
      </c>
      <c r="AR188" s="75" t="s">
        <v>3571</v>
      </c>
      <c r="AS188" s="75" t="s">
        <v>3571</v>
      </c>
      <c r="AT188" s="76" t="s">
        <v>3571</v>
      </c>
      <c r="AU188" s="75" t="s">
        <v>3443</v>
      </c>
      <c r="AV188" s="81">
        <v>0</v>
      </c>
      <c r="AW188" s="81">
        <v>4.5361599598670619</v>
      </c>
      <c r="AX188" s="82">
        <v>4.5361599598670619</v>
      </c>
      <c r="AY188" s="79">
        <v>0</v>
      </c>
      <c r="AZ188" s="79">
        <v>138.82003824974208</v>
      </c>
      <c r="BA188" s="79">
        <v>138.82003824974208</v>
      </c>
      <c r="BB188" s="75">
        <v>489.99267255000001</v>
      </c>
      <c r="BC188" s="75">
        <v>10801.926671129999</v>
      </c>
      <c r="BD188" s="75">
        <v>462.15000000000003</v>
      </c>
      <c r="BE188" s="75">
        <v>541.25</v>
      </c>
      <c r="BF188" s="75">
        <v>610.56299999999999</v>
      </c>
      <c r="BG188" s="75">
        <v>689.04</v>
      </c>
      <c r="BH188" s="75">
        <v>792.19500000000005</v>
      </c>
      <c r="BI188" s="75">
        <v>895.47800000000007</v>
      </c>
      <c r="BJ188" s="75">
        <v>4.278403418856519E-2</v>
      </c>
      <c r="BK188" s="75">
        <v>5.0106801914012566E-2</v>
      </c>
      <c r="BL188" s="75">
        <v>5.6523527569561666E-2</v>
      </c>
      <c r="BM188" s="75">
        <v>6.3788620398764373E-2</v>
      </c>
      <c r="BN188" s="75">
        <v>7.3338305667013742E-2</v>
      </c>
      <c r="BO188" s="75">
        <v>8.2899840673175323E-2</v>
      </c>
      <c r="BP188" s="87">
        <v>8.2899840673175323E-2</v>
      </c>
    </row>
    <row r="189" spans="2:68" x14ac:dyDescent="0.25">
      <c r="B189" s="103">
        <v>5</v>
      </c>
      <c r="C189" s="75" t="s">
        <v>3421</v>
      </c>
      <c r="D189" s="75">
        <v>13</v>
      </c>
      <c r="E189" s="76">
        <v>6</v>
      </c>
      <c r="F189" s="75">
        <v>0.17</v>
      </c>
      <c r="G189" s="75" t="s">
        <v>3361</v>
      </c>
      <c r="H189" s="75" t="s">
        <v>1642</v>
      </c>
      <c r="I189" s="76" t="s">
        <v>1643</v>
      </c>
      <c r="J189" s="78">
        <v>0.23972659785139952</v>
      </c>
      <c r="K189" s="78">
        <v>0.42141613958267776</v>
      </c>
      <c r="L189" s="78">
        <v>0.22704244002092508</v>
      </c>
      <c r="M189" s="78">
        <v>0.36381697198803092</v>
      </c>
      <c r="N189" s="79">
        <v>23.914255346802229</v>
      </c>
      <c r="O189" s="79">
        <v>19.974480323765238</v>
      </c>
      <c r="P189" s="80">
        <v>22.798322545315312</v>
      </c>
      <c r="Q189" s="81">
        <v>30.375537197952593</v>
      </c>
      <c r="R189" s="82">
        <v>40.238837592345185</v>
      </c>
      <c r="S189" s="78">
        <v>-0.14437809380601691</v>
      </c>
      <c r="T189" s="81">
        <v>-0.66291762274895183</v>
      </c>
      <c r="U189" s="78">
        <v>0.74599498171039236</v>
      </c>
      <c r="V189" s="83" t="e">
        <v>#N/A</v>
      </c>
      <c r="W189" s="79">
        <v>29.28920840239514</v>
      </c>
      <c r="X189" s="80">
        <v>12.240973052910231</v>
      </c>
      <c r="Y189" s="85">
        <v>2011539000</v>
      </c>
      <c r="Z189" s="85">
        <v>2330004000</v>
      </c>
      <c r="AA189" s="75" t="e">
        <v>#N/A</v>
      </c>
      <c r="AB189" s="75">
        <v>549874000</v>
      </c>
      <c r="AC189" s="84">
        <v>0</v>
      </c>
      <c r="AD189" s="85">
        <v>18990.448141599998</v>
      </c>
      <c r="AE189" s="86">
        <v>18438.642141599998</v>
      </c>
      <c r="AF189" s="81">
        <v>22.264029801352358</v>
      </c>
      <c r="AG189" s="81">
        <v>26.717715460777725</v>
      </c>
      <c r="AH189" s="81">
        <v>2.908476140545313</v>
      </c>
      <c r="AI189" s="81">
        <v>30.353903712541928</v>
      </c>
      <c r="AJ189" s="82">
        <v>6.1663294436938019</v>
      </c>
      <c r="AK189" s="75" t="s">
        <v>506</v>
      </c>
      <c r="AL189" s="75" t="s">
        <v>586</v>
      </c>
      <c r="AM189" s="75" t="s">
        <v>679</v>
      </c>
      <c r="AN189" s="76" t="s">
        <v>1608</v>
      </c>
      <c r="AO189" s="78">
        <v>0.2152019</v>
      </c>
      <c r="AP189" s="78">
        <v>0.36097940000000001</v>
      </c>
      <c r="AQ189" s="84">
        <v>0.56841160000000002</v>
      </c>
      <c r="AR189" s="75" t="s">
        <v>4124</v>
      </c>
      <c r="AS189" s="75" t="s">
        <v>3572</v>
      </c>
      <c r="AT189" s="76" t="s">
        <v>3572</v>
      </c>
      <c r="AU189" s="75">
        <v>0.64724919093851141</v>
      </c>
      <c r="AV189" s="81">
        <v>0.64724919093851141</v>
      </c>
      <c r="AW189" s="81">
        <v>1.3215168262125811E-16</v>
      </c>
      <c r="AX189" s="82">
        <v>0.64724919093851152</v>
      </c>
      <c r="AY189" s="79">
        <v>17.400391796978205</v>
      </c>
      <c r="AZ189" s="79">
        <v>3.5527136788005009E-15</v>
      </c>
      <c r="BA189" s="79">
        <v>17.400391796978209</v>
      </c>
      <c r="BB189" s="75">
        <v>123.315</v>
      </c>
      <c r="BC189" s="75">
        <v>18438.642141599998</v>
      </c>
      <c r="BD189" s="75">
        <v>592.45000000000005</v>
      </c>
      <c r="BE189" s="75">
        <v>692.81000000000006</v>
      </c>
      <c r="BF189" s="75">
        <v>827.9</v>
      </c>
      <c r="BG189" s="75">
        <v>535.01700000000005</v>
      </c>
      <c r="BH189" s="75">
        <v>478.29500000000002</v>
      </c>
      <c r="BI189" s="75">
        <v>642.96699999999998</v>
      </c>
      <c r="BJ189" s="75">
        <v>3.2130890954456731E-2</v>
      </c>
      <c r="BK189" s="75">
        <v>3.7573808021195323E-2</v>
      </c>
      <c r="BL189" s="75">
        <v>4.4900269425596634E-2</v>
      </c>
      <c r="BM189" s="75">
        <v>2.9016073737497809E-2</v>
      </c>
      <c r="BN189" s="75">
        <v>2.5939816843719946E-2</v>
      </c>
      <c r="BO189" s="75">
        <v>3.4870626321738846E-2</v>
      </c>
      <c r="BP189" s="87">
        <v>4.4900269425596634E-2</v>
      </c>
    </row>
    <row r="190" spans="2:68" x14ac:dyDescent="0.25">
      <c r="B190" s="103">
        <v>5</v>
      </c>
      <c r="C190" s="75" t="s">
        <v>3421</v>
      </c>
      <c r="D190" s="75">
        <v>13</v>
      </c>
      <c r="E190" s="76">
        <v>6</v>
      </c>
      <c r="F190" s="75">
        <v>0.13</v>
      </c>
      <c r="G190" s="75" t="s">
        <v>3171</v>
      </c>
      <c r="H190" s="75" t="s">
        <v>1877</v>
      </c>
      <c r="I190" s="76" t="s">
        <v>1878</v>
      </c>
      <c r="J190" s="78">
        <v>0.35197448424547528</v>
      </c>
      <c r="K190" s="78">
        <v>0.33063973063973062</v>
      </c>
      <c r="L190" s="78">
        <v>0.20476432062606015</v>
      </c>
      <c r="M190" s="78">
        <v>0.19726797910807553</v>
      </c>
      <c r="N190" s="79">
        <v>15.319983195630865</v>
      </c>
      <c r="O190" s="79">
        <v>12.418471226761381</v>
      </c>
      <c r="P190" s="80">
        <v>14.398654331370899</v>
      </c>
      <c r="Q190" s="81">
        <v>18.627731450644909</v>
      </c>
      <c r="R190" s="82">
        <v>18.513476722025594</v>
      </c>
      <c r="S190" s="78">
        <v>-0.14083601286173633</v>
      </c>
      <c r="T190" s="81">
        <v>-0.87367021276595747</v>
      </c>
      <c r="U190" s="78">
        <v>0.55671194214147113</v>
      </c>
      <c r="V190" s="83" t="e">
        <v>#N/A</v>
      </c>
      <c r="W190" s="79">
        <v>6.0675193537911243</v>
      </c>
      <c r="X190" s="80">
        <v>3.2174974990613947</v>
      </c>
      <c r="Y190" s="85">
        <v>148500000</v>
      </c>
      <c r="Z190" s="85">
        <v>248900000</v>
      </c>
      <c r="AA190" s="75">
        <v>2200000</v>
      </c>
      <c r="AB190" s="75">
        <v>40300000.000000007</v>
      </c>
      <c r="AC190" s="84">
        <v>5.4590570719602965E-2</v>
      </c>
      <c r="AD190" s="85">
        <v>1578.5981306000001</v>
      </c>
      <c r="AE190" s="86">
        <v>1512.8981306000001</v>
      </c>
      <c r="AF190" s="81">
        <v>20.152408743624161</v>
      </c>
      <c r="AG190" s="81">
        <v>27.80286021111111</v>
      </c>
      <c r="AH190" s="81">
        <v>2.5786962891295815</v>
      </c>
      <c r="AI190" s="81">
        <v>36.523943025339413</v>
      </c>
      <c r="AJ190" s="82">
        <v>4.9626173954372623</v>
      </c>
      <c r="AK190" s="75" t="s">
        <v>498</v>
      </c>
      <c r="AL190" s="75" t="s">
        <v>599</v>
      </c>
      <c r="AM190" s="75" t="s">
        <v>600</v>
      </c>
      <c r="AN190" s="76" t="s">
        <v>1706</v>
      </c>
      <c r="AO190" s="78">
        <v>0.17655789999999999</v>
      </c>
      <c r="AP190" s="78">
        <v>6.3173079999999993E-2</v>
      </c>
      <c r="AQ190" s="84">
        <v>0.25683149999999999</v>
      </c>
      <c r="AR190" s="75" t="s">
        <v>4124</v>
      </c>
      <c r="AS190" s="75" t="s">
        <v>3443</v>
      </c>
      <c r="AT190" s="76" t="s">
        <v>3443</v>
      </c>
      <c r="AU190" s="75">
        <v>0.67155960502974488</v>
      </c>
      <c r="AV190" s="81">
        <v>0.67155960502974488</v>
      </c>
      <c r="AW190" s="81">
        <v>-6.4353640337728637E-3</v>
      </c>
      <c r="AX190" s="82">
        <v>0.665124240995972</v>
      </c>
      <c r="AY190" s="79">
        <v>25.962869935599041</v>
      </c>
      <c r="AZ190" s="79">
        <v>-0.2487947728626061</v>
      </c>
      <c r="BA190" s="79">
        <v>25.714075162736435</v>
      </c>
      <c r="BB190" s="75">
        <v>10.335456355000002</v>
      </c>
      <c r="BC190" s="75">
        <v>1512.8981306000001</v>
      </c>
      <c r="BD190" s="75">
        <v>61.480000000000004</v>
      </c>
      <c r="BE190" s="75">
        <v>62.6</v>
      </c>
      <c r="BF190" s="75">
        <v>66.7</v>
      </c>
      <c r="BG190" s="75">
        <v>30.19</v>
      </c>
      <c r="BH190" s="75">
        <v>54.514000000000003</v>
      </c>
      <c r="BI190" s="75">
        <v>58.97</v>
      </c>
      <c r="BJ190" s="75">
        <v>4.0637237072675643E-2</v>
      </c>
      <c r="BK190" s="75">
        <v>4.1377538073348978E-2</v>
      </c>
      <c r="BL190" s="75">
        <v>4.4087568522242444E-2</v>
      </c>
      <c r="BM190" s="75">
        <v>1.9955077866364308E-2</v>
      </c>
      <c r="BN190" s="75">
        <v>3.6032829241702022E-2</v>
      </c>
      <c r="BO190" s="75">
        <v>3.8978169651523793E-2</v>
      </c>
      <c r="BP190" s="87">
        <v>4.4087568522242444E-2</v>
      </c>
    </row>
    <row r="191" spans="2:68" x14ac:dyDescent="0.25">
      <c r="B191" s="103">
        <v>5</v>
      </c>
      <c r="C191" s="75" t="s">
        <v>3421</v>
      </c>
      <c r="D191" s="75">
        <v>16</v>
      </c>
      <c r="E191" s="76">
        <v>2</v>
      </c>
      <c r="F191" s="75">
        <v>0.14000000000000001</v>
      </c>
      <c r="G191" s="75" t="s">
        <v>2956</v>
      </c>
      <c r="H191" s="75" t="s">
        <v>307</v>
      </c>
      <c r="I191" s="76" t="s">
        <v>1030</v>
      </c>
      <c r="J191" s="78">
        <v>0.29267629405107176</v>
      </c>
      <c r="K191" s="78">
        <v>0.35830476038593412</v>
      </c>
      <c r="L191" s="78">
        <v>0.10659913473288829</v>
      </c>
      <c r="M191" s="78">
        <v>0.13861554122836783</v>
      </c>
      <c r="N191" s="79">
        <v>11.711400646875198</v>
      </c>
      <c r="O191" s="79">
        <v>10.117191032868224</v>
      </c>
      <c r="P191" s="80">
        <v>14.498644986449866</v>
      </c>
      <c r="Q191" s="81">
        <v>31.275499963923608</v>
      </c>
      <c r="R191" s="82">
        <v>36.376346477709639</v>
      </c>
      <c r="S191" s="78">
        <v>0.29995131019830029</v>
      </c>
      <c r="T191" s="81">
        <v>1.2878183200304067</v>
      </c>
      <c r="U191" s="78">
        <v>0.60543273753527749</v>
      </c>
      <c r="V191" s="83">
        <v>1.074909229887254E-2</v>
      </c>
      <c r="W191" s="79">
        <v>11.525425014668432</v>
      </c>
      <c r="X191" s="80">
        <v>20.78365147603467</v>
      </c>
      <c r="Y191" s="85">
        <v>25082000000</v>
      </c>
      <c r="Z191" s="85">
        <v>64834000000</v>
      </c>
      <c r="AA191" s="75">
        <v>697000000</v>
      </c>
      <c r="AB191" s="75">
        <v>7321000000</v>
      </c>
      <c r="AC191" s="84">
        <v>9.520557300915175E-2</v>
      </c>
      <c r="AD191" s="85">
        <v>175265.72036328001</v>
      </c>
      <c r="AE191" s="86">
        <v>190546.72036328001</v>
      </c>
      <c r="AF191" s="81">
        <v>17.649872804507883</v>
      </c>
      <c r="AG191" s="81">
        <v>22.244442867903587</v>
      </c>
      <c r="AH191" s="81">
        <v>4.264558904187397</v>
      </c>
      <c r="AI191" s="81">
        <v>24.410076103943471</v>
      </c>
      <c r="AJ191" s="82">
        <v>3.4538737621926061</v>
      </c>
      <c r="AK191" s="75" t="s">
        <v>493</v>
      </c>
      <c r="AL191" s="75" t="s">
        <v>538</v>
      </c>
      <c r="AM191" s="75" t="s">
        <v>715</v>
      </c>
      <c r="AN191" s="76" t="s">
        <v>583</v>
      </c>
      <c r="AO191" s="78">
        <v>0.1594294</v>
      </c>
      <c r="AP191" s="78">
        <v>0.17784179999999999</v>
      </c>
      <c r="AQ191" s="84">
        <v>0.18753740000000002</v>
      </c>
      <c r="AR191" s="75" t="s">
        <v>4162</v>
      </c>
      <c r="AS191" s="75" t="s">
        <v>3443</v>
      </c>
      <c r="AT191" s="76" t="s">
        <v>4162</v>
      </c>
      <c r="AU191" s="75">
        <v>0.45841382156469551</v>
      </c>
      <c r="AV191" s="81">
        <v>0.45841382156469551</v>
      </c>
      <c r="AW191" s="81">
        <v>-1.9598439482148004E-2</v>
      </c>
      <c r="AX191" s="82">
        <v>0.4388153820825475</v>
      </c>
      <c r="AY191" s="79">
        <v>10.111063551543081</v>
      </c>
      <c r="AZ191" s="79">
        <v>-0.43227550696157024</v>
      </c>
      <c r="BA191" s="79">
        <v>9.6787880445815109</v>
      </c>
      <c r="BB191" s="75">
        <v>694.1</v>
      </c>
      <c r="BC191" s="75">
        <v>175265.72036328001</v>
      </c>
      <c r="BD191" s="75">
        <v>7025.8</v>
      </c>
      <c r="BE191" s="75">
        <v>7705.05</v>
      </c>
      <c r="BF191" s="75">
        <v>8486.4709999999995</v>
      </c>
      <c r="BG191" s="75">
        <v>7160.67</v>
      </c>
      <c r="BH191" s="75">
        <v>7807.4960000000001</v>
      </c>
      <c r="BI191" s="75">
        <v>8667.6049999999996</v>
      </c>
      <c r="BJ191" s="75">
        <v>4.0086561053909196E-2</v>
      </c>
      <c r="BK191" s="75">
        <v>4.3962104991377926E-2</v>
      </c>
      <c r="BL191" s="75">
        <v>4.8420598063384925E-2</v>
      </c>
      <c r="BM191" s="75">
        <v>4.0856078331563087E-2</v>
      </c>
      <c r="BN191" s="75">
        <v>4.4546623172044726E-2</v>
      </c>
      <c r="BO191" s="75">
        <v>4.945408025045811E-2</v>
      </c>
      <c r="BP191" s="87">
        <v>4.945408025045811E-2</v>
      </c>
    </row>
    <row r="192" spans="2:68" x14ac:dyDescent="0.25">
      <c r="B192" s="103">
        <v>5</v>
      </c>
      <c r="C192" s="75" t="s">
        <v>3421</v>
      </c>
      <c r="D192" s="75">
        <v>16</v>
      </c>
      <c r="E192" s="76">
        <v>4</v>
      </c>
      <c r="F192" s="75">
        <v>0.14000000000000001</v>
      </c>
      <c r="G192" s="75" t="s">
        <v>2714</v>
      </c>
      <c r="H192" s="75" t="s">
        <v>1760</v>
      </c>
      <c r="I192" s="76" t="s">
        <v>1761</v>
      </c>
      <c r="J192" s="78">
        <v>1.1374261968881438</v>
      </c>
      <c r="K192" s="78">
        <v>1.3427922814982973</v>
      </c>
      <c r="L192" s="78">
        <v>0.2213388399532617</v>
      </c>
      <c r="M192" s="78">
        <v>0.23310344827586207</v>
      </c>
      <c r="N192" s="79">
        <v>21.269328409877684</v>
      </c>
      <c r="O192" s="79">
        <v>17.636935703707522</v>
      </c>
      <c r="P192" s="80">
        <v>46.6324200913242</v>
      </c>
      <c r="Q192" s="81">
        <v>35.946577357726682</v>
      </c>
      <c r="R192" s="82">
        <v>36.840874546942594</v>
      </c>
      <c r="S192" s="78">
        <v>0.85956188684316626</v>
      </c>
      <c r="T192" s="81">
        <v>2.070573000971188</v>
      </c>
      <c r="U192" s="78">
        <v>0.2371596436919578</v>
      </c>
      <c r="V192" s="83">
        <v>2.7043090638930165E-2</v>
      </c>
      <c r="W192" s="79">
        <v>3.4815379140882157</v>
      </c>
      <c r="X192" s="80">
        <v>0.89733103108717849</v>
      </c>
      <c r="Y192" s="85">
        <v>1762000000</v>
      </c>
      <c r="Z192" s="85">
        <v>10150000000</v>
      </c>
      <c r="AA192" s="75">
        <v>46000000</v>
      </c>
      <c r="AB192" s="75">
        <v>2398000000</v>
      </c>
      <c r="AC192" s="84">
        <v>1.9182652210175146E-2</v>
      </c>
      <c r="AD192" s="85">
        <v>48858.1722095</v>
      </c>
      <c r="AE192" s="86">
        <v>55232.1722095</v>
      </c>
      <c r="AF192" s="81">
        <v>17.353832063840052</v>
      </c>
      <c r="AG192" s="81">
        <v>23.111548957379544</v>
      </c>
      <c r="AH192" s="81">
        <v>4.9086128940972733</v>
      </c>
      <c r="AI192" s="81">
        <v>29.90038684946694</v>
      </c>
      <c r="AJ192" s="82">
        <v>12.874965572033899</v>
      </c>
      <c r="AK192" s="75" t="s">
        <v>493</v>
      </c>
      <c r="AL192" s="75" t="s">
        <v>525</v>
      </c>
      <c r="AM192" s="75" t="s">
        <v>525</v>
      </c>
      <c r="AN192" s="76" t="s">
        <v>1706</v>
      </c>
      <c r="AO192" s="78">
        <v>0.11455399999999999</v>
      </c>
      <c r="AP192" s="78">
        <v>0.1577141</v>
      </c>
      <c r="AQ192" s="84">
        <v>0.1131288</v>
      </c>
      <c r="AR192" s="75" t="s">
        <v>4124</v>
      </c>
      <c r="AS192" s="75" t="s">
        <v>3443</v>
      </c>
      <c r="AT192" s="76" t="s">
        <v>3443</v>
      </c>
      <c r="AU192" s="75">
        <v>2.1436984088779387</v>
      </c>
      <c r="AV192" s="81">
        <v>2.1436984088779387</v>
      </c>
      <c r="AW192" s="81">
        <v>1.2830275143847316</v>
      </c>
      <c r="AX192" s="82">
        <v>3.4267259232626701</v>
      </c>
      <c r="AY192" s="79">
        <v>61.509557522123892</v>
      </c>
      <c r="AZ192" s="79">
        <v>36.814159292035406</v>
      </c>
      <c r="BA192" s="79">
        <v>98.323716814159297</v>
      </c>
      <c r="BB192" s="75">
        <v>1666.587</v>
      </c>
      <c r="BC192" s="75">
        <v>48858.1722095</v>
      </c>
      <c r="BD192" s="75">
        <v>2134.2139999999999</v>
      </c>
      <c r="BE192" s="75">
        <v>2325.9290000000001</v>
      </c>
      <c r="BF192" s="75">
        <v>2485.8180000000002</v>
      </c>
      <c r="BG192" s="75">
        <v>2143.1779999999999</v>
      </c>
      <c r="BH192" s="75">
        <v>2303.0660000000003</v>
      </c>
      <c r="BI192" s="75">
        <v>2491.2080000000001</v>
      </c>
      <c r="BJ192" s="75">
        <v>4.3681822374538659E-2</v>
      </c>
      <c r="BK192" s="75">
        <v>4.7605730931288205E-2</v>
      </c>
      <c r="BL192" s="75">
        <v>5.0878243855316731E-2</v>
      </c>
      <c r="BM192" s="75">
        <v>4.3865292193294117E-2</v>
      </c>
      <c r="BN192" s="75">
        <v>4.7137784649917608E-2</v>
      </c>
      <c r="BO192" s="75">
        <v>5.0988563168468441E-2</v>
      </c>
      <c r="BP192" s="87">
        <v>5.0988563168468441E-2</v>
      </c>
    </row>
    <row r="193" spans="2:68" x14ac:dyDescent="0.25">
      <c r="B193" s="103">
        <v>5</v>
      </c>
      <c r="C193" s="75" t="s">
        <v>3421</v>
      </c>
      <c r="D193" s="75">
        <v>24</v>
      </c>
      <c r="E193" s="76">
        <v>6</v>
      </c>
      <c r="F193" s="75">
        <v>0.16</v>
      </c>
      <c r="G193" s="75" t="s">
        <v>3322</v>
      </c>
      <c r="H193" s="75" t="s">
        <v>37</v>
      </c>
      <c r="I193" s="76" t="s">
        <v>647</v>
      </c>
      <c r="J193" s="78">
        <v>2.5483190896443517</v>
      </c>
      <c r="K193" s="78">
        <v>1.9558841698512714</v>
      </c>
      <c r="L193" s="78">
        <v>0.81372277108279589</v>
      </c>
      <c r="M193" s="78">
        <v>0.68053809664986664</v>
      </c>
      <c r="N193" s="79">
        <v>11.238032837332385</v>
      </c>
      <c r="O193" s="79">
        <v>13.09421453615148</v>
      </c>
      <c r="P193" s="80">
        <v>14.807787044355871</v>
      </c>
      <c r="Q193" s="81">
        <v>27.518269450786921</v>
      </c>
      <c r="R193" s="82">
        <v>23.396703572058318</v>
      </c>
      <c r="S193" s="78">
        <v>-0.77597456786778118</v>
      </c>
      <c r="T193" s="81">
        <v>-8.0914046255135794</v>
      </c>
      <c r="U193" s="78">
        <v>0.78494377280590522</v>
      </c>
      <c r="V193" s="83" t="e">
        <v>#N/A</v>
      </c>
      <c r="W193" s="79">
        <v>24.82578632512838</v>
      </c>
      <c r="X193" s="80">
        <v>26.702382246645872</v>
      </c>
      <c r="Y193" s="85">
        <v>234723000</v>
      </c>
      <c r="Z193" s="85">
        <v>674600000</v>
      </c>
      <c r="AA193" s="75">
        <v>375493000</v>
      </c>
      <c r="AB193" s="75">
        <v>791143000</v>
      </c>
      <c r="AC193" s="84">
        <v>0.47462089660149936</v>
      </c>
      <c r="AD193" s="85">
        <v>30263.084565599998</v>
      </c>
      <c r="AE193" s="86">
        <v>26706.410565599999</v>
      </c>
      <c r="AF193" s="81">
        <v>60.789674070779554</v>
      </c>
      <c r="AG193" s="81">
        <v>67.198717213100338</v>
      </c>
      <c r="AH193" s="81">
        <v>2.6458734221807885</v>
      </c>
      <c r="AI193" s="81">
        <v>59.053125381469727</v>
      </c>
      <c r="AJ193" s="82">
        <v>7.6775435839084798</v>
      </c>
      <c r="AK193" s="75" t="s">
        <v>506</v>
      </c>
      <c r="AL193" s="75" t="s">
        <v>507</v>
      </c>
      <c r="AM193" s="75" t="s">
        <v>610</v>
      </c>
      <c r="AN193" s="76" t="s">
        <v>583</v>
      </c>
      <c r="AO193" s="78" t="e">
        <v>#VALUE!</v>
      </c>
      <c r="AP193" s="78" t="e">
        <v>#VALUE!</v>
      </c>
      <c r="AQ193" s="84">
        <v>0.1644611</v>
      </c>
      <c r="AR193" s="75" t="s">
        <v>3573</v>
      </c>
      <c r="AS193" s="75" t="s">
        <v>3573</v>
      </c>
      <c r="AT193" s="76" t="s">
        <v>3573</v>
      </c>
      <c r="AU193" s="75" t="s">
        <v>3443</v>
      </c>
      <c r="AV193" s="81">
        <v>0</v>
      </c>
      <c r="AW193" s="81">
        <v>-0.14424834952092569</v>
      </c>
      <c r="AX193" s="82">
        <v>-0.14424834952092569</v>
      </c>
      <c r="AY193" s="79">
        <v>0</v>
      </c>
      <c r="AZ193" s="79">
        <v>-8.9508843442565809</v>
      </c>
      <c r="BA193" s="79">
        <v>-8.9508843442565809</v>
      </c>
      <c r="BB193" s="75">
        <v>-43.654000000000003</v>
      </c>
      <c r="BC193" s="75">
        <v>26706.410565599999</v>
      </c>
      <c r="BD193" s="75">
        <v>744.19</v>
      </c>
      <c r="BE193" s="75">
        <v>897.66700000000003</v>
      </c>
      <c r="BF193" s="75">
        <v>1018.364</v>
      </c>
      <c r="BG193" s="75">
        <v>896.80399999999997</v>
      </c>
      <c r="BH193" s="75">
        <v>1013.615</v>
      </c>
      <c r="BI193" s="75">
        <v>1115.549</v>
      </c>
      <c r="BJ193" s="75">
        <v>2.7865594223979186E-2</v>
      </c>
      <c r="BK193" s="75">
        <v>3.3612416681568849E-2</v>
      </c>
      <c r="BL193" s="75">
        <v>3.8131818482253645E-2</v>
      </c>
      <c r="BM193" s="75">
        <v>3.3580102342736971E-2</v>
      </c>
      <c r="BN193" s="75">
        <v>3.7953996008195032E-2</v>
      </c>
      <c r="BO193" s="75">
        <v>4.1770832409688055E-2</v>
      </c>
      <c r="BP193" s="87">
        <v>4.1770832409688055E-2</v>
      </c>
    </row>
    <row r="194" spans="2:68" x14ac:dyDescent="0.25">
      <c r="B194" s="103">
        <v>5</v>
      </c>
      <c r="C194" s="75" t="s">
        <v>3421</v>
      </c>
      <c r="D194" s="75">
        <v>27</v>
      </c>
      <c r="E194" s="76">
        <v>1</v>
      </c>
      <c r="F194" s="75" t="s">
        <v>2480</v>
      </c>
      <c r="G194" s="75" t="s">
        <v>3333</v>
      </c>
      <c r="H194" s="75" t="s">
        <v>193</v>
      </c>
      <c r="I194" s="76" t="s">
        <v>879</v>
      </c>
      <c r="J194" s="78">
        <v>0.46917623603426628</v>
      </c>
      <c r="K194" s="78">
        <v>0.45572358931771495</v>
      </c>
      <c r="L194" s="78">
        <v>0.19953428502531212</v>
      </c>
      <c r="M194" s="78">
        <v>0.20668430911956231</v>
      </c>
      <c r="N194" s="79">
        <v>13.00286468027255</v>
      </c>
      <c r="O194" s="79">
        <v>7.818225019993859</v>
      </c>
      <c r="P194" s="80">
        <v>9.5562116729801581</v>
      </c>
      <c r="Q194" s="81">
        <v>14.769650664537888</v>
      </c>
      <c r="R194" s="82">
        <v>11.168076576501774</v>
      </c>
      <c r="S194" s="78">
        <v>-6.9842310912643008E-2</v>
      </c>
      <c r="T194" s="81">
        <v>-0.40391087151261773</v>
      </c>
      <c r="U194" s="78">
        <v>0.58222113420133226</v>
      </c>
      <c r="V194" s="83">
        <v>4.4241247518344573E-2</v>
      </c>
      <c r="W194" s="79">
        <v>25.649718574838904</v>
      </c>
      <c r="X194" s="80">
        <v>5.7579141078619722</v>
      </c>
      <c r="Y194" s="85">
        <v>228790000</v>
      </c>
      <c r="Z194" s="85">
        <v>504465000</v>
      </c>
      <c r="AA194" s="75">
        <v>16491000</v>
      </c>
      <c r="AB194" s="75">
        <v>52227000.000000015</v>
      </c>
      <c r="AC194" s="84">
        <v>0.31575621804813592</v>
      </c>
      <c r="AD194" s="85">
        <v>1937.6147290499998</v>
      </c>
      <c r="AE194" s="86">
        <v>1905.4507290499998</v>
      </c>
      <c r="AF194" s="81">
        <v>15.358998316937154</v>
      </c>
      <c r="AG194" s="81">
        <v>18.750843657901804</v>
      </c>
      <c r="AH194" s="81">
        <v>3.4493574567664167</v>
      </c>
      <c r="AI194" s="81">
        <v>24.369866199884516</v>
      </c>
      <c r="AJ194" s="82">
        <v>2.7968174056292243</v>
      </c>
      <c r="AK194" s="75" t="s">
        <v>506</v>
      </c>
      <c r="AL194" s="75" t="s">
        <v>507</v>
      </c>
      <c r="AM194" s="75" t="s">
        <v>615</v>
      </c>
      <c r="AN194" s="76" t="s">
        <v>583</v>
      </c>
      <c r="AO194" s="78" t="e">
        <v>#VALUE!</v>
      </c>
      <c r="AP194" s="78">
        <v>0.15466460000000001</v>
      </c>
      <c r="AQ194" s="84">
        <v>0.17991679999999999</v>
      </c>
      <c r="AR194" s="75" t="s">
        <v>4124</v>
      </c>
      <c r="AS194" s="75" t="s">
        <v>3443</v>
      </c>
      <c r="AT194" s="76" t="s">
        <v>3443</v>
      </c>
      <c r="AU194" s="75" t="s">
        <v>3443</v>
      </c>
      <c r="AV194" s="81">
        <v>0</v>
      </c>
      <c r="AW194" s="81">
        <v>0</v>
      </c>
      <c r="AX194" s="82">
        <v>0</v>
      </c>
      <c r="AY194" s="79">
        <v>0</v>
      </c>
      <c r="AZ194" s="79">
        <v>0</v>
      </c>
      <c r="BA194" s="79" t="s">
        <v>3443</v>
      </c>
      <c r="BB194" s="75" t="s">
        <v>3443</v>
      </c>
      <c r="BC194" s="75">
        <v>1905.4507290499998</v>
      </c>
      <c r="BD194" s="75">
        <v>56.800000000000004</v>
      </c>
      <c r="BE194" s="75">
        <v>63.133000000000003</v>
      </c>
      <c r="BF194" s="75">
        <v>87.3</v>
      </c>
      <c r="BG194" s="75">
        <v>30.5</v>
      </c>
      <c r="BH194" s="75">
        <v>75.600000000000009</v>
      </c>
      <c r="BI194" s="75" t="s">
        <v>3443</v>
      </c>
      <c r="BJ194" s="75">
        <v>2.980922000975526E-2</v>
      </c>
      <c r="BK194" s="75">
        <v>3.3132843078800683E-2</v>
      </c>
      <c r="BL194" s="75">
        <v>4.5815931458655527E-2</v>
      </c>
      <c r="BM194" s="75">
        <v>1.6006711448900271E-2</v>
      </c>
      <c r="BN194" s="75">
        <v>3.9675651984815104E-2</v>
      </c>
      <c r="BO194" s="75">
        <v>0</v>
      </c>
      <c r="BP194" s="87">
        <v>4.5815931458655527E-2</v>
      </c>
    </row>
    <row r="195" spans="2:68" x14ac:dyDescent="0.25">
      <c r="B195" s="103">
        <v>5</v>
      </c>
      <c r="C195" s="75" t="s">
        <v>3421</v>
      </c>
      <c r="D195" s="75">
        <v>28</v>
      </c>
      <c r="E195" s="76">
        <v>1</v>
      </c>
      <c r="F195" s="75">
        <v>0.2</v>
      </c>
      <c r="G195" s="75" t="s">
        <v>3300</v>
      </c>
      <c r="H195" s="75" t="s">
        <v>1535</v>
      </c>
      <c r="I195" s="76" t="s">
        <v>1536</v>
      </c>
      <c r="J195" s="78">
        <v>0.3967727630932476</v>
      </c>
      <c r="K195" s="78">
        <v>0.3926671802208283</v>
      </c>
      <c r="L195" s="78">
        <v>0.33093022043545706</v>
      </c>
      <c r="M195" s="78">
        <v>0.30243826637283155</v>
      </c>
      <c r="N195" s="79">
        <v>17.573063774075852</v>
      </c>
      <c r="O195" s="79">
        <v>14.68019990151109</v>
      </c>
      <c r="P195" s="80">
        <v>19.955874549669058</v>
      </c>
      <c r="Q195" s="81">
        <v>20.353581548927838</v>
      </c>
      <c r="R195" s="82">
        <v>20.002893318321625</v>
      </c>
      <c r="S195" s="78">
        <v>-0.19070213275820752</v>
      </c>
      <c r="T195" s="81">
        <v>-0.87582541978491923</v>
      </c>
      <c r="U195" s="78">
        <v>0.60769093339740388</v>
      </c>
      <c r="V195" s="83" t="e">
        <v>#N/A</v>
      </c>
      <c r="W195" s="79">
        <v>15.97964971162801</v>
      </c>
      <c r="X195" s="80">
        <v>19.395064935552742</v>
      </c>
      <c r="Y195" s="85">
        <v>54522000</v>
      </c>
      <c r="Z195" s="85">
        <v>70788000</v>
      </c>
      <c r="AA195" s="75" t="e">
        <v>#N/A</v>
      </c>
      <c r="AB195" s="75">
        <v>7509999.9999999981</v>
      </c>
      <c r="AC195" s="84">
        <v>0</v>
      </c>
      <c r="AD195" s="85">
        <v>904.19144999999992</v>
      </c>
      <c r="AE195" s="86">
        <v>876.33844999999997</v>
      </c>
      <c r="AF195" s="81">
        <v>27.973081082950756</v>
      </c>
      <c r="AG195" s="81">
        <v>41.552614535942823</v>
      </c>
      <c r="AH195" s="81">
        <v>0.85934557830452618</v>
      </c>
      <c r="AI195" s="81">
        <v>49.393436562451122</v>
      </c>
      <c r="AJ195" s="82">
        <v>9.2358107656346888</v>
      </c>
      <c r="AK195" s="75" t="s">
        <v>506</v>
      </c>
      <c r="AL195" s="75" t="s">
        <v>507</v>
      </c>
      <c r="AM195" s="75" t="s">
        <v>556</v>
      </c>
      <c r="AN195" s="76" t="s">
        <v>1480</v>
      </c>
      <c r="AO195" s="78">
        <v>0.21768889999999999</v>
      </c>
      <c r="AP195" s="78">
        <v>0.28047740000000004</v>
      </c>
      <c r="AQ195" s="84">
        <v>0.1923705</v>
      </c>
      <c r="AR195" s="75" t="s">
        <v>3574</v>
      </c>
      <c r="AS195" s="75" t="s">
        <v>3574</v>
      </c>
      <c r="AT195" s="76" t="s">
        <v>3574</v>
      </c>
      <c r="AU195" s="75">
        <v>0.54169401712348719</v>
      </c>
      <c r="AV195" s="81">
        <v>0.54169401712348719</v>
      </c>
      <c r="AW195" s="81">
        <v>0</v>
      </c>
      <c r="AX195" s="82">
        <v>0.54169401712348719</v>
      </c>
      <c r="AY195" s="79">
        <v>21.509714870150511</v>
      </c>
      <c r="AZ195" s="79">
        <v>0</v>
      </c>
      <c r="BA195" s="79" t="s">
        <v>3443</v>
      </c>
      <c r="BB195" s="75" t="s">
        <v>3443</v>
      </c>
      <c r="BC195" s="75">
        <v>876.33844999999997</v>
      </c>
      <c r="BD195" s="75">
        <v>18.657</v>
      </c>
      <c r="BE195" s="75">
        <v>22.029</v>
      </c>
      <c r="BF195" s="75">
        <v>27.975000000000001</v>
      </c>
      <c r="BG195" s="75">
        <v>18.62</v>
      </c>
      <c r="BH195" s="75">
        <v>20</v>
      </c>
      <c r="BI195" s="75">
        <v>22.8</v>
      </c>
      <c r="BJ195" s="75">
        <v>2.1289719742412307E-2</v>
      </c>
      <c r="BK195" s="75">
        <v>2.5137548169888016E-2</v>
      </c>
      <c r="BL195" s="75">
        <v>3.1922597941468851E-2</v>
      </c>
      <c r="BM195" s="75">
        <v>2.1247498611980338E-2</v>
      </c>
      <c r="BN195" s="75">
        <v>2.2822232665929473E-2</v>
      </c>
      <c r="BO195" s="75">
        <v>2.6017345239159599E-2</v>
      </c>
      <c r="BP195" s="87">
        <v>3.1922597941468851E-2</v>
      </c>
    </row>
    <row r="196" spans="2:68" x14ac:dyDescent="0.25">
      <c r="B196" s="103">
        <v>5</v>
      </c>
      <c r="C196" s="75" t="s">
        <v>3421</v>
      </c>
      <c r="D196" s="75">
        <v>29</v>
      </c>
      <c r="E196" s="76">
        <v>1</v>
      </c>
      <c r="F196" s="75" t="s">
        <v>2480</v>
      </c>
      <c r="G196" s="75" t="s">
        <v>3329</v>
      </c>
      <c r="H196" s="75" t="s">
        <v>2326</v>
      </c>
      <c r="I196" s="76" t="s">
        <v>2327</v>
      </c>
      <c r="J196" s="78">
        <v>0.20577552137124969</v>
      </c>
      <c r="K196" s="78">
        <v>0.15435832564176205</v>
      </c>
      <c r="L196" s="78">
        <v>0.1350902212936132</v>
      </c>
      <c r="M196" s="78">
        <v>0.10999907822437893</v>
      </c>
      <c r="N196" s="79">
        <v>11.692110635466602</v>
      </c>
      <c r="O196" s="79">
        <v>8.0781855463169396</v>
      </c>
      <c r="P196" s="80">
        <v>13.932623358092973</v>
      </c>
      <c r="Q196" s="81">
        <v>37.657403619590099</v>
      </c>
      <c r="R196" s="82">
        <v>31.591514201792066</v>
      </c>
      <c r="S196" s="78">
        <v>0.38093489374450362</v>
      </c>
      <c r="T196" s="81">
        <v>2.4565368675800037</v>
      </c>
      <c r="U196" s="78">
        <v>0.52735345031570291</v>
      </c>
      <c r="V196" s="83" t="e">
        <v>#N/A</v>
      </c>
      <c r="W196" s="79">
        <v>58.392651443585784</v>
      </c>
      <c r="X196" s="80" t="e">
        <v>#N/A</v>
      </c>
      <c r="Y196" s="85">
        <v>456127000</v>
      </c>
      <c r="Z196" s="85">
        <v>640069000</v>
      </c>
      <c r="AA196" s="75">
        <v>1409000</v>
      </c>
      <c r="AB196" s="75">
        <v>43172000</v>
      </c>
      <c r="AC196" s="84">
        <v>3.2636894283331788E-2</v>
      </c>
      <c r="AD196" s="85">
        <v>12244.336518</v>
      </c>
      <c r="AE196" s="86">
        <v>1287.1777219040609</v>
      </c>
      <c r="AF196" s="81">
        <v>13.425331840277474</v>
      </c>
      <c r="AG196" s="81">
        <v>16.215186896048518</v>
      </c>
      <c r="AH196" s="81" t="s">
        <v>3443</v>
      </c>
      <c r="AI196" s="81">
        <v>18.861198039893694</v>
      </c>
      <c r="AJ196" s="82">
        <v>2.481257403328673</v>
      </c>
      <c r="AK196" s="75" t="s">
        <v>506</v>
      </c>
      <c r="AL196" s="75" t="s">
        <v>507</v>
      </c>
      <c r="AM196" s="75" t="s">
        <v>608</v>
      </c>
      <c r="AN196" s="76" t="s">
        <v>2470</v>
      </c>
      <c r="AO196" s="78" t="e">
        <v>#VALUE!</v>
      </c>
      <c r="AP196" s="78" t="e">
        <v>#VALUE!</v>
      </c>
      <c r="AQ196" s="84">
        <v>0.32415539999999998</v>
      </c>
      <c r="AR196" s="75" t="s">
        <v>3575</v>
      </c>
      <c r="AS196" s="75" t="s">
        <v>3575</v>
      </c>
      <c r="AT196" s="76" t="s">
        <v>3575</v>
      </c>
      <c r="AU196" s="75" t="s">
        <v>3443</v>
      </c>
      <c r="AV196" s="81">
        <v>0</v>
      </c>
      <c r="AW196" s="81">
        <v>-5.0472314207592904E-3</v>
      </c>
      <c r="AX196" s="82">
        <v>-5.0472314207592904E-3</v>
      </c>
      <c r="AY196" s="79">
        <v>0</v>
      </c>
      <c r="AZ196" s="79">
        <v>-1.2843661466022904</v>
      </c>
      <c r="BA196" s="79">
        <v>-1.2843661466022904</v>
      </c>
      <c r="BB196" s="75">
        <v>-0.61799999999999999</v>
      </c>
      <c r="BC196" s="75">
        <v>1287.1777219040609</v>
      </c>
      <c r="BD196" s="75">
        <v>64.466999999999999</v>
      </c>
      <c r="BE196" s="75">
        <v>85.9</v>
      </c>
      <c r="BF196" s="75">
        <v>106.333</v>
      </c>
      <c r="BG196" s="75">
        <v>34</v>
      </c>
      <c r="BH196" s="75">
        <v>67.5</v>
      </c>
      <c r="BI196" s="75">
        <v>113.5</v>
      </c>
      <c r="BJ196" s="75">
        <v>5.0083992989435076E-2</v>
      </c>
      <c r="BK196" s="75">
        <v>6.6735151283485714E-2</v>
      </c>
      <c r="BL196" s="75">
        <v>8.2609416081803097E-2</v>
      </c>
      <c r="BM196" s="75">
        <v>2.6414378854930313E-2</v>
      </c>
      <c r="BN196" s="75">
        <v>5.2440310961994009E-2</v>
      </c>
      <c r="BO196" s="75">
        <v>8.817741176572326E-2</v>
      </c>
      <c r="BP196" s="87">
        <v>8.817741176572326E-2</v>
      </c>
    </row>
    <row r="197" spans="2:68" x14ac:dyDescent="0.25">
      <c r="B197" s="103">
        <v>5</v>
      </c>
      <c r="C197" s="75" t="s">
        <v>3421</v>
      </c>
      <c r="D197" s="75">
        <v>30</v>
      </c>
      <c r="E197" s="76">
        <v>1</v>
      </c>
      <c r="F197" s="75">
        <v>0.17</v>
      </c>
      <c r="H197" s="75" t="s">
        <v>454</v>
      </c>
      <c r="I197" s="76" t="s">
        <v>1206</v>
      </c>
      <c r="J197" s="78">
        <v>-9.3407257101862058</v>
      </c>
      <c r="K197" s="78">
        <v>-30.773869346733669</v>
      </c>
      <c r="L197" s="78">
        <v>0.37058765883673617</v>
      </c>
      <c r="M197" s="78">
        <v>0.48649507467429298</v>
      </c>
      <c r="N197" s="79">
        <v>32.872876107386169</v>
      </c>
      <c r="O197" s="79">
        <v>25.683459363464994</v>
      </c>
      <c r="P197" s="80">
        <v>33.85868982523855</v>
      </c>
      <c r="Q197" s="81">
        <v>38.778426169378299</v>
      </c>
      <c r="R197" s="82">
        <v>40.332841076905602</v>
      </c>
      <c r="S197" s="78">
        <v>-0.11005405405405405</v>
      </c>
      <c r="T197" s="81">
        <v>-0.21942807874694639</v>
      </c>
      <c r="U197" s="78">
        <v>0.53271834102073723</v>
      </c>
      <c r="V197" s="83">
        <v>2.8114396509936985E-2</v>
      </c>
      <c r="W197" s="79">
        <v>18.593123240018663</v>
      </c>
      <c r="X197" s="80">
        <v>21.970734597047105</v>
      </c>
      <c r="Y197" s="85">
        <v>-199000000</v>
      </c>
      <c r="Z197" s="85">
        <v>12588000000</v>
      </c>
      <c r="AA197" s="75">
        <v>1539000000</v>
      </c>
      <c r="AB197" s="75">
        <v>7319000000</v>
      </c>
      <c r="AC197" s="84">
        <v>0.21027462768137722</v>
      </c>
      <c r="AD197" s="85">
        <v>191883.38400000002</v>
      </c>
      <c r="AE197" s="86">
        <v>190356.38400000002</v>
      </c>
      <c r="AF197" s="81">
        <v>28.086455044172133</v>
      </c>
      <c r="AG197" s="81">
        <v>31.982920898912873</v>
      </c>
      <c r="AH197" s="81">
        <v>3.6242267340134866</v>
      </c>
      <c r="AI197" s="81">
        <v>42.033394674459899</v>
      </c>
      <c r="AJ197" s="82">
        <v>13.991810584494585</v>
      </c>
      <c r="AK197" s="75" t="s">
        <v>506</v>
      </c>
      <c r="AL197" s="75" t="s">
        <v>507</v>
      </c>
      <c r="AM197" s="75" t="s">
        <v>1207</v>
      </c>
      <c r="AN197" s="76" t="s">
        <v>583</v>
      </c>
      <c r="AO197" s="78">
        <v>0.17138690000000001</v>
      </c>
      <c r="AP197" s="78">
        <v>0.25541069999999999</v>
      </c>
      <c r="AQ197" s="84">
        <v>0.10873960000000001</v>
      </c>
      <c r="AR197" s="75" t="s">
        <v>4124</v>
      </c>
      <c r="AS197" s="75" t="s">
        <v>3576</v>
      </c>
      <c r="AT197" s="76" t="s">
        <v>3576</v>
      </c>
      <c r="AU197" s="75" t="s">
        <v>3443</v>
      </c>
      <c r="AV197" s="81">
        <v>0</v>
      </c>
      <c r="AW197" s="81">
        <v>2.9236356390295883</v>
      </c>
      <c r="AX197" s="82">
        <v>2.9236356390295883</v>
      </c>
      <c r="AY197" s="79">
        <v>0</v>
      </c>
      <c r="AZ197" s="79">
        <v>116.94697848041412</v>
      </c>
      <c r="BA197" s="79">
        <v>116.94697848041412</v>
      </c>
      <c r="BB197" s="75">
        <v>5609.9709999999995</v>
      </c>
      <c r="BC197" s="75">
        <v>190356.38400000002</v>
      </c>
      <c r="BD197" s="75">
        <v>7074.9290000000001</v>
      </c>
      <c r="BE197" s="75">
        <v>7887.2070000000003</v>
      </c>
      <c r="BF197" s="75">
        <v>8946.5709999999999</v>
      </c>
      <c r="BG197" s="75">
        <v>7744.0079999999998</v>
      </c>
      <c r="BH197" s="75">
        <v>8709.4740000000002</v>
      </c>
      <c r="BI197" s="75">
        <v>9565.9420000000009</v>
      </c>
      <c r="BJ197" s="75">
        <v>3.7166754543940063E-2</v>
      </c>
      <c r="BK197" s="75">
        <v>4.1433898008905228E-2</v>
      </c>
      <c r="BL197" s="75">
        <v>4.699905940638166E-2</v>
      </c>
      <c r="BM197" s="75">
        <v>4.0681630094423306E-2</v>
      </c>
      <c r="BN197" s="75">
        <v>4.575351672996688E-2</v>
      </c>
      <c r="BO197" s="75">
        <v>5.0252803709488411E-2</v>
      </c>
      <c r="BP197" s="87">
        <v>5.0252803709488411E-2</v>
      </c>
    </row>
    <row r="198" spans="2:68" x14ac:dyDescent="0.25">
      <c r="B198" s="103">
        <v>5</v>
      </c>
      <c r="C198" s="75" t="s">
        <v>3421</v>
      </c>
      <c r="D198" s="75">
        <v>31</v>
      </c>
      <c r="E198" s="76">
        <v>2</v>
      </c>
      <c r="F198" s="75">
        <v>0.2</v>
      </c>
      <c r="G198" s="75" t="s">
        <v>3320</v>
      </c>
      <c r="H198" s="75" t="s">
        <v>2076</v>
      </c>
      <c r="I198" s="76" t="s">
        <v>2077</v>
      </c>
      <c r="J198" s="78">
        <v>3.3800117825099116</v>
      </c>
      <c r="K198" s="78">
        <v>4.8225732450982441</v>
      </c>
      <c r="L198" s="78">
        <v>3.3800117825099116</v>
      </c>
      <c r="M198" s="78">
        <v>4.8225732450982441</v>
      </c>
      <c r="N198" s="79">
        <v>51.31072446966887</v>
      </c>
      <c r="O198" s="79">
        <v>34.025346547567139</v>
      </c>
      <c r="P198" s="80">
        <v>44.417979892714612</v>
      </c>
      <c r="Q198" s="81">
        <v>31.737647642719303</v>
      </c>
      <c r="R198" s="82">
        <v>30.804981518006031</v>
      </c>
      <c r="S198" s="78">
        <v>-0.45519568596454207</v>
      </c>
      <c r="T198" s="81">
        <v>-1.176361100980585</v>
      </c>
      <c r="U198" s="78">
        <v>0.52677809304923129</v>
      </c>
      <c r="V198" s="83">
        <v>0.1330672097203083</v>
      </c>
      <c r="W198" s="79">
        <v>15.875217716150289</v>
      </c>
      <c r="X198" s="80">
        <v>15.736512596180052</v>
      </c>
      <c r="Y198" s="85">
        <v>6466815</v>
      </c>
      <c r="Z198" s="85">
        <v>6466815</v>
      </c>
      <c r="AA198" s="75">
        <v>0</v>
      </c>
      <c r="AB198" s="75">
        <v>25148480</v>
      </c>
      <c r="AC198" s="84">
        <v>0</v>
      </c>
      <c r="AD198" s="85">
        <v>1630.3928799999996</v>
      </c>
      <c r="AE198" s="86">
        <v>1589.1611049999999</v>
      </c>
      <c r="AF198" s="81">
        <v>45.28570989723579</v>
      </c>
      <c r="AG198" s="81">
        <v>50.956390561370583</v>
      </c>
      <c r="AH198" s="81">
        <v>1.5424797488075392</v>
      </c>
      <c r="AI198" s="81">
        <v>84.239039987244979</v>
      </c>
      <c r="AJ198" s="82">
        <v>34.181154621132407</v>
      </c>
      <c r="AK198" s="75" t="s">
        <v>506</v>
      </c>
      <c r="AL198" s="75" t="s">
        <v>507</v>
      </c>
      <c r="AM198" s="75" t="s">
        <v>2078</v>
      </c>
      <c r="AN198" s="76" t="s">
        <v>2468</v>
      </c>
      <c r="AO198" s="78">
        <v>0.27247509999999997</v>
      </c>
      <c r="AP198" s="78">
        <v>0.34002749999999998</v>
      </c>
      <c r="AQ198" s="84">
        <v>0.3878431</v>
      </c>
      <c r="AR198" s="75" t="s">
        <v>4163</v>
      </c>
      <c r="AS198" s="75" t="s">
        <v>3443</v>
      </c>
      <c r="AT198" s="76" t="s">
        <v>4163</v>
      </c>
      <c r="AU198" s="75">
        <v>0.89051096978848865</v>
      </c>
      <c r="AV198" s="81">
        <v>0.89051096978848865</v>
      </c>
      <c r="AW198" s="81">
        <v>0</v>
      </c>
      <c r="AX198" s="82">
        <v>0.89051096978848865</v>
      </c>
      <c r="AY198" s="79">
        <v>74.338113292711043</v>
      </c>
      <c r="AZ198" s="79">
        <v>0</v>
      </c>
      <c r="BA198" s="79">
        <v>74.338113292711043</v>
      </c>
      <c r="BB198" s="75">
        <v>14.474707519999999</v>
      </c>
      <c r="BC198" s="75">
        <v>1589.1611049999999</v>
      </c>
      <c r="BD198" s="75">
        <v>26.1</v>
      </c>
      <c r="BE198" s="75">
        <v>32.049999999999997</v>
      </c>
      <c r="BF198" s="75">
        <v>40.375</v>
      </c>
      <c r="BG198" s="75">
        <v>29.251999999999999</v>
      </c>
      <c r="BH198" s="75">
        <v>33.532000000000004</v>
      </c>
      <c r="BI198" s="75">
        <v>42.680999999999997</v>
      </c>
      <c r="BJ198" s="75">
        <v>1.6423759628826307E-2</v>
      </c>
      <c r="BK198" s="75">
        <v>2.016787341394188E-2</v>
      </c>
      <c r="BL198" s="75">
        <v>2.5406486398998548E-2</v>
      </c>
      <c r="BM198" s="75">
        <v>1.8407196040706019E-2</v>
      </c>
      <c r="BN198" s="75">
        <v>2.1100440914705122E-2</v>
      </c>
      <c r="BO198" s="75">
        <v>2.6857566464288718E-2</v>
      </c>
      <c r="BP198" s="87">
        <v>2.6857566464288718E-2</v>
      </c>
    </row>
    <row r="199" spans="2:68" x14ac:dyDescent="0.25">
      <c r="B199" s="103">
        <v>5</v>
      </c>
      <c r="C199" s="75" t="s">
        <v>3421</v>
      </c>
      <c r="D199" s="75">
        <v>32</v>
      </c>
      <c r="E199" s="76">
        <v>2</v>
      </c>
      <c r="F199" s="75">
        <v>0.22</v>
      </c>
      <c r="G199" s="75" t="s">
        <v>3303</v>
      </c>
      <c r="H199" s="75" t="s">
        <v>1916</v>
      </c>
      <c r="I199" s="76" t="s">
        <v>1917</v>
      </c>
      <c r="J199" s="78">
        <v>0.24631558018171482</v>
      </c>
      <c r="K199" s="78">
        <v>0.2149216847766835</v>
      </c>
      <c r="L199" s="78">
        <v>0.18050950848810296</v>
      </c>
      <c r="M199" s="78">
        <v>0.12258011026820877</v>
      </c>
      <c r="N199" s="79">
        <v>5.3719036011898762</v>
      </c>
      <c r="O199" s="79">
        <v>3.5721486878314122</v>
      </c>
      <c r="P199" s="80">
        <v>3.4075115682074593</v>
      </c>
      <c r="Q199" s="81">
        <v>19.422372796574621</v>
      </c>
      <c r="R199" s="82">
        <v>18.452337645329806</v>
      </c>
      <c r="S199" s="78">
        <v>-0.14664368063786229</v>
      </c>
      <c r="T199" s="81">
        <v>-1.0472811217510261</v>
      </c>
      <c r="U199" s="78">
        <v>0.6075121333614687</v>
      </c>
      <c r="V199" s="83">
        <v>7.0168561348490782E-2</v>
      </c>
      <c r="W199" s="79">
        <v>19.04334949014595</v>
      </c>
      <c r="X199" s="80">
        <v>-13.945918546544068</v>
      </c>
      <c r="Y199" s="85">
        <v>27517000</v>
      </c>
      <c r="Z199" s="85">
        <v>48246000</v>
      </c>
      <c r="AA199" s="75">
        <v>1364000</v>
      </c>
      <c r="AB199" s="75">
        <v>5835000</v>
      </c>
      <c r="AC199" s="84">
        <v>0.2337617823479006</v>
      </c>
      <c r="AD199" s="85">
        <v>265.0087188</v>
      </c>
      <c r="AE199" s="86">
        <v>252.7597188</v>
      </c>
      <c r="AF199" s="81">
        <v>17.763343541887593</v>
      </c>
      <c r="AG199" s="81">
        <v>38.961466025740428</v>
      </c>
      <c r="AH199" s="81">
        <v>2.2418461176037643</v>
      </c>
      <c r="AI199" s="81">
        <v>124.85988734232893</v>
      </c>
      <c r="AJ199" s="82">
        <v>4.1527084404307049</v>
      </c>
      <c r="AK199" s="75" t="s">
        <v>506</v>
      </c>
      <c r="AL199" s="75" t="s">
        <v>507</v>
      </c>
      <c r="AM199" s="75" t="s">
        <v>556</v>
      </c>
      <c r="AN199" s="76" t="s">
        <v>1706</v>
      </c>
      <c r="AO199" s="78" t="e">
        <v>#VALUE!</v>
      </c>
      <c r="AP199" s="78">
        <v>0.17817659999999999</v>
      </c>
      <c r="AQ199" s="84">
        <v>0.1022603</v>
      </c>
      <c r="AR199" s="75" t="s">
        <v>3577</v>
      </c>
      <c r="AS199" s="75" t="s">
        <v>3577</v>
      </c>
      <c r="AT199" s="76" t="s">
        <v>3577</v>
      </c>
      <c r="AU199" s="75">
        <v>0.23863635279915549</v>
      </c>
      <c r="AV199" s="81">
        <v>0.23863635279915549</v>
      </c>
      <c r="AW199" s="81">
        <v>0</v>
      </c>
      <c r="AX199" s="82">
        <v>0.23863635279915549</v>
      </c>
      <c r="AY199" s="79">
        <v>1757.8994568985102</v>
      </c>
      <c r="AZ199" s="79">
        <v>0</v>
      </c>
      <c r="BA199" s="79" t="s">
        <v>3443</v>
      </c>
      <c r="BB199" s="75" t="s">
        <v>3443</v>
      </c>
      <c r="BC199" s="75">
        <v>252.7597188</v>
      </c>
      <c r="BD199" s="75">
        <v>10.1</v>
      </c>
      <c r="BE199" s="75">
        <v>11.225</v>
      </c>
      <c r="BF199" s="75">
        <v>12.333</v>
      </c>
      <c r="BG199" s="75">
        <v>14.14</v>
      </c>
      <c r="BH199" s="75">
        <v>13.217000000000001</v>
      </c>
      <c r="BI199" s="75">
        <v>15.687000000000001</v>
      </c>
      <c r="BJ199" s="75">
        <v>3.9958898704076262E-2</v>
      </c>
      <c r="BK199" s="75">
        <v>4.4409766133985742E-2</v>
      </c>
      <c r="BL199" s="75">
        <v>4.8793376011621044E-2</v>
      </c>
      <c r="BM199" s="75">
        <v>5.594245818570677E-2</v>
      </c>
      <c r="BN199" s="75">
        <v>5.2290768729878805E-2</v>
      </c>
      <c r="BO199" s="75">
        <v>6.2062895442657855E-2</v>
      </c>
      <c r="BP199" s="87">
        <v>6.2062895442657855E-2</v>
      </c>
    </row>
    <row r="200" spans="2:68" x14ac:dyDescent="0.25">
      <c r="B200" s="103">
        <v>5</v>
      </c>
      <c r="C200" s="75" t="s">
        <v>3421</v>
      </c>
      <c r="D200" s="75">
        <v>33</v>
      </c>
      <c r="E200" s="76">
        <v>8</v>
      </c>
      <c r="F200" s="75">
        <v>0.15</v>
      </c>
      <c r="G200" s="75" t="s">
        <v>3321</v>
      </c>
      <c r="H200" s="75" t="s">
        <v>446</v>
      </c>
      <c r="I200" s="76" t="s">
        <v>1198</v>
      </c>
      <c r="J200" s="78">
        <v>-1.9917758817912112</v>
      </c>
      <c r="K200" s="78">
        <v>-3.7344247051338546</v>
      </c>
      <c r="L200" s="78">
        <v>4.3890216991456015</v>
      </c>
      <c r="M200" s="78">
        <v>7.1433720277101571</v>
      </c>
      <c r="N200" s="79">
        <v>70.356933730492116</v>
      </c>
      <c r="O200" s="79">
        <v>56.552232002102912</v>
      </c>
      <c r="P200" s="80">
        <v>68.887616522018646</v>
      </c>
      <c r="Q200" s="81">
        <v>22.662688871084576</v>
      </c>
      <c r="R200" s="82">
        <v>21.715222843912791</v>
      </c>
      <c r="S200" s="78">
        <v>-0.34689827361772052</v>
      </c>
      <c r="T200" s="81">
        <v>-0.90554602375275739</v>
      </c>
      <c r="U200" s="78">
        <v>0.34110273659066809</v>
      </c>
      <c r="V200" s="83" t="e">
        <v>#N/A</v>
      </c>
      <c r="W200" s="79">
        <v>7.2256234444556569</v>
      </c>
      <c r="X200" s="80">
        <v>6.2493112625843894</v>
      </c>
      <c r="Y200" s="85">
        <v>-40865999.99999997</v>
      </c>
      <c r="Z200" s="85">
        <v>21364000.00000003</v>
      </c>
      <c r="AA200" s="75">
        <v>61863000</v>
      </c>
      <c r="AB200" s="75">
        <v>200460000</v>
      </c>
      <c r="AC200" s="84">
        <v>0.30860520802155045</v>
      </c>
      <c r="AD200" s="85">
        <v>11366.522699249999</v>
      </c>
      <c r="AE200" s="86">
        <v>11203.96269925</v>
      </c>
      <c r="AF200" s="81">
        <v>62.49647297885452</v>
      </c>
      <c r="AG200" s="81">
        <v>67.39226266174137</v>
      </c>
      <c r="AH200" s="81">
        <v>1.7489206579438001</v>
      </c>
      <c r="AI200" s="81">
        <v>84.193033751044496</v>
      </c>
      <c r="AJ200" s="82">
        <v>62.817455056913438</v>
      </c>
      <c r="AK200" s="75" t="s">
        <v>506</v>
      </c>
      <c r="AL200" s="75" t="s">
        <v>507</v>
      </c>
      <c r="AM200" s="75" t="s">
        <v>610</v>
      </c>
      <c r="AN200" s="76" t="s">
        <v>583</v>
      </c>
      <c r="AO200" s="78">
        <v>0.17905200000000002</v>
      </c>
      <c r="AP200" s="78">
        <v>0.25457619999999997</v>
      </c>
      <c r="AQ200" s="84">
        <v>0.33024410000000004</v>
      </c>
      <c r="AR200" s="75" t="s">
        <v>3578</v>
      </c>
      <c r="AS200" s="75" t="s">
        <v>3578</v>
      </c>
      <c r="AT200" s="76" t="s">
        <v>3578</v>
      </c>
      <c r="AU200" s="75" t="s">
        <v>3443</v>
      </c>
      <c r="AV200" s="81">
        <v>0</v>
      </c>
      <c r="AW200" s="81">
        <v>1.5426881610113721</v>
      </c>
      <c r="AX200" s="82">
        <v>1.5426881610113721</v>
      </c>
      <c r="AY200" s="79">
        <v>0</v>
      </c>
      <c r="AZ200" s="79">
        <v>136.04762372866077</v>
      </c>
      <c r="BA200" s="79">
        <v>136.04762372866077</v>
      </c>
      <c r="BB200" s="75">
        <v>175.35</v>
      </c>
      <c r="BC200" s="75">
        <v>11203.96269925</v>
      </c>
      <c r="BD200" s="75">
        <v>180.75</v>
      </c>
      <c r="BE200" s="75">
        <v>209.5</v>
      </c>
      <c r="BF200" s="75">
        <v>247.333</v>
      </c>
      <c r="BG200" s="75">
        <v>215.23600000000002</v>
      </c>
      <c r="BH200" s="75">
        <v>230.92500000000001</v>
      </c>
      <c r="BI200" s="75">
        <v>341.63600000000002</v>
      </c>
      <c r="BJ200" s="75">
        <v>1.6132684912642518E-2</v>
      </c>
      <c r="BK200" s="75">
        <v>1.8698741295704605E-2</v>
      </c>
      <c r="BL200" s="75">
        <v>2.2075492987544187E-2</v>
      </c>
      <c r="BM200" s="75">
        <v>1.921070301442614E-2</v>
      </c>
      <c r="BN200" s="75">
        <v>2.0611011139430004E-2</v>
      </c>
      <c r="BO200" s="75">
        <v>3.0492425686393026E-2</v>
      </c>
      <c r="BP200" s="87">
        <v>3.0492425686393026E-2</v>
      </c>
    </row>
    <row r="201" spans="2:68" x14ac:dyDescent="0.25">
      <c r="B201" s="103">
        <v>5</v>
      </c>
      <c r="C201" s="75" t="s">
        <v>3421</v>
      </c>
      <c r="D201" s="75">
        <v>36</v>
      </c>
      <c r="E201" s="76">
        <v>9</v>
      </c>
      <c r="F201" s="75">
        <v>0.14000000000000001</v>
      </c>
      <c r="H201" s="75" t="s">
        <v>453</v>
      </c>
      <c r="I201" s="76" t="s">
        <v>1205</v>
      </c>
      <c r="J201" s="78">
        <v>-6.5301318474366354</v>
      </c>
      <c r="K201" s="78">
        <v>1.9679264047737444</v>
      </c>
      <c r="L201" s="78">
        <v>0.33264010041191455</v>
      </c>
      <c r="M201" s="78">
        <v>0.30527432263041171</v>
      </c>
      <c r="N201" s="79">
        <v>18.077403581359736</v>
      </c>
      <c r="O201" s="79">
        <v>15.70008064616329</v>
      </c>
      <c r="P201" s="80" t="e">
        <v>#N/A</v>
      </c>
      <c r="Q201" s="81">
        <v>44.981505665272692</v>
      </c>
      <c r="R201" s="82">
        <v>46.432610744580586</v>
      </c>
      <c r="S201" s="78">
        <v>1.1842671952767359</v>
      </c>
      <c r="T201" s="81">
        <v>4.4147793726741096</v>
      </c>
      <c r="U201" s="78">
        <v>-1.4526667679683939E-2</v>
      </c>
      <c r="V201" s="83">
        <v>3.54532681269129E-2</v>
      </c>
      <c r="W201" s="79">
        <v>4.2267574092815341</v>
      </c>
      <c r="X201" s="80">
        <v>30.518035483877171</v>
      </c>
      <c r="Y201" s="85">
        <v>8044000000</v>
      </c>
      <c r="Z201" s="85">
        <v>51855000000</v>
      </c>
      <c r="AA201" s="75">
        <v>3296000000</v>
      </c>
      <c r="AB201" s="75">
        <v>7298000000</v>
      </c>
      <c r="AC201" s="84">
        <v>0.45163058372156756</v>
      </c>
      <c r="AD201" s="85">
        <v>284154.1605</v>
      </c>
      <c r="AE201" s="86">
        <v>367705.1605</v>
      </c>
      <c r="AF201" s="81">
        <v>19.150597967550862</v>
      </c>
      <c r="AG201" s="81">
        <v>26.440681235955054</v>
      </c>
      <c r="AH201" s="81">
        <v>2.5510345031529309</v>
      </c>
      <c r="AI201" s="81">
        <v>33.358764554996625</v>
      </c>
      <c r="AJ201" s="82" t="s">
        <v>3443</v>
      </c>
      <c r="AK201" s="75" t="s">
        <v>506</v>
      </c>
      <c r="AL201" s="75" t="s">
        <v>507</v>
      </c>
      <c r="AM201" s="75" t="s">
        <v>610</v>
      </c>
      <c r="AN201" s="76" t="s">
        <v>583</v>
      </c>
      <c r="AO201" s="78">
        <v>0.12114660000000001</v>
      </c>
      <c r="AP201" s="78">
        <v>0.1385257</v>
      </c>
      <c r="AQ201" s="84">
        <v>0.19731880000000002</v>
      </c>
      <c r="AR201" s="75" t="s">
        <v>4124</v>
      </c>
      <c r="AS201" s="75" t="s">
        <v>3579</v>
      </c>
      <c r="AT201" s="76" t="s">
        <v>3579</v>
      </c>
      <c r="AU201" s="75">
        <v>1.5016424437746203</v>
      </c>
      <c r="AV201" s="81">
        <v>1.5016424437746203</v>
      </c>
      <c r="AW201" s="81">
        <v>6.8295184986254291</v>
      </c>
      <c r="AX201" s="82">
        <v>8.3311609424000501</v>
      </c>
      <c r="AY201" s="79">
        <v>32.462638973837713</v>
      </c>
      <c r="AZ201" s="79">
        <v>147.64113408298067</v>
      </c>
      <c r="BA201" s="79">
        <v>180.1037730568184</v>
      </c>
      <c r="BB201" s="75">
        <v>19174</v>
      </c>
      <c r="BC201" s="75">
        <v>284154.1605</v>
      </c>
      <c r="BD201" s="75">
        <v>13904.5</v>
      </c>
      <c r="BE201" s="75">
        <v>15436.038</v>
      </c>
      <c r="BF201" s="75">
        <v>17438.591</v>
      </c>
      <c r="BG201" s="75">
        <v>6991.0740000000005</v>
      </c>
      <c r="BH201" s="75">
        <v>9617.52</v>
      </c>
      <c r="BI201" s="75">
        <v>12147.366</v>
      </c>
      <c r="BJ201" s="75">
        <v>4.8932945326345137E-2</v>
      </c>
      <c r="BK201" s="75">
        <v>5.4322759071479446E-2</v>
      </c>
      <c r="BL201" s="75">
        <v>6.137017655949472E-2</v>
      </c>
      <c r="BM201" s="75">
        <v>2.4603102723178324E-2</v>
      </c>
      <c r="BN201" s="75">
        <v>3.384613472868718E-2</v>
      </c>
      <c r="BO201" s="75">
        <v>4.2749210423755173E-2</v>
      </c>
      <c r="BP201" s="87">
        <v>6.137017655949472E-2</v>
      </c>
    </row>
    <row r="202" spans="2:68" x14ac:dyDescent="0.25">
      <c r="B202" s="103">
        <v>5</v>
      </c>
      <c r="C202" s="75" t="s">
        <v>3421</v>
      </c>
      <c r="D202" s="75">
        <v>39</v>
      </c>
      <c r="E202" s="76">
        <v>2</v>
      </c>
      <c r="F202" s="75">
        <v>0.2</v>
      </c>
      <c r="G202" s="75" t="s">
        <v>3331</v>
      </c>
      <c r="H202" s="75" t="s">
        <v>1224</v>
      </c>
      <c r="I202" s="76" t="s">
        <v>1225</v>
      </c>
      <c r="J202" s="78">
        <v>1.4791273050087312</v>
      </c>
      <c r="K202" s="78">
        <v>1.6287944492627926</v>
      </c>
      <c r="L202" s="78">
        <v>1.4791273050087312</v>
      </c>
      <c r="M202" s="78">
        <v>1.6287944492627926</v>
      </c>
      <c r="N202" s="79">
        <v>66.81347030911688</v>
      </c>
      <c r="O202" s="79">
        <v>47.415500892759852</v>
      </c>
      <c r="P202" s="80">
        <v>48.047637457449717</v>
      </c>
      <c r="Q202" s="81">
        <v>69.081931417211223</v>
      </c>
      <c r="R202" s="82">
        <v>78.156664277078136</v>
      </c>
      <c r="S202" s="78">
        <v>-0.36273293346065216</v>
      </c>
      <c r="T202" s="81">
        <v>-0.79142183464950033</v>
      </c>
      <c r="U202" s="78">
        <v>0.66848686881393338</v>
      </c>
      <c r="V202" s="83" t="e">
        <v>#N/A</v>
      </c>
      <c r="W202" s="79">
        <v>27.314283522275861</v>
      </c>
      <c r="X202" s="80">
        <v>46.073261573439986</v>
      </c>
      <c r="Y202" s="85">
        <v>40355000.000000007</v>
      </c>
      <c r="Z202" s="85">
        <v>40355000.000000007</v>
      </c>
      <c r="AA202" s="75">
        <v>760000</v>
      </c>
      <c r="AB202" s="75">
        <v>55218000</v>
      </c>
      <c r="AC202" s="84">
        <v>1.3763627802528161E-2</v>
      </c>
      <c r="AD202" s="85">
        <v>6556.5953785199999</v>
      </c>
      <c r="AE202" s="86">
        <v>6493.1573785199989</v>
      </c>
      <c r="AF202" s="81">
        <v>80.153530823982507</v>
      </c>
      <c r="AG202" s="81">
        <v>88.501218222113181</v>
      </c>
      <c r="AH202" s="81">
        <v>0.8432906073508365</v>
      </c>
      <c r="AI202" s="81">
        <v>128.51675022480848</v>
      </c>
      <c r="AJ202" s="82">
        <v>56.061174936438242</v>
      </c>
      <c r="AK202" s="75" t="s">
        <v>506</v>
      </c>
      <c r="AL202" s="75" t="s">
        <v>507</v>
      </c>
      <c r="AM202" s="75" t="s">
        <v>615</v>
      </c>
      <c r="AN202" s="76" t="s">
        <v>2465</v>
      </c>
      <c r="AO202" s="78">
        <v>0.2750996</v>
      </c>
      <c r="AP202" s="78">
        <v>0.62704110000000002</v>
      </c>
      <c r="AQ202" s="84">
        <v>0.52633350000000001</v>
      </c>
      <c r="AR202" s="75" t="s">
        <v>3580</v>
      </c>
      <c r="AS202" s="75" t="s">
        <v>3580</v>
      </c>
      <c r="AT202" s="76" t="s">
        <v>3580</v>
      </c>
      <c r="AU202" s="75">
        <v>0.56906152751660033</v>
      </c>
      <c r="AV202" s="81">
        <v>0.56906152751660033</v>
      </c>
      <c r="AW202" s="81">
        <v>0</v>
      </c>
      <c r="AX202" s="82">
        <v>0.56906152751660033</v>
      </c>
      <c r="AY202" s="79">
        <v>50.87635421355975</v>
      </c>
      <c r="AZ202" s="79">
        <v>0</v>
      </c>
      <c r="BA202" s="79">
        <v>50.87635421355975</v>
      </c>
      <c r="BB202" s="75">
        <v>22.942030539999998</v>
      </c>
      <c r="BC202" s="75">
        <v>6493.1573785199989</v>
      </c>
      <c r="BD202" s="75">
        <v>57.835999999999999</v>
      </c>
      <c r="BE202" s="75">
        <v>72.036000000000001</v>
      </c>
      <c r="BF202" s="75">
        <v>90.710000000000008</v>
      </c>
      <c r="BG202" s="75">
        <v>52.451999999999998</v>
      </c>
      <c r="BH202" s="75">
        <v>78.028999999999996</v>
      </c>
      <c r="BI202" s="75">
        <v>93.692999999999998</v>
      </c>
      <c r="BJ202" s="75">
        <v>8.9072228853295868E-3</v>
      </c>
      <c r="BK202" s="75">
        <v>1.1094140462127431E-2</v>
      </c>
      <c r="BL202" s="75">
        <v>1.3970091083896654E-2</v>
      </c>
      <c r="BM202" s="75">
        <v>8.0780423055070803E-3</v>
      </c>
      <c r="BN202" s="75">
        <v>1.2017112084504155E-2</v>
      </c>
      <c r="BO202" s="75">
        <v>1.4429497783304256E-2</v>
      </c>
      <c r="BP202" s="87">
        <v>1.4429497783304256E-2</v>
      </c>
    </row>
    <row r="203" spans="2:68" x14ac:dyDescent="0.25">
      <c r="B203" s="103">
        <v>6</v>
      </c>
      <c r="C203" s="75" t="s">
        <v>3421</v>
      </c>
      <c r="D203" s="75">
        <v>3</v>
      </c>
      <c r="E203" s="76">
        <v>1</v>
      </c>
      <c r="F203" s="75">
        <v>0.16</v>
      </c>
      <c r="H203" s="75" t="s">
        <v>2194</v>
      </c>
      <c r="I203" s="76" t="s">
        <v>2195</v>
      </c>
      <c r="J203" s="78">
        <v>0.2223885199583247</v>
      </c>
      <c r="K203" s="78">
        <v>0.11294070198055492</v>
      </c>
      <c r="L203" s="78">
        <v>0.21363882227172834</v>
      </c>
      <c r="M203" s="78">
        <v>0.10535426256743087</v>
      </c>
      <c r="N203" s="79">
        <v>15.141856895354925</v>
      </c>
      <c r="O203" s="79">
        <v>11.897972950490535</v>
      </c>
      <c r="P203" s="80">
        <v>22.548824516018989</v>
      </c>
      <c r="Q203" s="81">
        <v>31.61292587715467</v>
      </c>
      <c r="R203" s="82">
        <v>28.488334743258587</v>
      </c>
      <c r="S203" s="78">
        <v>0.35394411818697291</v>
      </c>
      <c r="T203" s="81">
        <v>2.9909077994033244</v>
      </c>
      <c r="U203" s="78">
        <v>0.40653958803476259</v>
      </c>
      <c r="V203" s="83">
        <v>2.4486464426608626E-2</v>
      </c>
      <c r="W203" s="79">
        <v>16.267345312069111</v>
      </c>
      <c r="X203" s="80">
        <v>7.2839618871385348</v>
      </c>
      <c r="Y203" s="85">
        <v>41659587000</v>
      </c>
      <c r="Z203" s="85">
        <v>44659446000</v>
      </c>
      <c r="AA203" s="75" t="e">
        <v>#N/A</v>
      </c>
      <c r="AB203" s="75">
        <v>2123399625</v>
      </c>
      <c r="AC203" s="84">
        <v>0</v>
      </c>
      <c r="AD203" s="85">
        <v>69303.834300000002</v>
      </c>
      <c r="AE203" s="86">
        <v>94971.834300000002</v>
      </c>
      <c r="AF203" s="81">
        <v>14.33837920810341</v>
      </c>
      <c r="AG203" s="81">
        <v>17.365414130184018</v>
      </c>
      <c r="AH203" s="81" t="s">
        <v>3443</v>
      </c>
      <c r="AI203" s="81">
        <v>15.587768805313829</v>
      </c>
      <c r="AJ203" s="82">
        <v>3.0136059477822275</v>
      </c>
      <c r="AK203" s="75" t="s">
        <v>493</v>
      </c>
      <c r="AL203" s="75" t="s">
        <v>513</v>
      </c>
      <c r="AM203" s="75" t="s">
        <v>2185</v>
      </c>
      <c r="AN203" s="76" t="s">
        <v>2196</v>
      </c>
      <c r="AO203" s="78" t="e">
        <v>#VALUE!</v>
      </c>
      <c r="AP203" s="78">
        <v>0.2921337</v>
      </c>
      <c r="AQ203" s="84">
        <v>0.10941369999999999</v>
      </c>
      <c r="AR203" s="75" t="s">
        <v>3583</v>
      </c>
      <c r="AS203" s="75" t="s">
        <v>3583</v>
      </c>
      <c r="AT203" s="76" t="s">
        <v>3583</v>
      </c>
      <c r="AU203" s="75">
        <v>4.1919932928107313</v>
      </c>
      <c r="AV203" s="81">
        <v>4.1919932928107313</v>
      </c>
      <c r="AW203" s="81">
        <v>-1.7393723133368986E-2</v>
      </c>
      <c r="AX203" s="82">
        <v>4.1745995696773619</v>
      </c>
      <c r="AY203" s="79">
        <v>82.69407316776001</v>
      </c>
      <c r="AZ203" s="79">
        <v>-0.34312025639863464</v>
      </c>
      <c r="BA203" s="79">
        <v>82.350952911361375</v>
      </c>
      <c r="BB203" s="75">
        <v>2617.7464799999998</v>
      </c>
      <c r="BC203" s="75">
        <v>69303.834300000002</v>
      </c>
      <c r="BD203" s="75">
        <v>4246.3850000000002</v>
      </c>
      <c r="BE203" s="75">
        <v>4966.3850000000002</v>
      </c>
      <c r="BF203" s="75">
        <v>5194.8330000000005</v>
      </c>
      <c r="BG203" s="75">
        <v>3975.0129999999999</v>
      </c>
      <c r="BH203" s="75">
        <v>4484.9110000000001</v>
      </c>
      <c r="BI203" s="75">
        <v>4574.1379999999999</v>
      </c>
      <c r="BJ203" s="75">
        <v>6.127200670627253E-2</v>
      </c>
      <c r="BK203" s="75">
        <v>7.166104228088864E-2</v>
      </c>
      <c r="BL203" s="75">
        <v>7.495736783498573E-2</v>
      </c>
      <c r="BM203" s="75">
        <v>5.7356321481335411E-2</v>
      </c>
      <c r="BN203" s="75">
        <v>6.471374989998209E-2</v>
      </c>
      <c r="BO203" s="75">
        <v>6.6001225562782456E-2</v>
      </c>
      <c r="BP203" s="87">
        <v>7.495736783498573E-2</v>
      </c>
    </row>
    <row r="204" spans="2:68" x14ac:dyDescent="0.25">
      <c r="B204" s="103">
        <v>6</v>
      </c>
      <c r="C204" s="75" t="s">
        <v>3421</v>
      </c>
      <c r="D204" s="75">
        <v>5</v>
      </c>
      <c r="E204" s="76">
        <v>2</v>
      </c>
      <c r="F204" s="75">
        <v>0.16</v>
      </c>
      <c r="G204" s="75" t="s">
        <v>3259</v>
      </c>
      <c r="H204" s="75" t="s">
        <v>1562</v>
      </c>
      <c r="I204" s="76" t="s">
        <v>1563</v>
      </c>
      <c r="J204" s="78" t="e">
        <v>#N/A</v>
      </c>
      <c r="K204" s="78" t="e">
        <v>#N/A</v>
      </c>
      <c r="L204" s="78" t="e">
        <v>#N/A</v>
      </c>
      <c r="M204" s="78" t="e">
        <v>#N/A</v>
      </c>
      <c r="N204" s="79" t="e">
        <v>#N/A</v>
      </c>
      <c r="O204" s="79" t="e">
        <v>#N/A</v>
      </c>
      <c r="P204" s="80">
        <v>15.773936396160057</v>
      </c>
      <c r="Q204" s="81" t="e">
        <v>#N/A</v>
      </c>
      <c r="R204" s="82" t="e">
        <v>#N/A</v>
      </c>
      <c r="S204" s="78" t="e">
        <v>#N/A</v>
      </c>
      <c r="T204" s="81">
        <v>2.7316535866721683</v>
      </c>
      <c r="U204" s="78" t="e">
        <v>#N/A</v>
      </c>
      <c r="V204" s="83" t="e">
        <v>#N/A</v>
      </c>
      <c r="W204" s="79">
        <v>13.018877984553081</v>
      </c>
      <c r="X204" s="80">
        <v>11.993125868046906</v>
      </c>
      <c r="Y204" s="85" t="e">
        <v>#N/A</v>
      </c>
      <c r="Z204" s="85" t="e">
        <v>#N/A</v>
      </c>
      <c r="AA204" s="75" t="e">
        <v>#N/A</v>
      </c>
      <c r="AB204" s="75">
        <v>4633333.3333329996</v>
      </c>
      <c r="AC204" s="84">
        <v>0</v>
      </c>
      <c r="AD204" s="85">
        <v>595.31947720000005</v>
      </c>
      <c r="AE204" s="86">
        <v>793.7354772000001</v>
      </c>
      <c r="AF204" s="81" t="s">
        <v>3443</v>
      </c>
      <c r="AG204" s="81" t="s">
        <v>3443</v>
      </c>
      <c r="AH204" s="81" t="s">
        <v>3443</v>
      </c>
      <c r="AI204" s="81">
        <v>17.624132278560388</v>
      </c>
      <c r="AJ204" s="82">
        <v>2.6000690985728747</v>
      </c>
      <c r="AK204" s="75" t="s">
        <v>498</v>
      </c>
      <c r="AL204" s="75" t="s">
        <v>758</v>
      </c>
      <c r="AM204" s="75" t="s">
        <v>758</v>
      </c>
      <c r="AN204" s="76" t="s">
        <v>1480</v>
      </c>
      <c r="AO204" s="78">
        <v>0.19366140000000001</v>
      </c>
      <c r="AP204" s="78">
        <v>0.31743729999999998</v>
      </c>
      <c r="AQ204" s="84">
        <v>0.10608200000000001</v>
      </c>
      <c r="AR204" s="75" t="s">
        <v>3588</v>
      </c>
      <c r="AS204" s="75" t="s">
        <v>3588</v>
      </c>
      <c r="AT204" s="76" t="s">
        <v>3588</v>
      </c>
      <c r="AU204" s="75">
        <v>1.3597033669244225</v>
      </c>
      <c r="AV204" s="81">
        <v>1.3597033669244225</v>
      </c>
      <c r="AW204" s="81">
        <v>0</v>
      </c>
      <c r="AX204" s="82">
        <v>1.3597033669244225</v>
      </c>
      <c r="AY204" s="79">
        <v>22.654101489414661</v>
      </c>
      <c r="AZ204" s="79">
        <v>0</v>
      </c>
      <c r="BA204" s="79">
        <v>22.654101489414661</v>
      </c>
      <c r="BB204" s="75">
        <v>7.358708</v>
      </c>
      <c r="BC204" s="75">
        <v>595.31947720000005</v>
      </c>
      <c r="BD204" s="75">
        <v>41.06</v>
      </c>
      <c r="BE204" s="75">
        <v>43.86</v>
      </c>
      <c r="BF204" s="75">
        <v>47.2</v>
      </c>
      <c r="BG204" s="75">
        <v>43.774999999999999</v>
      </c>
      <c r="BH204" s="75">
        <v>42.7</v>
      </c>
      <c r="BI204" s="75">
        <v>44.85</v>
      </c>
      <c r="BJ204" s="75">
        <v>6.8971370117302117E-2</v>
      </c>
      <c r="BK204" s="75">
        <v>7.3674727066363146E-2</v>
      </c>
      <c r="BL204" s="75">
        <v>7.928515999845738E-2</v>
      </c>
      <c r="BM204" s="75">
        <v>7.3531946587552355E-2</v>
      </c>
      <c r="BN204" s="75">
        <v>7.1726193473180724E-2</v>
      </c>
      <c r="BO204" s="75">
        <v>7.5337699701924013E-2</v>
      </c>
      <c r="BP204" s="87">
        <v>7.928515999845738E-2</v>
      </c>
    </row>
    <row r="205" spans="2:68" x14ac:dyDescent="0.25">
      <c r="B205" s="103">
        <v>6</v>
      </c>
      <c r="C205" s="75" t="s">
        <v>3421</v>
      </c>
      <c r="D205" s="75">
        <v>5</v>
      </c>
      <c r="E205" s="76">
        <v>2</v>
      </c>
      <c r="F205" s="75">
        <v>0.17</v>
      </c>
      <c r="G205" s="75" t="s">
        <v>2576</v>
      </c>
      <c r="H205" s="75" t="s">
        <v>2060</v>
      </c>
      <c r="I205" s="76" t="s">
        <v>2061</v>
      </c>
      <c r="J205" s="78">
        <v>0.25279949182143219</v>
      </c>
      <c r="K205" s="78">
        <v>1.9625610537715207E-2</v>
      </c>
      <c r="L205" s="78">
        <v>2.5151683546571334E-2</v>
      </c>
      <c r="M205" s="78">
        <v>5.7719682541746021E-3</v>
      </c>
      <c r="N205" s="79">
        <v>-0.4830783581513296</v>
      </c>
      <c r="O205" s="79">
        <v>-0.39520381026510626</v>
      </c>
      <c r="P205" s="80">
        <v>-2.9521738067890224</v>
      </c>
      <c r="Q205" s="81">
        <v>10.998890534735304</v>
      </c>
      <c r="R205" s="82">
        <v>5.9455103208027875</v>
      </c>
      <c r="S205" s="78">
        <v>0.52459936397081752</v>
      </c>
      <c r="T205" s="81">
        <v>17.382231404958674</v>
      </c>
      <c r="U205" s="78">
        <v>0.50467723193797542</v>
      </c>
      <c r="V205" s="83">
        <v>2.2962381135417886E-2</v>
      </c>
      <c r="W205" s="79">
        <v>38.405354346958759</v>
      </c>
      <c r="X205" s="80" t="e">
        <v>#N/A</v>
      </c>
      <c r="Y205" s="85">
        <v>4524700000</v>
      </c>
      <c r="Z205" s="85">
        <v>15384700000</v>
      </c>
      <c r="AA205" s="75">
        <v>123200000</v>
      </c>
      <c r="AB205" s="75">
        <v>1047000000</v>
      </c>
      <c r="AC205" s="84">
        <v>0.11766953199617956</v>
      </c>
      <c r="AD205" s="85">
        <v>27177.866685450001</v>
      </c>
      <c r="AE205" s="86">
        <v>32353.966685450003</v>
      </c>
      <c r="AF205" s="81">
        <v>70.618726703432444</v>
      </c>
      <c r="AG205" s="81">
        <v>363.75006299718473</v>
      </c>
      <c r="AH205" s="81">
        <v>3.851009830072663</v>
      </c>
      <c r="AI205" s="81" t="s">
        <v>3443</v>
      </c>
      <c r="AJ205" s="82">
        <v>2.6441508483043714</v>
      </c>
      <c r="AK205" s="75" t="s">
        <v>534</v>
      </c>
      <c r="AL205" s="75" t="s">
        <v>843</v>
      </c>
      <c r="AM205" s="75" t="s">
        <v>2062</v>
      </c>
      <c r="AN205" s="76" t="s">
        <v>2467</v>
      </c>
      <c r="AO205" s="78">
        <v>0.22713040000000001</v>
      </c>
      <c r="AP205" s="78">
        <v>0.1294903</v>
      </c>
      <c r="AQ205" s="84">
        <v>0.1282162</v>
      </c>
      <c r="AR205" s="75" t="s">
        <v>3584</v>
      </c>
      <c r="AS205" s="75" t="s">
        <v>3584</v>
      </c>
      <c r="AT205" s="76" t="s">
        <v>3584</v>
      </c>
      <c r="AU205" s="75" t="s">
        <v>3443</v>
      </c>
      <c r="AV205" s="81">
        <v>0</v>
      </c>
      <c r="AW205" s="81">
        <v>0</v>
      </c>
      <c r="AX205" s="82">
        <v>0</v>
      </c>
      <c r="AY205" s="79" t="s">
        <v>3443</v>
      </c>
      <c r="AZ205" s="79">
        <v>0</v>
      </c>
      <c r="BA205" s="79" t="s">
        <v>3443</v>
      </c>
      <c r="BB205" s="75">
        <v>-7</v>
      </c>
      <c r="BC205" s="75">
        <v>27177.866685450001</v>
      </c>
      <c r="BD205" s="75">
        <v>687.11099999999999</v>
      </c>
      <c r="BE205" s="75">
        <v>1040.3330000000001</v>
      </c>
      <c r="BF205" s="75">
        <v>1324.3530000000001</v>
      </c>
      <c r="BG205" s="75">
        <v>818.19900000000007</v>
      </c>
      <c r="BH205" s="75">
        <v>1164.9829999999999</v>
      </c>
      <c r="BI205" s="75">
        <v>1499.6310000000001</v>
      </c>
      <c r="BJ205" s="75">
        <v>2.5282006419137127E-2</v>
      </c>
      <c r="BK205" s="75">
        <v>3.8278685080052839E-2</v>
      </c>
      <c r="BL205" s="75">
        <v>4.8729100607039492E-2</v>
      </c>
      <c r="BM205" s="75">
        <v>3.0105343052478539E-2</v>
      </c>
      <c r="BN205" s="75">
        <v>4.2865137778591272E-2</v>
      </c>
      <c r="BO205" s="75">
        <v>5.517839267358117E-2</v>
      </c>
      <c r="BP205" s="87">
        <v>5.517839267358117E-2</v>
      </c>
    </row>
    <row r="206" spans="2:68" x14ac:dyDescent="0.25">
      <c r="B206" s="103">
        <v>6</v>
      </c>
      <c r="C206" s="75" t="s">
        <v>3421</v>
      </c>
      <c r="D206" s="75">
        <v>5</v>
      </c>
      <c r="E206" s="76">
        <v>3</v>
      </c>
      <c r="F206" s="75">
        <v>0.15</v>
      </c>
      <c r="G206" s="75" t="s">
        <v>2998</v>
      </c>
      <c r="H206" s="75" t="s">
        <v>2050</v>
      </c>
      <c r="I206" s="76" t="s">
        <v>2051</v>
      </c>
      <c r="J206" s="78">
        <v>0.53329301695407105</v>
      </c>
      <c r="K206" s="78">
        <v>0.22449905296042114</v>
      </c>
      <c r="L206" s="78">
        <v>0.20037391271174201</v>
      </c>
      <c r="M206" s="78">
        <v>7.0005223606405473E-2</v>
      </c>
      <c r="N206" s="79">
        <v>6.7488470374738849</v>
      </c>
      <c r="O206" s="79">
        <v>5.214810081896645</v>
      </c>
      <c r="P206" s="80">
        <v>6.113510158934937</v>
      </c>
      <c r="Q206" s="81">
        <v>18.000054367307634</v>
      </c>
      <c r="R206" s="82">
        <v>19.130992822215557</v>
      </c>
      <c r="S206" s="78">
        <v>0.55312300149741467</v>
      </c>
      <c r="T206" s="81">
        <v>3.1601091659733558</v>
      </c>
      <c r="U206" s="78">
        <v>0.50127888533429599</v>
      </c>
      <c r="V206" s="83">
        <v>5.6291060253177976E-2</v>
      </c>
      <c r="W206" s="79">
        <v>39.484914635857642</v>
      </c>
      <c r="X206" s="80">
        <v>3.2595580310568639</v>
      </c>
      <c r="Y206" s="85">
        <v>4065300000</v>
      </c>
      <c r="Z206" s="85">
        <v>13036970000</v>
      </c>
      <c r="AA206" s="75" t="e">
        <v>#N/A</v>
      </c>
      <c r="AB206" s="75">
        <v>601691185.74022758</v>
      </c>
      <c r="AC206" s="84">
        <v>0</v>
      </c>
      <c r="AD206" s="85">
        <v>18537.124761719999</v>
      </c>
      <c r="AE206" s="86">
        <v>22877.323761719999</v>
      </c>
      <c r="AF206" s="81">
        <v>14.725513016992855</v>
      </c>
      <c r="AG206" s="81">
        <v>23.515710101406551</v>
      </c>
      <c r="AH206" s="81">
        <v>1.995764745914494</v>
      </c>
      <c r="AI206" s="81">
        <v>35.624799804687498</v>
      </c>
      <c r="AJ206" s="82">
        <v>2.102676937109893</v>
      </c>
      <c r="AK206" s="75" t="s">
        <v>493</v>
      </c>
      <c r="AL206" s="75" t="s">
        <v>494</v>
      </c>
      <c r="AM206" s="75" t="s">
        <v>495</v>
      </c>
      <c r="AN206" s="76" t="s">
        <v>2467</v>
      </c>
      <c r="AO206" s="78">
        <v>0.1873493</v>
      </c>
      <c r="AP206" s="78">
        <v>0.20010890000000001</v>
      </c>
      <c r="AQ206" s="84">
        <v>0.10550269999999999</v>
      </c>
      <c r="AR206" s="75" t="s">
        <v>4164</v>
      </c>
      <c r="AS206" s="75" t="s">
        <v>3582</v>
      </c>
      <c r="AT206" s="76" t="s">
        <v>4164</v>
      </c>
      <c r="AU206" s="75" t="s">
        <v>3443</v>
      </c>
      <c r="AV206" s="81">
        <v>0</v>
      </c>
      <c r="AW206" s="81">
        <v>0</v>
      </c>
      <c r="AX206" s="82">
        <v>0</v>
      </c>
      <c r="AY206" s="79">
        <v>0</v>
      </c>
      <c r="AZ206" s="79">
        <v>0</v>
      </c>
      <c r="BA206" s="79">
        <v>0</v>
      </c>
      <c r="BB206" s="75">
        <v>0</v>
      </c>
      <c r="BC206" s="75">
        <v>18537.124761719999</v>
      </c>
      <c r="BD206" s="75">
        <v>1041.308</v>
      </c>
      <c r="BE206" s="75">
        <v>1190.538</v>
      </c>
      <c r="BF206" s="75">
        <v>1323.182</v>
      </c>
      <c r="BG206" s="75">
        <v>1082.191</v>
      </c>
      <c r="BH206" s="75">
        <v>1235.655</v>
      </c>
      <c r="BI206" s="75">
        <v>1483.377</v>
      </c>
      <c r="BJ206" s="75">
        <v>5.6174191703685789E-2</v>
      </c>
      <c r="BK206" s="75">
        <v>6.4224523236662612E-2</v>
      </c>
      <c r="BL206" s="75">
        <v>7.1380109753181931E-2</v>
      </c>
      <c r="BM206" s="75">
        <v>5.8379657790013549E-2</v>
      </c>
      <c r="BN206" s="75">
        <v>6.6658395834486878E-2</v>
      </c>
      <c r="BO206" s="75">
        <v>8.0021956968388139E-2</v>
      </c>
      <c r="BP206" s="87">
        <v>8.0021956968388139E-2</v>
      </c>
    </row>
    <row r="207" spans="2:68" x14ac:dyDescent="0.25">
      <c r="B207" s="103">
        <v>6</v>
      </c>
      <c r="C207" s="75" t="s">
        <v>3421</v>
      </c>
      <c r="D207" s="75">
        <v>5</v>
      </c>
      <c r="E207" s="76">
        <v>4</v>
      </c>
      <c r="F207" s="75">
        <v>0.18</v>
      </c>
      <c r="H207" s="75" t="s">
        <v>1324</v>
      </c>
      <c r="I207" s="76" t="s">
        <v>1325</v>
      </c>
      <c r="J207" s="78">
        <v>0.4325857370474212</v>
      </c>
      <c r="K207" s="78">
        <v>-1.3134205853478818</v>
      </c>
      <c r="L207" s="78">
        <v>0.15927701885529405</v>
      </c>
      <c r="M207" s="78">
        <v>0.21861883152871087</v>
      </c>
      <c r="N207" s="79">
        <v>4.3528763457921418</v>
      </c>
      <c r="O207" s="79">
        <v>3.1290122115993935</v>
      </c>
      <c r="P207" s="80">
        <v>6.8976459553854212</v>
      </c>
      <c r="Q207" s="81">
        <v>29.402567804155979</v>
      </c>
      <c r="R207" s="82">
        <v>37.360729736987793</v>
      </c>
      <c r="S207" s="78">
        <v>-8.86375428960572E-2</v>
      </c>
      <c r="T207" s="81">
        <v>-2.0477274163980024</v>
      </c>
      <c r="U207" s="78">
        <v>0.34497904971000298</v>
      </c>
      <c r="V207" s="83" t="e">
        <v>#N/A</v>
      </c>
      <c r="W207" s="79">
        <v>14.892096065111478</v>
      </c>
      <c r="X207" s="80">
        <v>-0.45118540463155998</v>
      </c>
      <c r="Y207" s="85">
        <v>-79889000.00000006</v>
      </c>
      <c r="Z207" s="85">
        <v>479957999.99999994</v>
      </c>
      <c r="AA207" s="75" t="e">
        <v>#N/A</v>
      </c>
      <c r="AB207" s="75">
        <v>121644000</v>
      </c>
      <c r="AC207" s="84">
        <v>0</v>
      </c>
      <c r="AD207" s="85">
        <v>2713.9134432400001</v>
      </c>
      <c r="AE207" s="86">
        <v>2641.16944324</v>
      </c>
      <c r="AF207" s="81">
        <v>14.284345944307946</v>
      </c>
      <c r="AG207" s="81">
        <v>21.445100958083316</v>
      </c>
      <c r="AH207" s="81">
        <v>5.5457965967137079</v>
      </c>
      <c r="AI207" s="81">
        <v>38.502471475106091</v>
      </c>
      <c r="AJ207" s="82">
        <v>2.5179409572903513</v>
      </c>
      <c r="AK207" s="75" t="s">
        <v>502</v>
      </c>
      <c r="AL207" s="75" t="s">
        <v>503</v>
      </c>
      <c r="AM207" s="75" t="s">
        <v>671</v>
      </c>
      <c r="AN207" s="76" t="s">
        <v>2465</v>
      </c>
      <c r="AO207" s="78" t="e">
        <v>#VALUE!</v>
      </c>
      <c r="AP207" s="78">
        <v>0.15090600000000001</v>
      </c>
      <c r="AQ207" s="84">
        <v>0.1781402</v>
      </c>
      <c r="AR207" s="75" t="s">
        <v>3458</v>
      </c>
      <c r="AS207" s="75" t="s">
        <v>3458</v>
      </c>
      <c r="AT207" s="76" t="s">
        <v>3458</v>
      </c>
      <c r="AU207" s="75">
        <v>3.1203890812595843</v>
      </c>
      <c r="AV207" s="81">
        <v>3.1203890812595843</v>
      </c>
      <c r="AW207" s="81">
        <v>-22.327933098385849</v>
      </c>
      <c r="AX207" s="82">
        <v>-19.207544017126263</v>
      </c>
      <c r="AY207" s="79">
        <v>38.36486775137999</v>
      </c>
      <c r="AZ207" s="79">
        <v>-274.51967628839816</v>
      </c>
      <c r="BA207" s="79">
        <v>-236.1548085370182</v>
      </c>
      <c r="BB207" s="75">
        <v>-294.08499999999998</v>
      </c>
      <c r="BC207" s="75">
        <v>2641.16944324</v>
      </c>
      <c r="BD207" s="75">
        <v>121.667</v>
      </c>
      <c r="BE207" s="75">
        <v>150.45500000000001</v>
      </c>
      <c r="BF207" s="75">
        <v>169.1</v>
      </c>
      <c r="BG207" s="75">
        <v>280.43200000000002</v>
      </c>
      <c r="BH207" s="75">
        <v>165.851</v>
      </c>
      <c r="BI207" s="75">
        <v>164.66400000000002</v>
      </c>
      <c r="BJ207" s="75">
        <v>4.6065579136319069E-2</v>
      </c>
      <c r="BK207" s="75">
        <v>5.6965296333063908E-2</v>
      </c>
      <c r="BL207" s="75">
        <v>6.402466923612446E-2</v>
      </c>
      <c r="BM207" s="75">
        <v>0.10617720900783476</v>
      </c>
      <c r="BN207" s="75">
        <v>6.2794532332823644E-2</v>
      </c>
      <c r="BO207" s="75">
        <v>6.2345110201639263E-2</v>
      </c>
      <c r="BP207" s="87">
        <v>6.402466923612446E-2</v>
      </c>
    </row>
    <row r="208" spans="2:68" x14ac:dyDescent="0.25">
      <c r="B208" s="103">
        <v>6</v>
      </c>
      <c r="C208" s="75" t="s">
        <v>3421</v>
      </c>
      <c r="D208" s="75">
        <v>5</v>
      </c>
      <c r="E208" s="76">
        <v>4</v>
      </c>
      <c r="F208" s="75">
        <v>0.2</v>
      </c>
      <c r="G208" s="75" t="s">
        <v>3179</v>
      </c>
      <c r="H208" s="75" t="s">
        <v>177</v>
      </c>
      <c r="I208" s="76" t="s">
        <v>855</v>
      </c>
      <c r="J208" s="78">
        <v>0.50967129177864012</v>
      </c>
      <c r="K208" s="78">
        <v>0.49254459265792083</v>
      </c>
      <c r="L208" s="78">
        <v>0.25553073940597515</v>
      </c>
      <c r="M208" s="78">
        <v>0.27202967716921267</v>
      </c>
      <c r="N208" s="79">
        <v>21.407865843315776</v>
      </c>
      <c r="O208" s="79">
        <v>16.291308513613252</v>
      </c>
      <c r="P208" s="80">
        <v>21.087718765220874</v>
      </c>
      <c r="Q208" s="81">
        <v>6.8381265697905533</v>
      </c>
      <c r="R208" s="82">
        <v>6.6849943843150852</v>
      </c>
      <c r="S208" s="78">
        <v>1.7111345777408405E-2</v>
      </c>
      <c r="T208" s="81">
        <v>0.1047068431145016</v>
      </c>
      <c r="U208" s="78">
        <v>0.37623852701196664</v>
      </c>
      <c r="V208" s="83" t="e">
        <v>#N/A</v>
      </c>
      <c r="W208" s="79">
        <v>8.3865735484600172</v>
      </c>
      <c r="X208" s="80">
        <v>18.588324571000349</v>
      </c>
      <c r="Y208" s="85">
        <v>1133875000</v>
      </c>
      <c r="Z208" s="85">
        <v>2053026000</v>
      </c>
      <c r="AA208" s="75">
        <v>12774000</v>
      </c>
      <c r="AB208" s="75">
        <v>442687265.096102</v>
      </c>
      <c r="AC208" s="84">
        <v>2.8855584985547123E-2</v>
      </c>
      <c r="AD208" s="85">
        <v>8402.2831728000001</v>
      </c>
      <c r="AE208" s="86">
        <v>8624.8601727999994</v>
      </c>
      <c r="AF208" s="81">
        <v>11.698731818692535</v>
      </c>
      <c r="AG208" s="81">
        <v>13.774505055579757</v>
      </c>
      <c r="AH208" s="81">
        <v>5.2633429286613103</v>
      </c>
      <c r="AI208" s="81">
        <v>19.21868125160972</v>
      </c>
      <c r="AJ208" s="82">
        <v>4.0331595270751484</v>
      </c>
      <c r="AK208" s="75" t="s">
        <v>498</v>
      </c>
      <c r="AL208" s="75" t="s">
        <v>735</v>
      </c>
      <c r="AM208" s="75" t="s">
        <v>780</v>
      </c>
      <c r="AN208" s="76" t="s">
        <v>583</v>
      </c>
      <c r="AO208" s="78">
        <v>0.1421393</v>
      </c>
      <c r="AP208" s="78">
        <v>0.15886980000000001</v>
      </c>
      <c r="AQ208" s="84">
        <v>0.17281369999999999</v>
      </c>
      <c r="AR208" s="75" t="s">
        <v>4124</v>
      </c>
      <c r="AS208" s="75" t="s">
        <v>3589</v>
      </c>
      <c r="AT208" s="76" t="s">
        <v>3589</v>
      </c>
      <c r="AU208" s="75">
        <v>0.41154617239795915</v>
      </c>
      <c r="AV208" s="81">
        <v>0.41154617239795915</v>
      </c>
      <c r="AW208" s="81">
        <v>-0.1237802277448086</v>
      </c>
      <c r="AX208" s="82">
        <v>0.28776594465315053</v>
      </c>
      <c r="AY208" s="79">
        <v>6.7785913400534827</v>
      </c>
      <c r="AZ208" s="79">
        <v>-2.038788442550385</v>
      </c>
      <c r="BA208" s="79">
        <v>4.7398028975030977</v>
      </c>
      <c r="BB208" s="75">
        <v>19.010000000000002</v>
      </c>
      <c r="BC208" s="75">
        <v>8402.2831728000001</v>
      </c>
      <c r="BD208" s="75">
        <v>468</v>
      </c>
      <c r="BE208" s="75">
        <v>509</v>
      </c>
      <c r="BF208" s="75">
        <v>498</v>
      </c>
      <c r="BG208" s="75">
        <v>404.29500000000002</v>
      </c>
      <c r="BH208" s="75">
        <v>487.62299999999999</v>
      </c>
      <c r="BI208" s="75">
        <v>528.57000000000005</v>
      </c>
      <c r="BJ208" s="75">
        <v>5.5699146336202612E-2</v>
      </c>
      <c r="BK208" s="75">
        <v>6.0578772404117798E-2</v>
      </c>
      <c r="BL208" s="75">
        <v>5.9269604434677138E-2</v>
      </c>
      <c r="BM208" s="75">
        <v>4.811727856409196E-2</v>
      </c>
      <c r="BN208" s="75">
        <v>5.8034582978414802E-2</v>
      </c>
      <c r="BO208" s="75">
        <v>6.2907901237022695E-2</v>
      </c>
      <c r="BP208" s="87">
        <v>6.2907901237022695E-2</v>
      </c>
    </row>
    <row r="209" spans="2:68" x14ac:dyDescent="0.25">
      <c r="B209" s="103">
        <v>6</v>
      </c>
      <c r="C209" s="75" t="s">
        <v>3421</v>
      </c>
      <c r="D209" s="75">
        <v>5</v>
      </c>
      <c r="E209" s="76">
        <v>5</v>
      </c>
      <c r="F209" s="75">
        <v>0.16</v>
      </c>
      <c r="G209" s="75" t="s">
        <v>2658</v>
      </c>
      <c r="H209" s="75" t="s">
        <v>156</v>
      </c>
      <c r="I209" s="76" t="s">
        <v>828</v>
      </c>
      <c r="J209" s="78">
        <v>0.55545076459455989</v>
      </c>
      <c r="K209" s="78">
        <v>0.8850922509225092</v>
      </c>
      <c r="L209" s="78">
        <v>0.4338128297060021</v>
      </c>
      <c r="M209" s="78">
        <v>0.64041223901318955</v>
      </c>
      <c r="N209" s="79">
        <v>43.504888396974728</v>
      </c>
      <c r="O209" s="79">
        <v>33.1629507106882</v>
      </c>
      <c r="P209" s="80" t="e">
        <v>#N/A</v>
      </c>
      <c r="Q209" s="81">
        <v>55.427339993919269</v>
      </c>
      <c r="R209" s="82">
        <v>59.06322505800464</v>
      </c>
      <c r="S209" s="78">
        <v>0.67850485007425199</v>
      </c>
      <c r="T209" s="81">
        <v>1.7868197703444832</v>
      </c>
      <c r="U209" s="78">
        <v>-0.10389398794330093</v>
      </c>
      <c r="V209" s="83" t="e">
        <v>#N/A</v>
      </c>
      <c r="W209" s="79">
        <v>1.0931410943602011</v>
      </c>
      <c r="X209" s="80">
        <v>-11.097397933752474</v>
      </c>
      <c r="Y209" s="85">
        <v>13550000000</v>
      </c>
      <c r="Z209" s="85">
        <v>18727000000</v>
      </c>
      <c r="AA209" s="75" t="e">
        <v>#N/A</v>
      </c>
      <c r="AB209" s="75">
        <v>7950000000</v>
      </c>
      <c r="AC209" s="84">
        <v>0</v>
      </c>
      <c r="AD209" s="85">
        <v>80505.283073600003</v>
      </c>
      <c r="AE209" s="86">
        <v>102029.2830736</v>
      </c>
      <c r="AF209" s="81">
        <v>8.347156538461789</v>
      </c>
      <c r="AG209" s="81">
        <v>8.5042435047114662</v>
      </c>
      <c r="AH209" s="81">
        <v>9.8324139042073337</v>
      </c>
      <c r="AI209" s="81">
        <v>9.2272561115470921</v>
      </c>
      <c r="AJ209" s="82" t="s">
        <v>3443</v>
      </c>
      <c r="AK209" s="75" t="s">
        <v>493</v>
      </c>
      <c r="AL209" s="75" t="s">
        <v>675</v>
      </c>
      <c r="AM209" s="75" t="s">
        <v>676</v>
      </c>
      <c r="AN209" s="76" t="s">
        <v>583</v>
      </c>
      <c r="AO209" s="78">
        <v>0.14219760000000001</v>
      </c>
      <c r="AP209" s="78">
        <v>8.1592629999999999E-2</v>
      </c>
      <c r="AQ209" s="84">
        <v>2.8529529999999997E-2</v>
      </c>
      <c r="AR209" s="75" t="s">
        <v>4124</v>
      </c>
      <c r="AS209" s="75" t="s">
        <v>3581</v>
      </c>
      <c r="AT209" s="76" t="s">
        <v>3581</v>
      </c>
      <c r="AU209" s="75">
        <v>8.316725666307434</v>
      </c>
      <c r="AV209" s="81">
        <v>8.316725666307434</v>
      </c>
      <c r="AW209" s="81">
        <v>2.2872248856255384</v>
      </c>
      <c r="AX209" s="82">
        <v>10.603950551932972</v>
      </c>
      <c r="AY209" s="79">
        <v>75.779376498800957</v>
      </c>
      <c r="AZ209" s="79">
        <v>20.840470480758256</v>
      </c>
      <c r="BA209" s="79">
        <v>96.619846979559213</v>
      </c>
      <c r="BB209" s="75">
        <v>8461</v>
      </c>
      <c r="BC209" s="75">
        <v>80505.283073600003</v>
      </c>
      <c r="BD209" s="75">
        <v>8900.6</v>
      </c>
      <c r="BE209" s="75">
        <v>9151.7270000000008</v>
      </c>
      <c r="BF209" s="75">
        <v>9417.6669999999995</v>
      </c>
      <c r="BG209" s="75">
        <v>8429.1010000000006</v>
      </c>
      <c r="BH209" s="75">
        <v>8646.4189999999999</v>
      </c>
      <c r="BI209" s="75">
        <v>8816.2860000000001</v>
      </c>
      <c r="BJ209" s="75">
        <v>0.11055920382098207</v>
      </c>
      <c r="BK209" s="75">
        <v>0.11367858916331312</v>
      </c>
      <c r="BL209" s="75">
        <v>0.11698197485238485</v>
      </c>
      <c r="BM209" s="75">
        <v>0.10470245775415632</v>
      </c>
      <c r="BN209" s="75">
        <v>0.10740188308008583</v>
      </c>
      <c r="BO209" s="75">
        <v>0.10951189367211993</v>
      </c>
      <c r="BP209" s="87">
        <v>0.11698197485238485</v>
      </c>
    </row>
    <row r="210" spans="2:68" x14ac:dyDescent="0.25">
      <c r="B210" s="103">
        <v>6</v>
      </c>
      <c r="C210" s="75" t="s">
        <v>3421</v>
      </c>
      <c r="D210" s="75">
        <v>6</v>
      </c>
      <c r="E210" s="76">
        <v>5</v>
      </c>
      <c r="F210" s="75">
        <v>0.15</v>
      </c>
      <c r="G210" s="75" t="s">
        <v>3076</v>
      </c>
      <c r="H210" s="75" t="s">
        <v>50</v>
      </c>
      <c r="I210" s="76" t="s">
        <v>670</v>
      </c>
      <c r="J210" s="78">
        <v>1.3798731939736297</v>
      </c>
      <c r="K210" s="78">
        <v>2.0248070562293274</v>
      </c>
      <c r="L210" s="78">
        <v>0.27366253859727585</v>
      </c>
      <c r="M210" s="78">
        <v>0.36344745695626363</v>
      </c>
      <c r="N210" s="79">
        <v>31.040578875961021</v>
      </c>
      <c r="O210" s="79">
        <v>26.164172632714834</v>
      </c>
      <c r="P210" s="80" t="e">
        <v>#N/A</v>
      </c>
      <c r="Q210" s="81">
        <v>30.320498051255527</v>
      </c>
      <c r="R210" s="82">
        <v>32.951358281913613</v>
      </c>
      <c r="S210" s="78">
        <v>0.42122310480450376</v>
      </c>
      <c r="T210" s="81">
        <v>2.7066402378592667</v>
      </c>
      <c r="U210" s="78">
        <v>1.6932823402329724E-3</v>
      </c>
      <c r="V210" s="83">
        <v>3.4875153499795336E-2</v>
      </c>
      <c r="W210" s="79">
        <v>3.4719366155162694</v>
      </c>
      <c r="X210" s="80">
        <v>15.970176856290275</v>
      </c>
      <c r="Y210" s="85">
        <v>1814000000</v>
      </c>
      <c r="Z210" s="85">
        <v>10106000000</v>
      </c>
      <c r="AA210" s="75">
        <v>406000000</v>
      </c>
      <c r="AB210" s="75">
        <v>2950000000</v>
      </c>
      <c r="AC210" s="84">
        <v>0.13762711864406779</v>
      </c>
      <c r="AD210" s="85">
        <v>63779.746969049993</v>
      </c>
      <c r="AE210" s="86">
        <v>74831.74696905</v>
      </c>
      <c r="AF210" s="81">
        <v>18.417335475178348</v>
      </c>
      <c r="AG210" s="81">
        <v>19.680985464405886</v>
      </c>
      <c r="AH210" s="81">
        <v>4.5034181859559155</v>
      </c>
      <c r="AI210" s="81">
        <v>25.034584603811215</v>
      </c>
      <c r="AJ210" s="82" t="s">
        <v>3443</v>
      </c>
      <c r="AK210" s="75" t="s">
        <v>502</v>
      </c>
      <c r="AL210" s="75" t="s">
        <v>503</v>
      </c>
      <c r="AM210" s="75" t="s">
        <v>671</v>
      </c>
      <c r="AN210" s="76" t="s">
        <v>583</v>
      </c>
      <c r="AO210" s="78">
        <v>0.1475013</v>
      </c>
      <c r="AP210" s="78">
        <v>0.1825088</v>
      </c>
      <c r="AQ210" s="84">
        <v>0.1813236</v>
      </c>
      <c r="AR210" s="75" t="s">
        <v>4165</v>
      </c>
      <c r="AS210" s="75" t="s">
        <v>3443</v>
      </c>
      <c r="AT210" s="76" t="s">
        <v>4165</v>
      </c>
      <c r="AU210" s="75">
        <v>0.78798169004355456</v>
      </c>
      <c r="AV210" s="81">
        <v>0.78798169004355456</v>
      </c>
      <c r="AW210" s="81">
        <v>5.3524890176824611</v>
      </c>
      <c r="AX210" s="82">
        <v>6.1404707077260152</v>
      </c>
      <c r="AY210" s="79">
        <v>17.862654320987652</v>
      </c>
      <c r="AZ210" s="79">
        <v>121.33487654320987</v>
      </c>
      <c r="BA210" s="79">
        <v>139.19753086419752</v>
      </c>
      <c r="BB210" s="75">
        <v>3608</v>
      </c>
      <c r="BC210" s="75">
        <v>63779.746969049993</v>
      </c>
      <c r="BD210" s="75">
        <v>2949.056</v>
      </c>
      <c r="BE210" s="75">
        <v>3202.7220000000002</v>
      </c>
      <c r="BF210" s="75">
        <v>3434.364</v>
      </c>
      <c r="BG210" s="75">
        <v>3492.6770000000001</v>
      </c>
      <c r="BH210" s="75">
        <v>3726.2449999999999</v>
      </c>
      <c r="BI210" s="75">
        <v>4008.3130000000001</v>
      </c>
      <c r="BJ210" s="75">
        <v>4.6238126366839778E-2</v>
      </c>
      <c r="BK210" s="75">
        <v>5.0215345030361527E-2</v>
      </c>
      <c r="BL210" s="75">
        <v>5.3847250313905651E-2</v>
      </c>
      <c r="BM210" s="75">
        <v>5.4761537415550898E-2</v>
      </c>
      <c r="BN210" s="75">
        <v>5.8423640372988812E-2</v>
      </c>
      <c r="BO210" s="75">
        <v>6.2846172813214349E-2</v>
      </c>
      <c r="BP210" s="87">
        <v>6.2846172813214349E-2</v>
      </c>
    </row>
    <row r="211" spans="2:68" x14ac:dyDescent="0.25">
      <c r="B211" s="103">
        <v>6</v>
      </c>
      <c r="C211" s="75" t="s">
        <v>3421</v>
      </c>
      <c r="D211" s="75">
        <v>7</v>
      </c>
      <c r="E211" s="76">
        <v>3</v>
      </c>
      <c r="F211" s="75">
        <v>0.2</v>
      </c>
      <c r="G211" s="75" t="s">
        <v>2841</v>
      </c>
      <c r="H211" s="75" t="s">
        <v>2842</v>
      </c>
      <c r="I211" s="76" t="s">
        <v>2843</v>
      </c>
      <c r="J211" s="78">
        <v>0.52003746314373256</v>
      </c>
      <c r="K211" s="78">
        <v>0.56170641031758772</v>
      </c>
      <c r="L211" s="78">
        <v>0.2052461397412105</v>
      </c>
      <c r="M211" s="78">
        <v>0.21780319596299413</v>
      </c>
      <c r="N211" s="79">
        <v>10.545993184768394</v>
      </c>
      <c r="O211" s="79">
        <v>9.6106990964544359</v>
      </c>
      <c r="P211" s="80">
        <v>11.126524992666662</v>
      </c>
      <c r="Q211" s="81">
        <v>24.409823698679119</v>
      </c>
      <c r="R211" s="82">
        <v>21.961399897066396</v>
      </c>
      <c r="S211" s="78">
        <v>-0.12760515440223683</v>
      </c>
      <c r="T211" s="81">
        <v>-0.46818416968442833</v>
      </c>
      <c r="U211" s="78">
        <v>1.2233507267983601</v>
      </c>
      <c r="V211" s="83" t="e">
        <v>#N/A</v>
      </c>
      <c r="W211" s="79">
        <v>11.645446534840699</v>
      </c>
      <c r="X211" s="80">
        <v>11.476148075605686</v>
      </c>
      <c r="Y211" s="85">
        <v>230519000</v>
      </c>
      <c r="Z211" s="85">
        <v>594500000</v>
      </c>
      <c r="AA211" s="75" t="e">
        <v>#N/A</v>
      </c>
      <c r="AB211" s="75">
        <v>163400000</v>
      </c>
      <c r="AC211" s="84">
        <v>0</v>
      </c>
      <c r="AD211" s="85">
        <v>15300.638633600001</v>
      </c>
      <c r="AE211" s="86">
        <v>1221.7268143264735</v>
      </c>
      <c r="AF211" s="81">
        <v>6.316484750079435</v>
      </c>
      <c r="AG211" s="81">
        <v>8.1059640485786044</v>
      </c>
      <c r="AH211" s="81">
        <v>12.972566534347251</v>
      </c>
      <c r="AI211" s="81">
        <v>9.2917443627261989</v>
      </c>
      <c r="AJ211" s="82">
        <v>1.8275255666932655</v>
      </c>
      <c r="AK211" s="75" t="s">
        <v>534</v>
      </c>
      <c r="AL211" s="75" t="s">
        <v>843</v>
      </c>
      <c r="AM211" s="75" t="s">
        <v>2062</v>
      </c>
      <c r="AN211" s="76" t="s">
        <v>2739</v>
      </c>
      <c r="AO211" s="78">
        <v>0.33784999999999998</v>
      </c>
      <c r="AP211" s="78">
        <v>0.12312590000000001</v>
      </c>
      <c r="AQ211" s="84">
        <v>0.18833939999999999</v>
      </c>
      <c r="AR211" s="75" t="s">
        <v>4124</v>
      </c>
      <c r="AS211" s="75" t="s">
        <v>3443</v>
      </c>
      <c r="AT211" s="76" t="s">
        <v>3443</v>
      </c>
      <c r="AU211" s="75">
        <v>4.7532376895115904</v>
      </c>
      <c r="AV211" s="81">
        <v>4.7532376895115904</v>
      </c>
      <c r="AW211" s="81">
        <v>0</v>
      </c>
      <c r="AX211" s="82">
        <v>4.7532376895115904</v>
      </c>
      <c r="AY211" s="79">
        <v>49.875991742741341</v>
      </c>
      <c r="AZ211" s="79">
        <v>0</v>
      </c>
      <c r="BA211" s="79">
        <v>49.875991742741341</v>
      </c>
      <c r="BB211" s="75">
        <v>59.7</v>
      </c>
      <c r="BC211" s="75">
        <v>1221.7268143264735</v>
      </c>
      <c r="BD211" s="75">
        <v>155.041</v>
      </c>
      <c r="BE211" s="75">
        <v>162.244</v>
      </c>
      <c r="BF211" s="75">
        <v>175.822</v>
      </c>
      <c r="BG211" s="75">
        <v>145.709</v>
      </c>
      <c r="BH211" s="75">
        <v>146.017</v>
      </c>
      <c r="BI211" s="75">
        <v>157.07300000000001</v>
      </c>
      <c r="BJ211" s="75">
        <v>0.12690316540647645</v>
      </c>
      <c r="BK211" s="75">
        <v>0.13279891879056743</v>
      </c>
      <c r="BL211" s="75">
        <v>0.14391269630676726</v>
      </c>
      <c r="BM211" s="75">
        <v>0.11926479659065845</v>
      </c>
      <c r="BN211" s="75">
        <v>0.11951689877617837</v>
      </c>
      <c r="BO211" s="75">
        <v>0.12856638502003648</v>
      </c>
      <c r="BP211" s="87">
        <v>0.14391269630676726</v>
      </c>
    </row>
    <row r="212" spans="2:68" x14ac:dyDescent="0.25">
      <c r="B212" s="103">
        <v>6</v>
      </c>
      <c r="C212" s="75" t="s">
        <v>3421</v>
      </c>
      <c r="D212" s="75">
        <v>7</v>
      </c>
      <c r="E212" s="76">
        <v>6</v>
      </c>
      <c r="F212" s="75">
        <v>0.14000000000000001</v>
      </c>
      <c r="H212" s="75" t="s">
        <v>103</v>
      </c>
      <c r="I212" s="76" t="s">
        <v>753</v>
      </c>
      <c r="J212" s="78">
        <v>0.74998416759025877</v>
      </c>
      <c r="K212" s="78">
        <v>0.73039215686274506</v>
      </c>
      <c r="L212" s="78">
        <v>0.19653883151430379</v>
      </c>
      <c r="M212" s="78">
        <v>0.20931559769963562</v>
      </c>
      <c r="N212" s="79">
        <v>17.465392789446476</v>
      </c>
      <c r="O212" s="79">
        <v>12.965539958408876</v>
      </c>
      <c r="P212" s="80">
        <v>29.365006852444036</v>
      </c>
      <c r="Q212" s="81">
        <v>26.628989321396098</v>
      </c>
      <c r="R212" s="82">
        <v>28.055019305019304</v>
      </c>
      <c r="S212" s="78">
        <v>0.77389522649241338</v>
      </c>
      <c r="T212" s="81">
        <v>2.5017901897601145</v>
      </c>
      <c r="U212" s="78">
        <v>0.32586297223354094</v>
      </c>
      <c r="V212" s="83">
        <v>3.3041853013817499E-2</v>
      </c>
      <c r="W212" s="79">
        <v>7.9013957096144711</v>
      </c>
      <c r="X212" s="80">
        <v>15.416859466706434</v>
      </c>
      <c r="Y212" s="85">
        <v>6528000000</v>
      </c>
      <c r="Z212" s="85">
        <v>22779000000</v>
      </c>
      <c r="AA212" s="75">
        <v>361000000</v>
      </c>
      <c r="AB212" s="75">
        <v>2916000000</v>
      </c>
      <c r="AC212" s="84">
        <v>0.1237997256515775</v>
      </c>
      <c r="AD212" s="85">
        <v>86581.281600179995</v>
      </c>
      <c r="AE212" s="86">
        <v>100799.28160017999</v>
      </c>
      <c r="AF212" s="81">
        <v>16.923106886151533</v>
      </c>
      <c r="AG212" s="81">
        <v>20.17746725587423</v>
      </c>
      <c r="AH212" s="81">
        <v>3.3171039091039454</v>
      </c>
      <c r="AI212" s="81">
        <v>25.113657533099243</v>
      </c>
      <c r="AJ212" s="82">
        <v>7.955817240334599</v>
      </c>
      <c r="AK212" s="75" t="s">
        <v>502</v>
      </c>
      <c r="AL212" s="75" t="s">
        <v>503</v>
      </c>
      <c r="AM212" s="75" t="s">
        <v>671</v>
      </c>
      <c r="AN212" s="76" t="s">
        <v>583</v>
      </c>
      <c r="AO212" s="78">
        <v>8.9295860000000005E-2</v>
      </c>
      <c r="AP212" s="78">
        <v>0.1793814</v>
      </c>
      <c r="AQ212" s="84">
        <v>0.18510020000000002</v>
      </c>
      <c r="AR212" s="75" t="s">
        <v>4124</v>
      </c>
      <c r="AS212" s="75" t="s">
        <v>3585</v>
      </c>
      <c r="AT212" s="76" t="s">
        <v>3585</v>
      </c>
      <c r="AU212" s="75">
        <v>1.3390830090194195</v>
      </c>
      <c r="AV212" s="81">
        <v>1.3390830090194195</v>
      </c>
      <c r="AW212" s="81">
        <v>1.754396080228819</v>
      </c>
      <c r="AX212" s="82">
        <v>3.0934790892482384</v>
      </c>
      <c r="AY212" s="79">
        <v>32.542667052357537</v>
      </c>
      <c r="AZ212" s="79">
        <v>42.635689596760194</v>
      </c>
      <c r="BA212" s="79">
        <v>75.178356649117731</v>
      </c>
      <c r="BB212" s="75">
        <v>2598.91578936</v>
      </c>
      <c r="BC212" s="75">
        <v>86581.281600179995</v>
      </c>
      <c r="BD212" s="75">
        <v>3788.529</v>
      </c>
      <c r="BE212" s="75">
        <v>4126.9409999999998</v>
      </c>
      <c r="BF212" s="75">
        <v>4532.1819999999998</v>
      </c>
      <c r="BG212" s="75">
        <v>3178.1150000000002</v>
      </c>
      <c r="BH212" s="75">
        <v>4102.3879999999999</v>
      </c>
      <c r="BI212" s="75">
        <v>4709.6310000000003</v>
      </c>
      <c r="BJ212" s="75">
        <v>4.3756905996089161E-2</v>
      </c>
      <c r="BK212" s="75">
        <v>4.7665510647643503E-2</v>
      </c>
      <c r="BL212" s="75">
        <v>5.2345979595554724E-2</v>
      </c>
      <c r="BM212" s="75">
        <v>3.6706721606132857E-2</v>
      </c>
      <c r="BN212" s="75">
        <v>4.7381927411796032E-2</v>
      </c>
      <c r="BO212" s="75">
        <v>5.4395487257261961E-2</v>
      </c>
      <c r="BP212" s="87">
        <v>5.4395487257261961E-2</v>
      </c>
    </row>
    <row r="213" spans="2:68" x14ac:dyDescent="0.25">
      <c r="B213" s="103">
        <v>6</v>
      </c>
      <c r="C213" s="75" t="s">
        <v>3421</v>
      </c>
      <c r="D213" s="75">
        <v>8</v>
      </c>
      <c r="E213" s="76">
        <v>3</v>
      </c>
      <c r="F213" s="75">
        <v>0.15</v>
      </c>
      <c r="G213" s="75" t="s">
        <v>2579</v>
      </c>
      <c r="H213" s="75" t="s">
        <v>1932</v>
      </c>
      <c r="I213" s="76" t="s">
        <v>1933</v>
      </c>
      <c r="J213" s="78">
        <v>0.1794397329406478</v>
      </c>
      <c r="K213" s="78">
        <v>0.30123444883788214</v>
      </c>
      <c r="L213" s="78">
        <v>6.5992875305699999E-2</v>
      </c>
      <c r="M213" s="78">
        <v>0.10320502230299025</v>
      </c>
      <c r="N213" s="79">
        <v>7.7126815844418388</v>
      </c>
      <c r="O213" s="79">
        <v>2.4659594181548736</v>
      </c>
      <c r="P213" s="80">
        <v>0.76826616295496752</v>
      </c>
      <c r="Q213" s="81">
        <v>22.405790484496237</v>
      </c>
      <c r="R213" s="82">
        <v>22.800158253624705</v>
      </c>
      <c r="S213" s="78">
        <v>0.57478942172369607</v>
      </c>
      <c r="T213" s="81">
        <v>3.1176939728836732</v>
      </c>
      <c r="U213" s="78">
        <v>0.37947802606437142</v>
      </c>
      <c r="V213" s="83">
        <v>2.6215794279654776E-2</v>
      </c>
      <c r="W213" s="79">
        <v>62.55196972452768</v>
      </c>
      <c r="X213" s="80" t="e">
        <v>#N/A</v>
      </c>
      <c r="Y213" s="85">
        <v>2073800000</v>
      </c>
      <c r="Z213" s="85">
        <v>6053000000</v>
      </c>
      <c r="AA213" s="75">
        <v>19200000</v>
      </c>
      <c r="AB213" s="75">
        <v>558100000</v>
      </c>
      <c r="AC213" s="84">
        <v>3.4402436839276115E-2</v>
      </c>
      <c r="AD213" s="85">
        <v>7625.7809005000017</v>
      </c>
      <c r="AE213" s="86">
        <v>10545.980900500002</v>
      </c>
      <c r="AF213" s="81">
        <v>10.740457655302645</v>
      </c>
      <c r="AG213" s="81">
        <v>16.843967288138309</v>
      </c>
      <c r="AH213" s="81">
        <v>7.3517969834749595</v>
      </c>
      <c r="AI213" s="81">
        <v>202.55428643153007</v>
      </c>
      <c r="AJ213" s="82">
        <v>2.4265873117402967</v>
      </c>
      <c r="AK213" s="75" t="s">
        <v>534</v>
      </c>
      <c r="AL213" s="75" t="s">
        <v>843</v>
      </c>
      <c r="AM213" s="75" t="s">
        <v>1934</v>
      </c>
      <c r="AN213" s="76" t="s">
        <v>1706</v>
      </c>
      <c r="AO213" s="78" t="e">
        <v>#VALUE!</v>
      </c>
      <c r="AP213" s="78">
        <v>0.21290040000000002</v>
      </c>
      <c r="AQ213" s="84">
        <v>7.1929720000000003E-2</v>
      </c>
      <c r="AR213" s="75" t="s">
        <v>3586</v>
      </c>
      <c r="AS213" s="75" t="s">
        <v>3586</v>
      </c>
      <c r="AT213" s="76" t="s">
        <v>3586</v>
      </c>
      <c r="AU213" s="75">
        <v>0.6578947368421052</v>
      </c>
      <c r="AV213" s="81">
        <v>0.6578947368421052</v>
      </c>
      <c r="AW213" s="81">
        <v>0</v>
      </c>
      <c r="AX213" s="82">
        <v>0.6578947368421052</v>
      </c>
      <c r="AY213" s="79">
        <v>36.002553783469729</v>
      </c>
      <c r="AZ213" s="79">
        <v>0</v>
      </c>
      <c r="BA213" s="79">
        <v>36.002553783469729</v>
      </c>
      <c r="BB213" s="75">
        <v>50.051981570000002</v>
      </c>
      <c r="BC213" s="75">
        <v>7625.7809005000017</v>
      </c>
      <c r="BD213" s="75">
        <v>357.42099999999999</v>
      </c>
      <c r="BE213" s="75">
        <v>534.15800000000002</v>
      </c>
      <c r="BF213" s="75">
        <v>660.70600000000002</v>
      </c>
      <c r="BG213" s="75">
        <v>492.185</v>
      </c>
      <c r="BH213" s="75">
        <v>585.23300000000006</v>
      </c>
      <c r="BI213" s="75">
        <v>645.78700000000003</v>
      </c>
      <c r="BJ213" s="75">
        <v>4.6870085131421081E-2</v>
      </c>
      <c r="BK213" s="75">
        <v>7.0046334528831897E-2</v>
      </c>
      <c r="BL213" s="75">
        <v>8.6641094023128737E-2</v>
      </c>
      <c r="BM213" s="75">
        <v>6.4542242482698228E-2</v>
      </c>
      <c r="BN213" s="75">
        <v>7.6744009254400156E-2</v>
      </c>
      <c r="BO213" s="75">
        <v>8.4684704219296095E-2</v>
      </c>
      <c r="BP213" s="87">
        <v>8.6641094023128737E-2</v>
      </c>
    </row>
    <row r="214" spans="2:68" x14ac:dyDescent="0.25">
      <c r="B214" s="103">
        <v>6</v>
      </c>
      <c r="C214" s="75" t="s">
        <v>3421</v>
      </c>
      <c r="D214" s="75">
        <v>11</v>
      </c>
      <c r="E214" s="76">
        <v>1</v>
      </c>
      <c r="F214" s="75">
        <v>0.2</v>
      </c>
      <c r="G214" s="75" t="s">
        <v>3385</v>
      </c>
      <c r="H214" s="75" t="s">
        <v>2126</v>
      </c>
      <c r="I214" s="76" t="s">
        <v>2127</v>
      </c>
      <c r="J214" s="78">
        <v>0.30943948861789516</v>
      </c>
      <c r="K214" s="78">
        <v>0.29498834671121033</v>
      </c>
      <c r="L214" s="78">
        <v>0.20774680994123487</v>
      </c>
      <c r="M214" s="78">
        <v>0.20272377515620424</v>
      </c>
      <c r="N214" s="79">
        <v>18.474392332200271</v>
      </c>
      <c r="O214" s="79">
        <v>13.232091186309511</v>
      </c>
      <c r="P214" s="80">
        <v>17.009241347947185</v>
      </c>
      <c r="Q214" s="81">
        <v>7.0372604225562112</v>
      </c>
      <c r="R214" s="82">
        <v>7.8176894333691376</v>
      </c>
      <c r="S214" s="78">
        <v>6.9418165125770148E-2</v>
      </c>
      <c r="T214" s="81">
        <v>0.40633324586722647</v>
      </c>
      <c r="U214" s="78">
        <v>0.47015454571176618</v>
      </c>
      <c r="V214" s="83" t="e">
        <v>#N/A</v>
      </c>
      <c r="W214" s="79">
        <v>11.422086910323278</v>
      </c>
      <c r="X214" s="80">
        <v>20.886800766143754</v>
      </c>
      <c r="Y214" s="85">
        <v>1217682000</v>
      </c>
      <c r="Z214" s="85">
        <v>1771879000</v>
      </c>
      <c r="AA214" s="75" t="e">
        <v>#N/A</v>
      </c>
      <c r="AB214" s="75">
        <v>138064999.99999994</v>
      </c>
      <c r="AC214" s="84">
        <v>0</v>
      </c>
      <c r="AD214" s="85">
        <v>4683.42</v>
      </c>
      <c r="AE214" s="86">
        <v>4876.9870000000001</v>
      </c>
      <c r="AF214" s="81">
        <v>10.162273076498648</v>
      </c>
      <c r="AG214" s="81">
        <v>13.391703387458778</v>
      </c>
      <c r="AH214" s="81">
        <v>2.9455751230672402</v>
      </c>
      <c r="AI214" s="81">
        <v>18.465250218003845</v>
      </c>
      <c r="AJ214" s="82">
        <v>2.9383278989629287</v>
      </c>
      <c r="AK214" s="75" t="s">
        <v>506</v>
      </c>
      <c r="AL214" s="75" t="s">
        <v>640</v>
      </c>
      <c r="AM214" s="75" t="s">
        <v>1343</v>
      </c>
      <c r="AN214" s="76" t="s">
        <v>2468</v>
      </c>
      <c r="AO214" s="78">
        <v>0.20817440000000001</v>
      </c>
      <c r="AP214" s="78">
        <v>0.21064630000000001</v>
      </c>
      <c r="AQ214" s="84">
        <v>9.346916999999999E-2</v>
      </c>
      <c r="AR214" s="75" t="s">
        <v>4167</v>
      </c>
      <c r="AS214" s="75" t="s">
        <v>3443</v>
      </c>
      <c r="AT214" s="76" t="s">
        <v>4167</v>
      </c>
      <c r="AU214" s="75">
        <v>1.7496634620676774</v>
      </c>
      <c r="AV214" s="81">
        <v>1.7496634620676774</v>
      </c>
      <c r="AW214" s="81">
        <v>3.857459546904454E-16</v>
      </c>
      <c r="AX214" s="82">
        <v>1.7496634620676779</v>
      </c>
      <c r="AY214" s="79">
        <v>32.228741426328405</v>
      </c>
      <c r="AZ214" s="79">
        <v>7.1054273576010019E-15</v>
      </c>
      <c r="BA214" s="79">
        <v>32.228741426328412</v>
      </c>
      <c r="BB214" s="75">
        <v>81.900000000000006</v>
      </c>
      <c r="BC214" s="75">
        <v>4683.42</v>
      </c>
      <c r="BD214" s="75">
        <v>265.733</v>
      </c>
      <c r="BE214" s="75">
        <v>290.13299999999998</v>
      </c>
      <c r="BF214" s="75">
        <v>316.846</v>
      </c>
      <c r="BG214" s="75">
        <v>286.35899999999998</v>
      </c>
      <c r="BH214" s="75">
        <v>263.29700000000003</v>
      </c>
      <c r="BI214" s="75">
        <v>268.48399999999998</v>
      </c>
      <c r="BJ214" s="75">
        <v>5.6739092372667839E-2</v>
      </c>
      <c r="BK214" s="75">
        <v>6.1948960375110489E-2</v>
      </c>
      <c r="BL214" s="75">
        <v>6.7652698241883066E-2</v>
      </c>
      <c r="BM214" s="75">
        <v>6.1143138988175305E-2</v>
      </c>
      <c r="BN214" s="75">
        <v>5.6218959649145285E-2</v>
      </c>
      <c r="BO214" s="75">
        <v>5.73264836380252E-2</v>
      </c>
      <c r="BP214" s="87">
        <v>6.7652698241883066E-2</v>
      </c>
    </row>
    <row r="215" spans="2:68" x14ac:dyDescent="0.25">
      <c r="B215" s="103">
        <v>6</v>
      </c>
      <c r="C215" s="75" t="s">
        <v>3421</v>
      </c>
      <c r="D215" s="75">
        <v>12</v>
      </c>
      <c r="E215" s="76">
        <v>1</v>
      </c>
      <c r="F215" s="75">
        <v>0.16</v>
      </c>
      <c r="G215" s="75" t="s">
        <v>2797</v>
      </c>
      <c r="H215" s="75" t="s">
        <v>2798</v>
      </c>
      <c r="I215" s="76" t="s">
        <v>2799</v>
      </c>
      <c r="J215" s="78" t="e">
        <v>#N/A</v>
      </c>
      <c r="K215" s="78" t="e">
        <v>#N/A</v>
      </c>
      <c r="L215" s="78">
        <v>0.79096055837461721</v>
      </c>
      <c r="M215" s="78">
        <v>1.0506445863279907</v>
      </c>
      <c r="N215" s="79">
        <v>34.43074226040698</v>
      </c>
      <c r="O215" s="79">
        <v>26.930156711102487</v>
      </c>
      <c r="P215" s="80">
        <v>31.543371220565607</v>
      </c>
      <c r="Q215" s="81">
        <v>23.00492225926979</v>
      </c>
      <c r="R215" s="82">
        <v>23.294333047467365</v>
      </c>
      <c r="S215" s="78" t="e">
        <v>#N/A</v>
      </c>
      <c r="T215" s="81">
        <v>-1.5759543601805723</v>
      </c>
      <c r="U215" s="78">
        <v>0.47381321878036314</v>
      </c>
      <c r="V215" s="83" t="e">
        <v>#N/A</v>
      </c>
      <c r="W215" s="79">
        <v>14.538864869925812</v>
      </c>
      <c r="X215" s="80">
        <v>15.226580990107031</v>
      </c>
      <c r="Y215" s="85" t="e">
        <v>#N/A</v>
      </c>
      <c r="Z215" s="85">
        <v>433689000</v>
      </c>
      <c r="AA215" s="75" t="e">
        <v>#N/A</v>
      </c>
      <c r="AB215" s="75">
        <v>403452000</v>
      </c>
      <c r="AC215" s="84">
        <v>0</v>
      </c>
      <c r="AD215" s="85">
        <v>36281.195275500002</v>
      </c>
      <c r="AE215" s="86">
        <v>35418.215275499999</v>
      </c>
      <c r="AF215" s="81">
        <v>63.297388904512836</v>
      </c>
      <c r="AG215" s="81">
        <v>76.069166196645241</v>
      </c>
      <c r="AH215" s="81">
        <v>1.144980703290543</v>
      </c>
      <c r="AI215" s="81">
        <v>93.84615384615384</v>
      </c>
      <c r="AJ215" s="82">
        <v>27.191326766507103</v>
      </c>
      <c r="AK215" s="75" t="s">
        <v>493</v>
      </c>
      <c r="AL215" s="75" t="s">
        <v>538</v>
      </c>
      <c r="AM215" s="75" t="s">
        <v>2800</v>
      </c>
      <c r="AN215" s="76" t="s">
        <v>2739</v>
      </c>
      <c r="AO215" s="78">
        <v>0.19986699999999999</v>
      </c>
      <c r="AP215" s="78">
        <v>0.3570895</v>
      </c>
      <c r="AQ215" s="84">
        <v>0.34554650000000003</v>
      </c>
      <c r="AR215" s="75" t="s">
        <v>3590</v>
      </c>
      <c r="AS215" s="75" t="s">
        <v>3590</v>
      </c>
      <c r="AT215" s="76" t="s">
        <v>3590</v>
      </c>
      <c r="AU215" s="75">
        <v>0.54614964500273078</v>
      </c>
      <c r="AV215" s="81">
        <v>0.54614964500273078</v>
      </c>
      <c r="AW215" s="81">
        <v>0</v>
      </c>
      <c r="AX215" s="82">
        <v>0.54614964500273078</v>
      </c>
      <c r="AY215" s="79">
        <v>0</v>
      </c>
      <c r="AZ215" s="79">
        <v>0</v>
      </c>
      <c r="BA215" s="79">
        <v>0</v>
      </c>
      <c r="BB215" s="75">
        <v>0</v>
      </c>
      <c r="BC215" s="75">
        <v>35418.215275499999</v>
      </c>
      <c r="BD215" s="75">
        <v>406</v>
      </c>
      <c r="BE215" s="75">
        <v>472.5</v>
      </c>
      <c r="BF215" s="75">
        <v>558</v>
      </c>
      <c r="BG215" s="75" t="s">
        <v>3443</v>
      </c>
      <c r="BH215" s="75" t="s">
        <v>3443</v>
      </c>
      <c r="BI215" s="75" t="s">
        <v>3443</v>
      </c>
      <c r="BJ215" s="75">
        <v>1.1463028185975372E-2</v>
      </c>
      <c r="BK215" s="75">
        <v>1.3340593147471339E-2</v>
      </c>
      <c r="BL215" s="75">
        <v>1.5754605240823297E-2</v>
      </c>
      <c r="BM215" s="75">
        <v>0</v>
      </c>
      <c r="BN215" s="75">
        <v>0</v>
      </c>
      <c r="BO215" s="75">
        <v>0</v>
      </c>
      <c r="BP215" s="87">
        <v>1.5754605240823297E-2</v>
      </c>
    </row>
    <row r="216" spans="2:68" x14ac:dyDescent="0.25">
      <c r="B216" s="103">
        <v>6</v>
      </c>
      <c r="C216" s="75" t="s">
        <v>3421</v>
      </c>
      <c r="D216" s="75">
        <v>12</v>
      </c>
      <c r="E216" s="76">
        <v>3</v>
      </c>
      <c r="F216" s="75">
        <v>0.25</v>
      </c>
      <c r="G216" s="75" t="s">
        <v>2816</v>
      </c>
      <c r="H216" s="75" t="s">
        <v>2817</v>
      </c>
      <c r="I216" s="76" t="s">
        <v>2818</v>
      </c>
      <c r="J216" s="78">
        <v>0.28815534452030933</v>
      </c>
      <c r="K216" s="78">
        <v>0.27245777365221507</v>
      </c>
      <c r="L216" s="78">
        <v>0.12607462537194181</v>
      </c>
      <c r="M216" s="78">
        <v>8.514901937548143E-2</v>
      </c>
      <c r="N216" s="79">
        <v>5.9640792158330225</v>
      </c>
      <c r="O216" s="79">
        <v>4.6318588287772489</v>
      </c>
      <c r="P216" s="80">
        <v>5.4064842154257251</v>
      </c>
      <c r="Q216" s="81">
        <v>33.718455603940527</v>
      </c>
      <c r="R216" s="82">
        <v>36.130434321053933</v>
      </c>
      <c r="S216" s="78">
        <v>0.26692589756137175</v>
      </c>
      <c r="T216" s="81">
        <v>1.4264531512632419</v>
      </c>
      <c r="U216" s="78">
        <v>0.82209696652309294</v>
      </c>
      <c r="V216" s="83" t="e">
        <v>#N/A</v>
      </c>
      <c r="W216" s="79">
        <v>19.512194451728046</v>
      </c>
      <c r="X216" s="80">
        <v>21.729355342807779</v>
      </c>
      <c r="Y216" s="85">
        <v>1318608000</v>
      </c>
      <c r="Z216" s="85">
        <v>4219250000</v>
      </c>
      <c r="AA216" s="75" t="e">
        <v>#N/A</v>
      </c>
      <c r="AB216" s="75">
        <v>590319000</v>
      </c>
      <c r="AC216" s="84">
        <v>0</v>
      </c>
      <c r="AD216" s="85">
        <v>20270.521722499998</v>
      </c>
      <c r="AE216" s="86">
        <v>21365.281722499996</v>
      </c>
      <c r="AF216" s="81">
        <v>26.280662124579099</v>
      </c>
      <c r="AG216" s="81">
        <v>48.527681584959694</v>
      </c>
      <c r="AH216" s="81">
        <v>2.939666905348755</v>
      </c>
      <c r="AI216" s="81">
        <v>75.069252077562325</v>
      </c>
      <c r="AJ216" s="82">
        <v>6.1393940993921703</v>
      </c>
      <c r="AK216" s="75" t="s">
        <v>544</v>
      </c>
      <c r="AL216" s="75" t="s">
        <v>576</v>
      </c>
      <c r="AM216" s="75" t="s">
        <v>788</v>
      </c>
      <c r="AN216" s="76" t="s">
        <v>2739</v>
      </c>
      <c r="AO216" s="78">
        <v>0.37497860000000005</v>
      </c>
      <c r="AP216" s="78">
        <v>0.42426459999999999</v>
      </c>
      <c r="AQ216" s="84">
        <v>0.48180970000000001</v>
      </c>
      <c r="AR216" s="75" t="s">
        <v>4166</v>
      </c>
      <c r="AS216" s="75" t="s">
        <v>3443</v>
      </c>
      <c r="AT216" s="76" t="s">
        <v>4166</v>
      </c>
      <c r="AU216" s="75">
        <v>0.42027649242207749</v>
      </c>
      <c r="AV216" s="81">
        <v>0.42027649242207749</v>
      </c>
      <c r="AW216" s="81">
        <v>-4.1173818939426861</v>
      </c>
      <c r="AX216" s="82">
        <v>-3.6971054015206084</v>
      </c>
      <c r="AY216" s="79">
        <v>34.248267817865305</v>
      </c>
      <c r="AZ216" s="79">
        <v>-335.52482795197858</v>
      </c>
      <c r="BA216" s="79">
        <v>-301.27656013411325</v>
      </c>
      <c r="BB216" s="75">
        <v>-748.69093107999993</v>
      </c>
      <c r="BC216" s="75">
        <v>20270.521722499998</v>
      </c>
      <c r="BD216" s="75">
        <v>487.5</v>
      </c>
      <c r="BE216" s="75">
        <v>581.25</v>
      </c>
      <c r="BF216" s="75">
        <v>645.75</v>
      </c>
      <c r="BG216" s="75">
        <v>-203.19800000000001</v>
      </c>
      <c r="BH216" s="75">
        <v>366.98099999999999</v>
      </c>
      <c r="BI216" s="75">
        <v>413.66</v>
      </c>
      <c r="BJ216" s="75">
        <v>2.4049701664012019E-2</v>
      </c>
      <c r="BK216" s="75">
        <v>2.8674644291706641E-2</v>
      </c>
      <c r="BL216" s="75">
        <v>3.1856604819560534E-2</v>
      </c>
      <c r="BM216" s="75">
        <v>-1.0024310315331107E-2</v>
      </c>
      <c r="BN216" s="75">
        <v>1.8104171418175989E-2</v>
      </c>
      <c r="BO216" s="75">
        <v>2.0406973518636334E-2</v>
      </c>
      <c r="BP216" s="87">
        <v>3.1856604819560534E-2</v>
      </c>
    </row>
    <row r="217" spans="2:68" x14ac:dyDescent="0.25">
      <c r="B217" s="103">
        <v>6</v>
      </c>
      <c r="C217" s="75" t="s">
        <v>3421</v>
      </c>
      <c r="D217" s="75">
        <v>12</v>
      </c>
      <c r="E217" s="76">
        <v>5</v>
      </c>
      <c r="F217" s="75">
        <v>0.14000000000000001</v>
      </c>
      <c r="G217" s="75" t="s">
        <v>3172</v>
      </c>
      <c r="H217" s="75" t="s">
        <v>1889</v>
      </c>
      <c r="I217" s="76" t="s">
        <v>1890</v>
      </c>
      <c r="J217" s="78">
        <v>0.39116254725574373</v>
      </c>
      <c r="K217" s="78">
        <v>0.31893485615967893</v>
      </c>
      <c r="L217" s="78">
        <v>0.16588688310458671</v>
      </c>
      <c r="M217" s="78">
        <v>0.14620936370345372</v>
      </c>
      <c r="N217" s="79">
        <v>13.981008732165865</v>
      </c>
      <c r="O217" s="79">
        <v>11.0550964939541</v>
      </c>
      <c r="P217" s="80">
        <v>15.402631397671696</v>
      </c>
      <c r="Q217" s="81">
        <v>23.37849110859014</v>
      </c>
      <c r="R217" s="82">
        <v>21.912062634106402</v>
      </c>
      <c r="S217" s="78">
        <v>0.30472705093016161</v>
      </c>
      <c r="T217" s="81">
        <v>1.2853100077180344</v>
      </c>
      <c r="U217" s="78">
        <v>0.5935140261919527</v>
      </c>
      <c r="V217" s="83">
        <v>1.2201963534361851E-2</v>
      </c>
      <c r="W217" s="79">
        <v>10.250670898844161</v>
      </c>
      <c r="X217" s="80">
        <v>9.9347837457965724</v>
      </c>
      <c r="Y217" s="85">
        <v>769200000</v>
      </c>
      <c r="Z217" s="85">
        <v>1677900000</v>
      </c>
      <c r="AA217" s="75" t="e">
        <v>#N/A</v>
      </c>
      <c r="AB217" s="75">
        <v>182300000</v>
      </c>
      <c r="AC217" s="84">
        <v>0</v>
      </c>
      <c r="AD217" s="85">
        <v>9320.2929005999995</v>
      </c>
      <c r="AE217" s="86">
        <v>9820.0929005999988</v>
      </c>
      <c r="AF217" s="81">
        <v>24.926214500464678</v>
      </c>
      <c r="AG217" s="81">
        <v>32.944362842986301</v>
      </c>
      <c r="AH217" s="81">
        <v>1.9660658445064065</v>
      </c>
      <c r="AI217" s="81">
        <v>41.474880611593669</v>
      </c>
      <c r="AJ217" s="82">
        <v>5.7033132530120483</v>
      </c>
      <c r="AK217" s="75" t="s">
        <v>498</v>
      </c>
      <c r="AL217" s="75" t="s">
        <v>599</v>
      </c>
      <c r="AM217" s="75" t="s">
        <v>600</v>
      </c>
      <c r="AN217" s="76" t="s">
        <v>1706</v>
      </c>
      <c r="AO217" s="78">
        <v>0.1872673</v>
      </c>
      <c r="AP217" s="78">
        <v>0.1804384</v>
      </c>
      <c r="AQ217" s="84">
        <v>0.1321841</v>
      </c>
      <c r="AR217" s="75" t="s">
        <v>4124</v>
      </c>
      <c r="AS217" s="75" t="s">
        <v>3443</v>
      </c>
      <c r="AT217" s="76" t="s">
        <v>3443</v>
      </c>
      <c r="AU217" s="75">
        <v>0.79110564625248614</v>
      </c>
      <c r="AV217" s="81">
        <v>0.79110564625248614</v>
      </c>
      <c r="AW217" s="81">
        <v>0.21354320241500668</v>
      </c>
      <c r="AX217" s="82">
        <v>1.0046488486674927</v>
      </c>
      <c r="AY217" s="79">
        <v>38.531595908645087</v>
      </c>
      <c r="AZ217" s="79">
        <v>10.400836378137761</v>
      </c>
      <c r="BA217" s="79">
        <v>48.932432286782849</v>
      </c>
      <c r="BB217" s="75">
        <v>90.8</v>
      </c>
      <c r="BC217" s="75">
        <v>9320.2929005999995</v>
      </c>
      <c r="BD217" s="75">
        <v>283.846</v>
      </c>
      <c r="BE217" s="75">
        <v>299.38499999999999</v>
      </c>
      <c r="BF217" s="75">
        <v>320.66700000000003</v>
      </c>
      <c r="BG217" s="75">
        <v>219.983</v>
      </c>
      <c r="BH217" s="75">
        <v>288.90199999999999</v>
      </c>
      <c r="BI217" s="75">
        <v>305.00900000000001</v>
      </c>
      <c r="BJ217" s="75">
        <v>3.0454622298589699E-2</v>
      </c>
      <c r="BK217" s="75">
        <v>3.2121844580734894E-2</v>
      </c>
      <c r="BL217" s="75">
        <v>3.4405249214792051E-2</v>
      </c>
      <c r="BM217" s="75">
        <v>2.3602584419405798E-2</v>
      </c>
      <c r="BN217" s="75">
        <v>3.0997094520645564E-2</v>
      </c>
      <c r="BO217" s="75">
        <v>3.2725259093559694E-2</v>
      </c>
      <c r="BP217" s="87">
        <v>3.4405249214792051E-2</v>
      </c>
    </row>
    <row r="218" spans="2:68" x14ac:dyDescent="0.25">
      <c r="B218" s="103">
        <v>6</v>
      </c>
      <c r="C218" s="75" t="s">
        <v>3421</v>
      </c>
      <c r="D218" s="75">
        <v>14</v>
      </c>
      <c r="E218" s="76">
        <v>1</v>
      </c>
      <c r="F218" s="75">
        <v>0.25</v>
      </c>
      <c r="G218" s="75" t="s">
        <v>2955</v>
      </c>
      <c r="H218" s="75" t="s">
        <v>2772</v>
      </c>
      <c r="I218" s="76" t="s">
        <v>2773</v>
      </c>
      <c r="J218" s="78">
        <v>0.47193540787435301</v>
      </c>
      <c r="K218" s="78">
        <v>0.46104946833102173</v>
      </c>
      <c r="L218" s="78">
        <v>0.19012412171120766</v>
      </c>
      <c r="M218" s="78">
        <v>0.200462334790693</v>
      </c>
      <c r="N218" s="79">
        <v>12.281722933643772</v>
      </c>
      <c r="O218" s="79">
        <v>9.0517598474257088</v>
      </c>
      <c r="P218" s="80">
        <v>12.348110282410122</v>
      </c>
      <c r="Q218" s="81">
        <v>21.911554328781499</v>
      </c>
      <c r="R218" s="82">
        <v>23.84929472902747</v>
      </c>
      <c r="S218" s="78">
        <v>0.35723867011593369</v>
      </c>
      <c r="T218" s="81">
        <v>1.3732965009208102</v>
      </c>
      <c r="U218" s="78">
        <v>0.81687992279194299</v>
      </c>
      <c r="V218" s="83" t="e">
        <v>#N/A</v>
      </c>
      <c r="W218" s="79">
        <v>17.514901114543925</v>
      </c>
      <c r="X218" s="80">
        <v>21.931984679273398</v>
      </c>
      <c r="Y218" s="85">
        <v>8652000000</v>
      </c>
      <c r="Z218" s="85">
        <v>19899000000</v>
      </c>
      <c r="AA218" s="75" t="e">
        <v>#N/A</v>
      </c>
      <c r="AB218" s="75">
        <v>3210000000</v>
      </c>
      <c r="AC218" s="84">
        <v>0</v>
      </c>
      <c r="AD218" s="85">
        <v>104651.43552</v>
      </c>
      <c r="AE218" s="86">
        <v>112218.43552</v>
      </c>
      <c r="AF218" s="81">
        <v>20.37378250228144</v>
      </c>
      <c r="AG218" s="81">
        <v>26.148501834153198</v>
      </c>
      <c r="AH218" s="81">
        <v>3.0847324582845141</v>
      </c>
      <c r="AI218" s="81">
        <v>35.300463190064036</v>
      </c>
      <c r="AJ218" s="82">
        <v>7.3959408935546875</v>
      </c>
      <c r="AK218" s="75" t="s">
        <v>493</v>
      </c>
      <c r="AL218" s="75" t="s">
        <v>538</v>
      </c>
      <c r="AM218" s="75" t="s">
        <v>2774</v>
      </c>
      <c r="AN218" s="76" t="s">
        <v>2739</v>
      </c>
      <c r="AO218" s="78" t="e">
        <v>#VALUE!</v>
      </c>
      <c r="AP218" s="78" t="e">
        <v>#VALUE!</v>
      </c>
      <c r="AQ218" s="84">
        <v>0.30511310000000003</v>
      </c>
      <c r="AR218" s="75" t="s">
        <v>3587</v>
      </c>
      <c r="AS218" s="75" t="s">
        <v>3587</v>
      </c>
      <c r="AT218" s="76" t="s">
        <v>3587</v>
      </c>
      <c r="AU218" s="75">
        <v>0.78568308699968759</v>
      </c>
      <c r="AV218" s="81">
        <v>0.78568308699968759</v>
      </c>
      <c r="AW218" s="81">
        <v>0</v>
      </c>
      <c r="AX218" s="82">
        <v>0.78568308699968759</v>
      </c>
      <c r="AY218" s="79">
        <v>29.069354017515568</v>
      </c>
      <c r="AZ218" s="79">
        <v>0</v>
      </c>
      <c r="BA218" s="79">
        <v>29.069354017515568</v>
      </c>
      <c r="BB218" s="75">
        <v>817.6</v>
      </c>
      <c r="BC218" s="75">
        <v>104651.43552</v>
      </c>
      <c r="BD218" s="75">
        <v>2988.5</v>
      </c>
      <c r="BE218" s="75">
        <v>3075.75</v>
      </c>
      <c r="BF218" s="75">
        <v>3369.75</v>
      </c>
      <c r="BG218" s="75">
        <v>2675.1489999999999</v>
      </c>
      <c r="BH218" s="75">
        <v>3638.52</v>
      </c>
      <c r="BI218" s="75">
        <v>3793.3820000000001</v>
      </c>
      <c r="BJ218" s="75">
        <v>2.8556703356724295E-2</v>
      </c>
      <c r="BK218" s="75">
        <v>2.939042340620537E-2</v>
      </c>
      <c r="BL218" s="75">
        <v>3.2199749418210369E-2</v>
      </c>
      <c r="BM218" s="75">
        <v>2.5562468271051575E-2</v>
      </c>
      <c r="BN218" s="75">
        <v>3.4767989391838207E-2</v>
      </c>
      <c r="BO218" s="75">
        <v>3.6247777979835208E-2</v>
      </c>
      <c r="BP218" s="87">
        <v>3.6247777979835208E-2</v>
      </c>
    </row>
    <row r="219" spans="2:68" x14ac:dyDescent="0.25">
      <c r="B219" s="103">
        <v>6</v>
      </c>
      <c r="C219" s="75" t="s">
        <v>3421</v>
      </c>
      <c r="D219" s="75">
        <v>14</v>
      </c>
      <c r="E219" s="76">
        <v>7</v>
      </c>
      <c r="F219" s="75">
        <v>0.2</v>
      </c>
      <c r="G219" s="75" t="s">
        <v>3399</v>
      </c>
      <c r="H219" s="75" t="s">
        <v>2824</v>
      </c>
      <c r="I219" s="76" t="s">
        <v>2825</v>
      </c>
      <c r="J219" s="78">
        <v>11.571045936519621</v>
      </c>
      <c r="K219" s="78">
        <v>-2.2133333333333334</v>
      </c>
      <c r="L219" s="78">
        <v>0.1555468455927505</v>
      </c>
      <c r="M219" s="78">
        <v>0.20276872964169382</v>
      </c>
      <c r="N219" s="79">
        <v>13.126665052070718</v>
      </c>
      <c r="O219" s="79">
        <v>10.016330762624245</v>
      </c>
      <c r="P219" s="80">
        <v>10.107727091368533</v>
      </c>
      <c r="Q219" s="81">
        <v>12.414923564451275</v>
      </c>
      <c r="R219" s="82">
        <v>12.947791164658634</v>
      </c>
      <c r="S219" s="78">
        <v>-0.16934262344744017</v>
      </c>
      <c r="T219" s="81">
        <v>-0.6469907407407407</v>
      </c>
      <c r="U219" s="78">
        <v>0.67076616253947152</v>
      </c>
      <c r="V219" s="83" t="e">
        <v>#N/A</v>
      </c>
      <c r="W219" s="79">
        <v>22.824914356112917</v>
      </c>
      <c r="X219" s="80">
        <v>27.342008360230974</v>
      </c>
      <c r="Y219" s="85">
        <v>-225000000</v>
      </c>
      <c r="Z219" s="85">
        <v>2456000000</v>
      </c>
      <c r="AA219" s="75" t="e">
        <v>#N/A</v>
      </c>
      <c r="AB219" s="75">
        <v>641000000</v>
      </c>
      <c r="AC219" s="84">
        <v>0</v>
      </c>
      <c r="AD219" s="85">
        <v>16816.028999999999</v>
      </c>
      <c r="AE219" s="86">
        <v>16257.028999999999</v>
      </c>
      <c r="AF219" s="81">
        <v>18.685386401849708</v>
      </c>
      <c r="AG219" s="81">
        <v>29.765854949539591</v>
      </c>
      <c r="AH219" s="81">
        <v>3.8617094629729531</v>
      </c>
      <c r="AI219" s="81">
        <v>43.76760670836542</v>
      </c>
      <c r="AJ219" s="82">
        <v>7.9055886827080863</v>
      </c>
      <c r="AK219" s="75" t="s">
        <v>506</v>
      </c>
      <c r="AL219" s="75" t="s">
        <v>640</v>
      </c>
      <c r="AM219" s="75" t="s">
        <v>797</v>
      </c>
      <c r="AN219" s="76" t="s">
        <v>2739</v>
      </c>
      <c r="AO219" s="78">
        <v>0.19598460000000001</v>
      </c>
      <c r="AP219" s="78">
        <v>0.31671240000000001</v>
      </c>
      <c r="AQ219" s="84">
        <v>0.382911</v>
      </c>
      <c r="AR219" s="75" t="s">
        <v>3591</v>
      </c>
      <c r="AS219" s="75" t="s">
        <v>3591</v>
      </c>
      <c r="AT219" s="76" t="s">
        <v>3591</v>
      </c>
      <c r="AU219" s="75">
        <v>0.80515297906602246</v>
      </c>
      <c r="AV219" s="81">
        <v>0.80515297906602246</v>
      </c>
      <c r="AW219" s="81">
        <v>0</v>
      </c>
      <c r="AX219" s="82">
        <v>0.80515297906602246</v>
      </c>
      <c r="AY219" s="79">
        <v>37.050037050037048</v>
      </c>
      <c r="AZ219" s="79">
        <v>0</v>
      </c>
      <c r="BA219" s="79">
        <v>37.050037050037048</v>
      </c>
      <c r="BB219" s="75">
        <v>133</v>
      </c>
      <c r="BC219" s="75">
        <v>16257.028999999999</v>
      </c>
      <c r="BD219" s="75">
        <v>494.8</v>
      </c>
      <c r="BE219" s="75">
        <v>567</v>
      </c>
      <c r="BF219" s="75">
        <v>603.5</v>
      </c>
      <c r="BG219" s="75">
        <v>347.625</v>
      </c>
      <c r="BH219" s="75">
        <v>533.15</v>
      </c>
      <c r="BI219" s="75">
        <v>587.375</v>
      </c>
      <c r="BJ219" s="75">
        <v>3.0436065532023104E-2</v>
      </c>
      <c r="BK219" s="75">
        <v>3.4877221416041028E-2</v>
      </c>
      <c r="BL219" s="75">
        <v>3.7122404099789702E-2</v>
      </c>
      <c r="BM219" s="75">
        <v>2.138305836816801E-2</v>
      </c>
      <c r="BN219" s="75">
        <v>3.2795045146317939E-2</v>
      </c>
      <c r="BO219" s="75">
        <v>3.6130525448407579E-2</v>
      </c>
      <c r="BP219" s="87">
        <v>3.7122404099789702E-2</v>
      </c>
    </row>
    <row r="220" spans="2:68" x14ac:dyDescent="0.25">
      <c r="B220" s="103">
        <v>6</v>
      </c>
      <c r="C220" s="75" t="s">
        <v>3421</v>
      </c>
      <c r="D220" s="75">
        <v>15</v>
      </c>
      <c r="E220" s="76">
        <v>3</v>
      </c>
      <c r="F220" s="75">
        <v>0.17</v>
      </c>
      <c r="G220" s="75" t="s">
        <v>2716</v>
      </c>
      <c r="H220" s="75" t="s">
        <v>221</v>
      </c>
      <c r="I220" s="76" t="s">
        <v>914</v>
      </c>
      <c r="J220" s="78">
        <v>0.42798936374201757</v>
      </c>
      <c r="K220" s="78">
        <v>0.49156732759797289</v>
      </c>
      <c r="L220" s="78">
        <v>0.21422177175416487</v>
      </c>
      <c r="M220" s="78">
        <v>0.24976532317992708</v>
      </c>
      <c r="N220" s="79">
        <v>26.925357390946264</v>
      </c>
      <c r="O220" s="79">
        <v>21.429280234220329</v>
      </c>
      <c r="P220" s="80">
        <v>37.347130626190612</v>
      </c>
      <c r="Q220" s="81">
        <v>23.239200101967544</v>
      </c>
      <c r="R220" s="82">
        <v>25.708848948094325</v>
      </c>
      <c r="S220" s="78">
        <v>0.52163377884757423</v>
      </c>
      <c r="T220" s="81">
        <v>1.2733264546706029</v>
      </c>
      <c r="U220" s="78">
        <v>0.42915846572661637</v>
      </c>
      <c r="V220" s="83">
        <v>3.7200531215783442E-2</v>
      </c>
      <c r="W220" s="79">
        <v>6.4959703919278198</v>
      </c>
      <c r="X220" s="80">
        <v>13.364453441491664</v>
      </c>
      <c r="Y220" s="85">
        <v>3143191000</v>
      </c>
      <c r="Z220" s="85">
        <v>6186167000</v>
      </c>
      <c r="AA220" s="75">
        <v>100955000</v>
      </c>
      <c r="AB220" s="75">
        <v>1295824000</v>
      </c>
      <c r="AC220" s="84">
        <v>7.7907956636086378E-2</v>
      </c>
      <c r="AD220" s="85">
        <v>48517.862616239996</v>
      </c>
      <c r="AE220" s="86">
        <v>51346.381616239996</v>
      </c>
      <c r="AF220" s="81">
        <v>23.164723526647162</v>
      </c>
      <c r="AG220" s="81">
        <v>29.636109722041439</v>
      </c>
      <c r="AH220" s="81">
        <v>2.6597982298524605</v>
      </c>
      <c r="AI220" s="81">
        <v>38.344707812479449</v>
      </c>
      <c r="AJ220" s="82">
        <v>13.380456924420228</v>
      </c>
      <c r="AK220" s="75" t="s">
        <v>493</v>
      </c>
      <c r="AL220" s="75" t="s">
        <v>525</v>
      </c>
      <c r="AM220" s="75" t="s">
        <v>525</v>
      </c>
      <c r="AN220" s="76" t="s">
        <v>583</v>
      </c>
      <c r="AO220" s="78">
        <v>0.15083470000000002</v>
      </c>
      <c r="AP220" s="78">
        <v>0.279389</v>
      </c>
      <c r="AQ220" s="84">
        <v>0.22307340000000001</v>
      </c>
      <c r="AR220" s="75" t="s">
        <v>4124</v>
      </c>
      <c r="AS220" s="75" t="s">
        <v>3594</v>
      </c>
      <c r="AT220" s="76" t="s">
        <v>3594</v>
      </c>
      <c r="AU220" s="75">
        <v>0.96278619963844625</v>
      </c>
      <c r="AV220" s="81">
        <v>0.96278619963844625</v>
      </c>
      <c r="AW220" s="81">
        <v>3.4577437175698398</v>
      </c>
      <c r="AX220" s="82">
        <v>4.4205299172082864</v>
      </c>
      <c r="AY220" s="79">
        <v>32.607120122013797</v>
      </c>
      <c r="AZ220" s="79">
        <v>117.10498633266458</v>
      </c>
      <c r="BA220" s="79">
        <v>149.71210645467838</v>
      </c>
      <c r="BB220" s="75">
        <v>1800.0721952599999</v>
      </c>
      <c r="BC220" s="75">
        <v>48517.862616239996</v>
      </c>
      <c r="BD220" s="75">
        <v>1331.1669999999999</v>
      </c>
      <c r="BE220" s="75">
        <v>1468.5</v>
      </c>
      <c r="BF220" s="75">
        <v>1633.182</v>
      </c>
      <c r="BG220" s="75">
        <v>1325.5260000000001</v>
      </c>
      <c r="BH220" s="75">
        <v>1588.88</v>
      </c>
      <c r="BI220" s="75">
        <v>1622.1780000000001</v>
      </c>
      <c r="BJ220" s="75">
        <v>2.7436637317045147E-2</v>
      </c>
      <c r="BK220" s="75">
        <v>3.0267203063237595E-2</v>
      </c>
      <c r="BL220" s="75">
        <v>3.3661458109107596E-2</v>
      </c>
      <c r="BM220" s="75">
        <v>2.7320370859789635E-2</v>
      </c>
      <c r="BN220" s="75">
        <v>3.2748351108693875E-2</v>
      </c>
      <c r="BO220" s="75">
        <v>3.343465504304844E-2</v>
      </c>
      <c r="BP220" s="87">
        <v>3.3661458109107596E-2</v>
      </c>
    </row>
    <row r="221" spans="2:68" x14ac:dyDescent="0.25">
      <c r="B221" s="103">
        <v>6</v>
      </c>
      <c r="C221" s="75" t="s">
        <v>3421</v>
      </c>
      <c r="D221" s="75">
        <v>15</v>
      </c>
      <c r="E221" s="76">
        <v>5</v>
      </c>
      <c r="F221" s="75">
        <v>0.15</v>
      </c>
      <c r="G221" s="75" t="s">
        <v>2514</v>
      </c>
      <c r="H221" s="75" t="s">
        <v>1299</v>
      </c>
      <c r="I221" s="76" t="s">
        <v>1300</v>
      </c>
      <c r="J221" s="78">
        <v>0.70257695897106309</v>
      </c>
      <c r="K221" s="78">
        <v>0.19928200583736536</v>
      </c>
      <c r="L221" s="78">
        <v>0.24056442769418304</v>
      </c>
      <c r="M221" s="78">
        <v>0.13938652044217631</v>
      </c>
      <c r="N221" s="79">
        <v>8.8148890312767296</v>
      </c>
      <c r="O221" s="79">
        <v>7.9072106326987566</v>
      </c>
      <c r="P221" s="80">
        <v>30.369663264165592</v>
      </c>
      <c r="Q221" s="81">
        <v>54.291814701907946</v>
      </c>
      <c r="R221" s="82">
        <v>53.257365781600818</v>
      </c>
      <c r="S221" s="78">
        <v>0.32221149426616447</v>
      </c>
      <c r="T221" s="81">
        <v>3.6007617460071328</v>
      </c>
      <c r="U221" s="78">
        <v>0.60194323223839175</v>
      </c>
      <c r="V221" s="83">
        <v>2.3184075472742111E-2</v>
      </c>
      <c r="W221" s="79">
        <v>9.7708888713003841</v>
      </c>
      <c r="X221" s="80">
        <v>25.300793003436041</v>
      </c>
      <c r="Y221" s="85">
        <v>1126193000</v>
      </c>
      <c r="Z221" s="85">
        <v>1610127000</v>
      </c>
      <c r="AA221" s="75" t="e">
        <v>#N/A</v>
      </c>
      <c r="AB221" s="75">
        <v>194436000</v>
      </c>
      <c r="AC221" s="84">
        <v>0</v>
      </c>
      <c r="AD221" s="85">
        <v>8664.8447629999991</v>
      </c>
      <c r="AE221" s="86">
        <v>9786.236762999999</v>
      </c>
      <c r="AF221" s="81">
        <v>31.493936173704835</v>
      </c>
      <c r="AG221" s="81">
        <v>39.983970693022378</v>
      </c>
      <c r="AH221" s="81">
        <v>2.7111376708818318</v>
      </c>
      <c r="AI221" s="81">
        <v>15.477059478332103</v>
      </c>
      <c r="AJ221" s="82">
        <v>3.441348975545004</v>
      </c>
      <c r="AK221" s="75" t="s">
        <v>544</v>
      </c>
      <c r="AL221" s="75" t="s">
        <v>576</v>
      </c>
      <c r="AM221" s="75" t="s">
        <v>591</v>
      </c>
      <c r="AN221" s="76" t="s">
        <v>2465</v>
      </c>
      <c r="AO221" s="78" t="e">
        <v>#VALUE!</v>
      </c>
      <c r="AP221" s="78">
        <v>0.15077840000000001</v>
      </c>
      <c r="AQ221" s="84">
        <v>0.1527645</v>
      </c>
      <c r="AR221" s="75" t="s">
        <v>3592</v>
      </c>
      <c r="AS221" s="75" t="s">
        <v>3592</v>
      </c>
      <c r="AT221" s="76" t="s">
        <v>3592</v>
      </c>
      <c r="AU221" s="75">
        <v>3.2798800779425581</v>
      </c>
      <c r="AV221" s="81">
        <v>3.2798800779425581</v>
      </c>
      <c r="AW221" s="81">
        <v>-0.10232372384453731</v>
      </c>
      <c r="AX221" s="82">
        <v>3.1775563540980207</v>
      </c>
      <c r="AY221" s="79">
        <v>96.556612275947629</v>
      </c>
      <c r="AZ221" s="79">
        <v>-3.0123150527155218</v>
      </c>
      <c r="BA221" s="79">
        <v>93.544297223232107</v>
      </c>
      <c r="BB221" s="75">
        <v>153.096</v>
      </c>
      <c r="BC221" s="75">
        <v>8664.8447629999991</v>
      </c>
      <c r="BD221" s="75">
        <v>267.92900000000003</v>
      </c>
      <c r="BE221" s="75">
        <v>314.125</v>
      </c>
      <c r="BF221" s="75">
        <v>354</v>
      </c>
      <c r="BG221" s="75">
        <v>236.01900000000001</v>
      </c>
      <c r="BH221" s="75">
        <v>325.21500000000003</v>
      </c>
      <c r="BI221" s="75">
        <v>371.05599999999998</v>
      </c>
      <c r="BJ221" s="75">
        <v>3.0921384898214367E-2</v>
      </c>
      <c r="BK221" s="75">
        <v>3.6252813361568131E-2</v>
      </c>
      <c r="BL221" s="75">
        <v>4.0854742315941481E-2</v>
      </c>
      <c r="BM221" s="75">
        <v>2.7238687645949698E-2</v>
      </c>
      <c r="BN221" s="75">
        <v>3.7532697803047771E-2</v>
      </c>
      <c r="BO221" s="75">
        <v>4.2823156115208989E-2</v>
      </c>
      <c r="BP221" s="87">
        <v>4.2823156115208989E-2</v>
      </c>
    </row>
    <row r="222" spans="2:68" x14ac:dyDescent="0.25">
      <c r="B222" s="103">
        <v>6</v>
      </c>
      <c r="C222" s="75" t="s">
        <v>3421</v>
      </c>
      <c r="D222" s="75">
        <v>15</v>
      </c>
      <c r="E222" s="76">
        <v>5</v>
      </c>
      <c r="F222" s="75">
        <v>0.22</v>
      </c>
      <c r="H222" s="75" t="s">
        <v>2093</v>
      </c>
      <c r="I222" s="76" t="s">
        <v>2094</v>
      </c>
      <c r="J222" s="78">
        <v>2.4513515806276294</v>
      </c>
      <c r="K222" s="78">
        <v>0.61112091520068546</v>
      </c>
      <c r="L222" s="78">
        <v>1.6970174808013223</v>
      </c>
      <c r="M222" s="78">
        <v>0.37801839677109161</v>
      </c>
      <c r="N222" s="79">
        <v>28.224520385549845</v>
      </c>
      <c r="O222" s="79">
        <v>18.962839334865251</v>
      </c>
      <c r="P222" s="80">
        <v>24.350383041641894</v>
      </c>
      <c r="Q222" s="81">
        <v>19.212862431729302</v>
      </c>
      <c r="R222" s="82">
        <v>17.876925294518397</v>
      </c>
      <c r="S222" s="78">
        <v>-1.1090576342551327E-2</v>
      </c>
      <c r="T222" s="81">
        <v>-4.79920477463378E-2</v>
      </c>
      <c r="U222" s="78">
        <v>0.40528317707415112</v>
      </c>
      <c r="V222" s="83">
        <v>2.7088228771394111E-2</v>
      </c>
      <c r="W222" s="79">
        <v>17.804629280223416</v>
      </c>
      <c r="X222" s="80">
        <v>14.587133542264464</v>
      </c>
      <c r="Y222" s="85">
        <v>77236873.090000004</v>
      </c>
      <c r="Z222" s="85">
        <v>124864474.78</v>
      </c>
      <c r="AA222" s="75">
        <v>0</v>
      </c>
      <c r="AB222" s="75">
        <v>-9915535.9099999983</v>
      </c>
      <c r="AC222" s="84">
        <v>0</v>
      </c>
      <c r="AD222" s="85">
        <v>1259.7</v>
      </c>
      <c r="AE222" s="86">
        <v>1256.9747252700001</v>
      </c>
      <c r="AF222" s="81">
        <v>20.249907122585928</v>
      </c>
      <c r="AG222" s="81">
        <v>26.630217563949532</v>
      </c>
      <c r="AH222" s="81">
        <v>-0.79084534141699481</v>
      </c>
      <c r="AI222" s="81">
        <v>40.045021317414601</v>
      </c>
      <c r="AJ222" s="82">
        <v>9.8267259882431688</v>
      </c>
      <c r="AK222" s="75" t="s">
        <v>506</v>
      </c>
      <c r="AL222" s="75" t="s">
        <v>640</v>
      </c>
      <c r="AM222" s="75" t="s">
        <v>641</v>
      </c>
      <c r="AN222" s="76" t="s">
        <v>2468</v>
      </c>
      <c r="AO222" s="78">
        <v>0.23589860000000001</v>
      </c>
      <c r="AP222" s="78">
        <v>0.33175680000000002</v>
      </c>
      <c r="AQ222" s="84">
        <v>0.14300750000000001</v>
      </c>
      <c r="AR222" s="75" t="s">
        <v>3593</v>
      </c>
      <c r="AS222" s="75" t="s">
        <v>3593</v>
      </c>
      <c r="AT222" s="76" t="s">
        <v>3593</v>
      </c>
      <c r="AU222" s="75">
        <v>1.4757481398843266</v>
      </c>
      <c r="AV222" s="81">
        <v>1.4757481398843266</v>
      </c>
      <c r="AW222" s="81">
        <v>0</v>
      </c>
      <c r="AX222" s="82">
        <v>1.4757481398843266</v>
      </c>
      <c r="AY222" s="79">
        <v>58.850273810324552</v>
      </c>
      <c r="AZ222" s="79">
        <v>0</v>
      </c>
      <c r="BA222" s="79">
        <v>58.850273810324552</v>
      </c>
      <c r="BB222" s="75">
        <v>18.502775719999999</v>
      </c>
      <c r="BC222" s="75">
        <v>1256.9747252700001</v>
      </c>
      <c r="BD222" s="75">
        <v>34.067</v>
      </c>
      <c r="BE222" s="75">
        <v>41.167000000000002</v>
      </c>
      <c r="BF222" s="75">
        <v>49.067</v>
      </c>
      <c r="BG222" s="75">
        <v>48.786000000000001</v>
      </c>
      <c r="BH222" s="75">
        <v>43.917000000000002</v>
      </c>
      <c r="BI222" s="75">
        <v>48.936999999999998</v>
      </c>
      <c r="BJ222" s="75">
        <v>2.7102374705809899E-2</v>
      </c>
      <c r="BK222" s="75">
        <v>3.275085741374574E-2</v>
      </c>
      <c r="BL222" s="75">
        <v>3.9035788877505341E-2</v>
      </c>
      <c r="BM222" s="75">
        <v>3.8812236252022243E-2</v>
      </c>
      <c r="BN222" s="75">
        <v>3.4938650011889907E-2</v>
      </c>
      <c r="BO222" s="75">
        <v>3.8932365954683974E-2</v>
      </c>
      <c r="BP222" s="87">
        <v>3.9035788877505341E-2</v>
      </c>
    </row>
    <row r="223" spans="2:68" x14ac:dyDescent="0.25">
      <c r="B223" s="103">
        <v>6</v>
      </c>
      <c r="C223" s="75" t="s">
        <v>3421</v>
      </c>
      <c r="D223" s="75">
        <v>17</v>
      </c>
      <c r="E223" s="76">
        <v>3</v>
      </c>
      <c r="F223" s="75">
        <v>0.13</v>
      </c>
      <c r="G223" s="75" t="s">
        <v>2956</v>
      </c>
      <c r="H223" s="75" t="s">
        <v>316</v>
      </c>
      <c r="I223" s="76" t="s">
        <v>1040</v>
      </c>
      <c r="J223" s="78">
        <v>0.28396595571799338</v>
      </c>
      <c r="K223" s="78">
        <v>0.28163011048818071</v>
      </c>
      <c r="L223" s="78">
        <v>0.12280476425451385</v>
      </c>
      <c r="M223" s="78">
        <v>0.11980975494093198</v>
      </c>
      <c r="N223" s="79">
        <v>9.3613057283056502</v>
      </c>
      <c r="O223" s="79">
        <v>8.497866481720262</v>
      </c>
      <c r="P223" s="80">
        <v>14.478506964056098</v>
      </c>
      <c r="Q223" s="81">
        <v>29.115423920321621</v>
      </c>
      <c r="R223" s="82">
        <v>27.434042079483469</v>
      </c>
      <c r="S223" s="78">
        <v>0.61677471951550911</v>
      </c>
      <c r="T223" s="81">
        <v>3.0215861544313429</v>
      </c>
      <c r="U223" s="78">
        <v>0.44827695493249381</v>
      </c>
      <c r="V223" s="83">
        <v>2.5243214113509375E-2</v>
      </c>
      <c r="W223" s="79">
        <v>15.420152122653784</v>
      </c>
      <c r="X223" s="80">
        <v>22.197801642763928</v>
      </c>
      <c r="Y223" s="85">
        <v>30501000000</v>
      </c>
      <c r="Z223" s="85">
        <v>71697000000</v>
      </c>
      <c r="AA223" s="75">
        <v>383000000</v>
      </c>
      <c r="AB223" s="75">
        <v>5620000000</v>
      </c>
      <c r="AC223" s="84">
        <v>6.8149466192170813E-2</v>
      </c>
      <c r="AD223" s="85">
        <v>200875.93132307997</v>
      </c>
      <c r="AE223" s="86">
        <v>232826.93132307997</v>
      </c>
      <c r="AF223" s="81">
        <v>21.407795150821816</v>
      </c>
      <c r="AG223" s="81">
        <v>31.093297011510771</v>
      </c>
      <c r="AH223" s="81">
        <v>2.7651023947176321</v>
      </c>
      <c r="AI223" s="81">
        <v>32.490024331669183</v>
      </c>
      <c r="AJ223" s="82">
        <v>4.7426275266139832</v>
      </c>
      <c r="AK223" s="75" t="s">
        <v>493</v>
      </c>
      <c r="AL223" s="75" t="s">
        <v>538</v>
      </c>
      <c r="AM223" s="75" t="s">
        <v>715</v>
      </c>
      <c r="AN223" s="76" t="s">
        <v>583</v>
      </c>
      <c r="AO223" s="78">
        <v>0.1750331</v>
      </c>
      <c r="AP223" s="78">
        <v>0.1953522</v>
      </c>
      <c r="AQ223" s="84">
        <v>0.19819510000000001</v>
      </c>
      <c r="AR223" s="75" t="s">
        <v>4124</v>
      </c>
      <c r="AS223" s="75" t="s">
        <v>3595</v>
      </c>
      <c r="AT223" s="76" t="s">
        <v>3595</v>
      </c>
      <c r="AU223" s="75">
        <v>0.27014249556833969</v>
      </c>
      <c r="AV223" s="81">
        <v>0.27014249556833969</v>
      </c>
      <c r="AW223" s="81">
        <v>1.7228475482674726</v>
      </c>
      <c r="AX223" s="82">
        <v>1.9929900438358121</v>
      </c>
      <c r="AY223" s="79">
        <v>6.5417296757919834</v>
      </c>
      <c r="AZ223" s="79">
        <v>41.720214769081529</v>
      </c>
      <c r="BA223" s="79">
        <v>48.261944444873514</v>
      </c>
      <c r="BB223" s="75">
        <v>3470.4</v>
      </c>
      <c r="BC223" s="75">
        <v>200875.93132307997</v>
      </c>
      <c r="BD223" s="75">
        <v>9197.7139999999999</v>
      </c>
      <c r="BE223" s="75">
        <v>10178.818000000001</v>
      </c>
      <c r="BF223" s="75">
        <v>11352.65</v>
      </c>
      <c r="BG223" s="75">
        <v>6927.4790000000003</v>
      </c>
      <c r="BH223" s="75">
        <v>8525.1620000000003</v>
      </c>
      <c r="BI223" s="75">
        <v>9748.9719999999998</v>
      </c>
      <c r="BJ223" s="75">
        <v>4.578803413340149E-2</v>
      </c>
      <c r="BK223" s="75">
        <v>5.0672163324678457E-2</v>
      </c>
      <c r="BL223" s="75">
        <v>5.6515730507010808E-2</v>
      </c>
      <c r="BM223" s="75">
        <v>3.4486356600175003E-2</v>
      </c>
      <c r="BN223" s="75">
        <v>4.2439937646330091E-2</v>
      </c>
      <c r="BO223" s="75">
        <v>4.8532305168607702E-2</v>
      </c>
      <c r="BP223" s="87">
        <v>5.6515730507010808E-2</v>
      </c>
    </row>
    <row r="224" spans="2:68" x14ac:dyDescent="0.25">
      <c r="B224" s="103">
        <v>6</v>
      </c>
      <c r="C224" s="75" t="s">
        <v>3421</v>
      </c>
      <c r="D224" s="75">
        <v>18</v>
      </c>
      <c r="E224" s="76">
        <v>6</v>
      </c>
      <c r="F224" s="75">
        <v>0.13</v>
      </c>
      <c r="G224" s="75" t="s">
        <v>3056</v>
      </c>
      <c r="H224" s="75" t="s">
        <v>184</v>
      </c>
      <c r="I224" s="76" t="s">
        <v>867</v>
      </c>
      <c r="J224" s="78">
        <v>0.49375459091987733</v>
      </c>
      <c r="K224" s="78">
        <v>0.56782125339953149</v>
      </c>
      <c r="L224" s="78">
        <v>0.1699777175855933</v>
      </c>
      <c r="M224" s="78">
        <v>0.20073871326578616</v>
      </c>
      <c r="N224" s="79">
        <v>8.7393128631870933</v>
      </c>
      <c r="O224" s="79">
        <v>5.7240392010528351</v>
      </c>
      <c r="P224" s="80">
        <v>8.3900928792569669</v>
      </c>
      <c r="Q224" s="81">
        <v>69.427532935943432</v>
      </c>
      <c r="R224" s="82">
        <v>66.972977805039903</v>
      </c>
      <c r="S224" s="78">
        <v>0.28742853552805175</v>
      </c>
      <c r="T224" s="81">
        <v>1.9711331322705723</v>
      </c>
      <c r="U224" s="78">
        <v>0.44773834377174671</v>
      </c>
      <c r="V224" s="83">
        <v>3.6964465392151674E-2</v>
      </c>
      <c r="W224" s="79">
        <v>9.9501525974121598</v>
      </c>
      <c r="X224" s="80">
        <v>-8.8324895683074338</v>
      </c>
      <c r="Y224" s="85">
        <v>1707700000</v>
      </c>
      <c r="Z224" s="85">
        <v>4830500000</v>
      </c>
      <c r="AA224" s="75">
        <v>38500000</v>
      </c>
      <c r="AB224" s="75">
        <v>360700000</v>
      </c>
      <c r="AC224" s="84">
        <v>0.1067369004713058</v>
      </c>
      <c r="AD224" s="85">
        <v>14044.570945919999</v>
      </c>
      <c r="AE224" s="86">
        <v>15417.070945919999</v>
      </c>
      <c r="AF224" s="81">
        <v>13.146427159663865</v>
      </c>
      <c r="AG224" s="81">
        <v>15.734545739033909</v>
      </c>
      <c r="AH224" s="81">
        <v>2.5649275228905659</v>
      </c>
      <c r="AI224" s="81">
        <v>19.450302286835111</v>
      </c>
      <c r="AJ224" s="82">
        <v>3.9888282725049287</v>
      </c>
      <c r="AK224" s="75" t="s">
        <v>502</v>
      </c>
      <c r="AL224" s="75" t="s">
        <v>529</v>
      </c>
      <c r="AM224" s="75" t="s">
        <v>530</v>
      </c>
      <c r="AN224" s="76" t="s">
        <v>583</v>
      </c>
      <c r="AO224" s="78" t="e">
        <v>#VALUE!</v>
      </c>
      <c r="AP224" s="78">
        <v>0.14365530000000001</v>
      </c>
      <c r="AQ224" s="84">
        <v>7.8763159999999999E-2</v>
      </c>
      <c r="AR224" s="75" t="s">
        <v>3596</v>
      </c>
      <c r="AS224" s="75" t="s">
        <v>3596</v>
      </c>
      <c r="AT224" s="76" t="s">
        <v>3596</v>
      </c>
      <c r="AU224" s="75">
        <v>1.4962220393506398</v>
      </c>
      <c r="AV224" s="81">
        <v>1.4962220393506398</v>
      </c>
      <c r="AW224" s="81">
        <v>2.8404290455405374</v>
      </c>
      <c r="AX224" s="82">
        <v>4.3366510848911775</v>
      </c>
      <c r="AY224" s="79">
        <v>7.4654852986826201</v>
      </c>
      <c r="AZ224" s="79">
        <v>14.172482909446405</v>
      </c>
      <c r="BA224" s="79">
        <v>21.637968208129024</v>
      </c>
      <c r="BB224" s="75">
        <v>154.05000000000001</v>
      </c>
      <c r="BC224" s="75">
        <v>14044.570945919999</v>
      </c>
      <c r="BD224" s="75">
        <v>756.54499999999996</v>
      </c>
      <c r="BE224" s="75">
        <v>782.18200000000002</v>
      </c>
      <c r="BF224" s="75">
        <v>819.1</v>
      </c>
      <c r="BG224" s="75">
        <v>1003.429</v>
      </c>
      <c r="BH224" s="75">
        <v>823.952</v>
      </c>
      <c r="BI224" s="75">
        <v>839.13400000000001</v>
      </c>
      <c r="BJ224" s="75">
        <v>5.3867434107681245E-2</v>
      </c>
      <c r="BK224" s="75">
        <v>5.5692836969663845E-2</v>
      </c>
      <c r="BL224" s="75">
        <v>5.8321468356279813E-2</v>
      </c>
      <c r="BM224" s="75">
        <v>7.1446041595987664E-2</v>
      </c>
      <c r="BN224" s="75">
        <v>5.8666939928083826E-2</v>
      </c>
      <c r="BO224" s="75">
        <v>5.9747927026832501E-2</v>
      </c>
      <c r="BP224" s="87">
        <v>5.9747927026832501E-2</v>
      </c>
    </row>
    <row r="225" spans="2:68" x14ac:dyDescent="0.25">
      <c r="B225" s="103">
        <v>6</v>
      </c>
      <c r="C225" s="75" t="s">
        <v>3421</v>
      </c>
      <c r="D225" s="75">
        <v>19</v>
      </c>
      <c r="E225" s="76">
        <v>3</v>
      </c>
      <c r="F225" s="75">
        <v>0.25</v>
      </c>
      <c r="H225" s="75" t="s">
        <v>391</v>
      </c>
      <c r="I225" s="76" t="s">
        <v>1128</v>
      </c>
      <c r="J225" s="78">
        <v>0.18390568015737113</v>
      </c>
      <c r="K225" s="78">
        <v>0.18270891849367496</v>
      </c>
      <c r="L225" s="78">
        <v>0.18390568015737113</v>
      </c>
      <c r="M225" s="78">
        <v>0.18270891849367496</v>
      </c>
      <c r="N225" s="79">
        <v>14.683603644518062</v>
      </c>
      <c r="O225" s="79">
        <v>12.973654058301417</v>
      </c>
      <c r="P225" s="80">
        <v>21.332784384732033</v>
      </c>
      <c r="Q225" s="81">
        <v>18.214004512371275</v>
      </c>
      <c r="R225" s="82">
        <v>20.66444202299185</v>
      </c>
      <c r="S225" s="78">
        <v>0.18444694616697452</v>
      </c>
      <c r="T225" s="81">
        <v>1.5936528282346674</v>
      </c>
      <c r="U225" s="78">
        <v>0.44105968548006685</v>
      </c>
      <c r="V225" s="83">
        <v>4.0863308096611158E-2</v>
      </c>
      <c r="W225" s="79">
        <v>20.504377735801985</v>
      </c>
      <c r="X225" s="80">
        <v>44.23123958040425</v>
      </c>
      <c r="Y225" s="85">
        <v>31650513000</v>
      </c>
      <c r="Z225" s="85">
        <v>31650513000</v>
      </c>
      <c r="AA225" s="75">
        <v>555342000</v>
      </c>
      <c r="AB225" s="75">
        <v>2933568000</v>
      </c>
      <c r="AC225" s="84">
        <v>0.18930599188428562</v>
      </c>
      <c r="AD225" s="85">
        <v>177714.20194331999</v>
      </c>
      <c r="AE225" s="86">
        <v>186842.54494331998</v>
      </c>
      <c r="AF225" s="81">
        <v>37.68252838834993</v>
      </c>
      <c r="AG225" s="81">
        <v>40.543583918581433</v>
      </c>
      <c r="AH225" s="81">
        <v>1.6359846961215876</v>
      </c>
      <c r="AI225" s="81">
        <v>46.520925485413336</v>
      </c>
      <c r="AJ225" s="82">
        <v>8.2030250114637564</v>
      </c>
      <c r="AK225" s="75" t="s">
        <v>544</v>
      </c>
      <c r="AL225" s="75" t="s">
        <v>576</v>
      </c>
      <c r="AM225" s="75" t="s">
        <v>597</v>
      </c>
      <c r="AN225" s="76" t="s">
        <v>583</v>
      </c>
      <c r="AO225" s="78">
        <v>0.31661240000000002</v>
      </c>
      <c r="AP225" s="78">
        <v>0.28432930000000001</v>
      </c>
      <c r="AQ225" s="84">
        <v>2.3657430000000004E-2</v>
      </c>
      <c r="AR225" s="75" t="s">
        <v>4168</v>
      </c>
      <c r="AS225" s="75" t="s">
        <v>3597</v>
      </c>
      <c r="AT225" s="76" t="s">
        <v>4168</v>
      </c>
      <c r="AU225" s="75" t="s">
        <v>3443</v>
      </c>
      <c r="AV225" s="81">
        <v>0</v>
      </c>
      <c r="AW225" s="81">
        <v>-2.0114318163159971E-2</v>
      </c>
      <c r="AX225" s="82">
        <v>-2.0114318163159971E-2</v>
      </c>
      <c r="AY225" s="79">
        <v>0</v>
      </c>
      <c r="AZ225" s="79">
        <v>-0.82526325825214619</v>
      </c>
      <c r="BA225" s="79">
        <v>-0.82526325825214619</v>
      </c>
      <c r="BB225" s="75">
        <v>-35.746000000000002</v>
      </c>
      <c r="BC225" s="75">
        <v>177714.20194331999</v>
      </c>
      <c r="BD225" s="75">
        <v>5096.5</v>
      </c>
      <c r="BE225" s="75">
        <v>6633.9090000000006</v>
      </c>
      <c r="BF225" s="75">
        <v>8259</v>
      </c>
      <c r="BG225" s="75">
        <v>3792.9929999999999</v>
      </c>
      <c r="BH225" s="75">
        <v>5319.2449999999999</v>
      </c>
      <c r="BI225" s="75">
        <v>7514.7570000000005</v>
      </c>
      <c r="BJ225" s="75">
        <v>2.8678068180648122E-2</v>
      </c>
      <c r="BK225" s="75">
        <v>3.7329087531877803E-2</v>
      </c>
      <c r="BL225" s="75">
        <v>4.6473494575487662E-2</v>
      </c>
      <c r="BM225" s="75">
        <v>2.1343218260123822E-2</v>
      </c>
      <c r="BN225" s="75">
        <v>2.9931457035136198E-2</v>
      </c>
      <c r="BO225" s="75">
        <v>4.2285630061219028E-2</v>
      </c>
      <c r="BP225" s="87">
        <v>4.6473494575487662E-2</v>
      </c>
    </row>
    <row r="226" spans="2:68" x14ac:dyDescent="0.25">
      <c r="B226" s="103">
        <v>6</v>
      </c>
      <c r="C226" s="75" t="s">
        <v>3421</v>
      </c>
      <c r="D226" s="75">
        <v>19</v>
      </c>
      <c r="E226" s="76">
        <v>7</v>
      </c>
      <c r="F226" s="75">
        <v>0.13</v>
      </c>
      <c r="G226" s="75" t="s">
        <v>3065</v>
      </c>
      <c r="H226" s="75" t="s">
        <v>2118</v>
      </c>
      <c r="I226" s="76" t="s">
        <v>2119</v>
      </c>
      <c r="J226" s="78">
        <v>0.38018640737623877</v>
      </c>
      <c r="K226" s="78">
        <v>0.32529094961000371</v>
      </c>
      <c r="L226" s="78">
        <v>0.1968360882946017</v>
      </c>
      <c r="M226" s="78">
        <v>0.16984638756232173</v>
      </c>
      <c r="N226" s="79">
        <v>10.715009256348457</v>
      </c>
      <c r="O226" s="79">
        <v>7.9214935149695131</v>
      </c>
      <c r="P226" s="80">
        <v>9.561248172768769</v>
      </c>
      <c r="Q226" s="81">
        <v>60.271832780447291</v>
      </c>
      <c r="R226" s="82">
        <v>58.110664459683143</v>
      </c>
      <c r="S226" s="78">
        <v>1.0156674391322102E-2</v>
      </c>
      <c r="T226" s="81">
        <v>1.0303736561160814</v>
      </c>
      <c r="U226" s="78">
        <v>6.4837709016608916E-2</v>
      </c>
      <c r="V226" s="83" t="e">
        <v>#N/A</v>
      </c>
      <c r="W226" s="79">
        <v>12.461819458668781</v>
      </c>
      <c r="X226" s="80">
        <v>13.254418405486824</v>
      </c>
      <c r="Y226" s="85">
        <v>6461600000</v>
      </c>
      <c r="Z226" s="85">
        <v>12375300000</v>
      </c>
      <c r="AA226" s="75" t="e">
        <v>#N/A</v>
      </c>
      <c r="AB226" s="75">
        <v>2258469351.2955999</v>
      </c>
      <c r="AC226" s="84">
        <v>0</v>
      </c>
      <c r="AD226" s="85">
        <v>30903.5</v>
      </c>
      <c r="AE226" s="86">
        <v>34807</v>
      </c>
      <c r="AF226" s="81">
        <v>14.206103763987793</v>
      </c>
      <c r="AG226" s="81">
        <v>16.609496170131784</v>
      </c>
      <c r="AH226" s="81" t="s">
        <v>3443</v>
      </c>
      <c r="AI226" s="81">
        <v>19.362581543311936</v>
      </c>
      <c r="AJ226" s="82">
        <v>3.4134717219328787</v>
      </c>
      <c r="AK226" s="75" t="s">
        <v>502</v>
      </c>
      <c r="AL226" s="75" t="s">
        <v>529</v>
      </c>
      <c r="AM226" s="75" t="s">
        <v>530</v>
      </c>
      <c r="AN226" s="76" t="s">
        <v>2468</v>
      </c>
      <c r="AO226" s="78">
        <v>0.13574130000000001</v>
      </c>
      <c r="AP226" s="78">
        <v>0.15410199999999999</v>
      </c>
      <c r="AQ226" s="84">
        <v>9.3750970000000003E-2</v>
      </c>
      <c r="AR226" s="75" t="s">
        <v>3598</v>
      </c>
      <c r="AS226" s="75" t="s">
        <v>3598</v>
      </c>
      <c r="AT226" s="76" t="s">
        <v>3598</v>
      </c>
      <c r="AU226" s="75">
        <v>2.2065583234033519</v>
      </c>
      <c r="AV226" s="81">
        <v>2.2065583234033519</v>
      </c>
      <c r="AW226" s="81">
        <v>-3.9697088304187535E-2</v>
      </c>
      <c r="AX226" s="82">
        <v>2.1668612350991645</v>
      </c>
      <c r="AY226" s="79">
        <v>45.496516332271788</v>
      </c>
      <c r="AZ226" s="79">
        <v>-0.81850509330269716</v>
      </c>
      <c r="BA226" s="79">
        <v>44.678011238969091</v>
      </c>
      <c r="BB226" s="75">
        <v>649.560202</v>
      </c>
      <c r="BC226" s="75">
        <v>30903.5</v>
      </c>
      <c r="BD226" s="75">
        <v>1742.211</v>
      </c>
      <c r="BE226" s="75">
        <v>1813.278</v>
      </c>
      <c r="BF226" s="75">
        <v>1903.2</v>
      </c>
      <c r="BG226" s="75">
        <v>1883.4480000000001</v>
      </c>
      <c r="BH226" s="75">
        <v>1759.2570000000001</v>
      </c>
      <c r="BI226" s="75">
        <v>1793.357</v>
      </c>
      <c r="BJ226" s="75">
        <v>5.6375847395926028E-2</v>
      </c>
      <c r="BK226" s="75">
        <v>5.8675489831248887E-2</v>
      </c>
      <c r="BL226" s="75">
        <v>6.1585257333311764E-2</v>
      </c>
      <c r="BM226" s="75">
        <v>6.0946106428074492E-2</v>
      </c>
      <c r="BN226" s="75">
        <v>5.692743540375686E-2</v>
      </c>
      <c r="BO226" s="75">
        <v>5.8030870289773002E-2</v>
      </c>
      <c r="BP226" s="87">
        <v>6.1585257333311764E-2</v>
      </c>
    </row>
    <row r="227" spans="2:68" x14ac:dyDescent="0.25">
      <c r="B227" s="103">
        <v>6</v>
      </c>
      <c r="C227" s="75" t="s">
        <v>3421</v>
      </c>
      <c r="D227" s="75">
        <v>20</v>
      </c>
      <c r="E227" s="76">
        <v>1</v>
      </c>
      <c r="F227" s="75">
        <v>0.2</v>
      </c>
      <c r="G227" s="75" t="s">
        <v>2914</v>
      </c>
      <c r="H227" s="75" t="s">
        <v>414</v>
      </c>
      <c r="I227" s="76" t="s">
        <v>1158</v>
      </c>
      <c r="J227" s="78">
        <v>5.961016508403575E-2</v>
      </c>
      <c r="K227" s="78">
        <v>4.7383223281976042E-2</v>
      </c>
      <c r="L227" s="78">
        <v>-0.13411865942029655</v>
      </c>
      <c r="M227" s="78">
        <v>0.29608404966571183</v>
      </c>
      <c r="N227" s="79">
        <v>3.145622061520946</v>
      </c>
      <c r="O227" s="79">
        <v>2.5270790608195632</v>
      </c>
      <c r="P227" s="80">
        <v>27.426751592356684</v>
      </c>
      <c r="Q227" s="81">
        <v>3.0987716663524325</v>
      </c>
      <c r="R227" s="82">
        <v>2.3193674452422073</v>
      </c>
      <c r="S227" s="78">
        <v>-0.24203776336970925</v>
      </c>
      <c r="T227" s="81">
        <v>-6.2618499769903355</v>
      </c>
      <c r="U227" s="78">
        <v>8.6969408277760132E-2</v>
      </c>
      <c r="V227" s="83">
        <v>7.1960675011402218E-3</v>
      </c>
      <c r="W227" s="79">
        <v>25.10222773699963</v>
      </c>
      <c r="X227" s="80" t="e">
        <v>#N/A</v>
      </c>
      <c r="Y227" s="85">
        <v>-3271199999.9999995</v>
      </c>
      <c r="Z227" s="85">
        <v>-523499999.99999952</v>
      </c>
      <c r="AA227" s="75">
        <v>1097300000</v>
      </c>
      <c r="AB227" s="75">
        <v>2738800000.0000005</v>
      </c>
      <c r="AC227" s="84">
        <v>0.40064991967284935</v>
      </c>
      <c r="AD227" s="85">
        <v>66141.105689999997</v>
      </c>
      <c r="AE227" s="86">
        <v>63419.705689999995</v>
      </c>
      <c r="AF227" s="81">
        <v>134.25817208818899</v>
      </c>
      <c r="AG227" s="81">
        <v>328.56487753427996</v>
      </c>
      <c r="AH227" s="81">
        <v>4.1253587185691432</v>
      </c>
      <c r="AI227" s="81">
        <v>317.81821382848108</v>
      </c>
      <c r="AJ227" s="82">
        <v>54.737216552021216</v>
      </c>
      <c r="AK227" s="75" t="s">
        <v>544</v>
      </c>
      <c r="AL227" s="75" t="s">
        <v>576</v>
      </c>
      <c r="AM227" s="75" t="s">
        <v>1159</v>
      </c>
      <c r="AN227" s="76" t="s">
        <v>583</v>
      </c>
      <c r="AO227" s="78" t="e">
        <v>#VALUE!</v>
      </c>
      <c r="AP227" s="78">
        <v>0.29412460000000001</v>
      </c>
      <c r="AQ227" s="84">
        <v>0.2518589</v>
      </c>
      <c r="AR227" s="75" t="s">
        <v>3599</v>
      </c>
      <c r="AS227" s="75" t="s">
        <v>3599</v>
      </c>
      <c r="AT227" s="76" t="s">
        <v>3599</v>
      </c>
      <c r="AU227" s="75" t="s">
        <v>3443</v>
      </c>
      <c r="AV227" s="81">
        <v>0</v>
      </c>
      <c r="AW227" s="81">
        <v>0</v>
      </c>
      <c r="AX227" s="82">
        <v>0</v>
      </c>
      <c r="AY227" s="79" t="s">
        <v>3443</v>
      </c>
      <c r="AZ227" s="79">
        <v>0</v>
      </c>
      <c r="BA227" s="79" t="s">
        <v>3443</v>
      </c>
      <c r="BB227" s="75">
        <v>785.88199999999995</v>
      </c>
      <c r="BC227" s="75">
        <v>63419.705689999995</v>
      </c>
      <c r="BD227" s="75">
        <v>1381.067</v>
      </c>
      <c r="BE227" s="75">
        <v>1630.875</v>
      </c>
      <c r="BF227" s="75">
        <v>1874.462</v>
      </c>
      <c r="BG227" s="75">
        <v>2615.1970000000001</v>
      </c>
      <c r="BH227" s="75">
        <v>3236.3540000000003</v>
      </c>
      <c r="BI227" s="75">
        <v>3783.5129999999999</v>
      </c>
      <c r="BJ227" s="75">
        <v>2.177662265969434E-2</v>
      </c>
      <c r="BK227" s="75">
        <v>2.5715587643560384E-2</v>
      </c>
      <c r="BL227" s="75">
        <v>2.9556460087697391E-2</v>
      </c>
      <c r="BM227" s="75">
        <v>4.1236347150257494E-2</v>
      </c>
      <c r="BN227" s="75">
        <v>5.1030731927699684E-2</v>
      </c>
      <c r="BO227" s="75">
        <v>5.965831848060095E-2</v>
      </c>
      <c r="BP227" s="87">
        <v>5.965831848060095E-2</v>
      </c>
    </row>
    <row r="228" spans="2:68" x14ac:dyDescent="0.25">
      <c r="B228" s="103">
        <v>6</v>
      </c>
      <c r="C228" s="75" t="s">
        <v>3421</v>
      </c>
      <c r="D228" s="75">
        <v>20</v>
      </c>
      <c r="E228" s="76">
        <v>8</v>
      </c>
      <c r="F228" s="75">
        <v>0.14000000000000001</v>
      </c>
      <c r="G228" s="75" t="s">
        <v>3059</v>
      </c>
      <c r="H228" s="75" t="s">
        <v>1320</v>
      </c>
      <c r="I228" s="76" t="s">
        <v>1321</v>
      </c>
      <c r="J228" s="78">
        <v>1.6304712924283713</v>
      </c>
      <c r="K228" s="78">
        <v>-0.17834314123376624</v>
      </c>
      <c r="L228" s="78">
        <v>-0.31676572470367603</v>
      </c>
      <c r="M228" s="78">
        <v>-0.43273018217626785</v>
      </c>
      <c r="N228" s="79">
        <v>18.389697917920326</v>
      </c>
      <c r="O228" s="79">
        <v>12.809109630551433</v>
      </c>
      <c r="P228" s="80">
        <v>8.9666351479130082</v>
      </c>
      <c r="Q228" s="81">
        <v>74.214684301748918</v>
      </c>
      <c r="R228" s="82">
        <v>72.518717604146673</v>
      </c>
      <c r="S228" s="78">
        <v>-0.47312179117173492</v>
      </c>
      <c r="T228" s="81">
        <v>-8.5032760032760013</v>
      </c>
      <c r="U228" s="78">
        <v>0.23451344579060215</v>
      </c>
      <c r="V228" s="83" t="e">
        <v>#N/A</v>
      </c>
      <c r="W228" s="79">
        <v>5.6548827260856545</v>
      </c>
      <c r="X228" s="80">
        <v>2.6675360169674756</v>
      </c>
      <c r="Y228" s="85">
        <v>-3942400000</v>
      </c>
      <c r="Z228" s="85">
        <v>-1624800000</v>
      </c>
      <c r="AA228" s="75">
        <v>-3600000</v>
      </c>
      <c r="AB228" s="75">
        <v>1098900000</v>
      </c>
      <c r="AC228" s="84">
        <v>-3.2760032760032762E-3</v>
      </c>
      <c r="AD228" s="85">
        <v>12000.96409238</v>
      </c>
      <c r="AE228" s="86">
        <v>5771.4640923800007</v>
      </c>
      <c r="AF228" s="81">
        <v>7.8780563641550652</v>
      </c>
      <c r="AG228" s="81">
        <v>8.3936359691390354</v>
      </c>
      <c r="AH228" s="81">
        <v>9.1574613033365093</v>
      </c>
      <c r="AI228" s="81">
        <v>23.613853388588552</v>
      </c>
      <c r="AJ228" s="82">
        <v>3.3048672423988799</v>
      </c>
      <c r="AK228" s="75" t="s">
        <v>502</v>
      </c>
      <c r="AL228" s="75" t="s">
        <v>529</v>
      </c>
      <c r="AM228" s="75" t="s">
        <v>530</v>
      </c>
      <c r="AN228" s="76" t="s">
        <v>2465</v>
      </c>
      <c r="AO228" s="78">
        <v>0.16087679999999999</v>
      </c>
      <c r="AP228" s="78">
        <v>0.12237780000000001</v>
      </c>
      <c r="AQ228" s="84">
        <v>7.1579569999999995E-2</v>
      </c>
      <c r="AR228" s="75" t="s">
        <v>3600</v>
      </c>
      <c r="AS228" s="75" t="s">
        <v>3600</v>
      </c>
      <c r="AT228" s="76" t="s">
        <v>3600</v>
      </c>
      <c r="AU228" s="75">
        <v>5.4432746190604782</v>
      </c>
      <c r="AV228" s="81">
        <v>5.4432746190604782</v>
      </c>
      <c r="AW228" s="81">
        <v>0</v>
      </c>
      <c r="AX228" s="82">
        <v>5.4432746190604782</v>
      </c>
      <c r="AY228" s="79">
        <v>89.990167158308765</v>
      </c>
      <c r="AZ228" s="79">
        <v>0</v>
      </c>
      <c r="BA228" s="79">
        <v>89.990167158308765</v>
      </c>
      <c r="BB228" s="75">
        <v>457.6</v>
      </c>
      <c r="BC228" s="75">
        <v>5771.4640923800007</v>
      </c>
      <c r="BD228" s="75">
        <v>499.81799999999998</v>
      </c>
      <c r="BE228" s="75">
        <v>503.154</v>
      </c>
      <c r="BF228" s="75">
        <v>522.58299999999997</v>
      </c>
      <c r="BG228" s="75">
        <v>650.29200000000003</v>
      </c>
      <c r="BH228" s="75">
        <v>433.71300000000002</v>
      </c>
      <c r="BI228" s="75">
        <v>466.60399999999998</v>
      </c>
      <c r="BJ228" s="75">
        <v>8.660159571293255E-2</v>
      </c>
      <c r="BK228" s="75">
        <v>8.7179611957442227E-2</v>
      </c>
      <c r="BL228" s="75">
        <v>9.054600212967806E-2</v>
      </c>
      <c r="BM228" s="75">
        <v>0.11267366297203049</v>
      </c>
      <c r="BN228" s="75">
        <v>7.5147829572850752E-2</v>
      </c>
      <c r="BO228" s="75">
        <v>8.0846730141845985E-2</v>
      </c>
      <c r="BP228" s="87">
        <v>9.054600212967806E-2</v>
      </c>
    </row>
    <row r="229" spans="2:68" x14ac:dyDescent="0.25">
      <c r="B229" s="103">
        <v>6</v>
      </c>
      <c r="C229" s="75" t="s">
        <v>3421</v>
      </c>
      <c r="D229" s="75">
        <v>21</v>
      </c>
      <c r="E229" s="76">
        <v>1</v>
      </c>
      <c r="F229" s="75">
        <v>0.18</v>
      </c>
      <c r="G229" s="75" t="s">
        <v>2619</v>
      </c>
      <c r="H229" s="75" t="s">
        <v>1231</v>
      </c>
      <c r="I229" s="76" t="s">
        <v>1232</v>
      </c>
      <c r="J229" s="78">
        <v>0.68287740613985881</v>
      </c>
      <c r="K229" s="78">
        <v>0.7931034482758621</v>
      </c>
      <c r="L229" s="78">
        <v>0.35354442283131438</v>
      </c>
      <c r="M229" s="78">
        <v>0.45631288727190039</v>
      </c>
      <c r="N229" s="79">
        <v>41.73840735668167</v>
      </c>
      <c r="O229" s="79">
        <v>29.336851829504756</v>
      </c>
      <c r="P229" s="80">
        <v>40.646859200775673</v>
      </c>
      <c r="Q229" s="81">
        <v>8.715126667732358</v>
      </c>
      <c r="R229" s="82">
        <v>11.070190641247834</v>
      </c>
      <c r="S229" s="78">
        <v>6.1123579744704726E-2</v>
      </c>
      <c r="T229" s="81">
        <v>0.16176334106728538</v>
      </c>
      <c r="U229" s="78">
        <v>0.3983493580836992</v>
      </c>
      <c r="V229" s="83" t="e">
        <v>#N/A</v>
      </c>
      <c r="W229" s="79">
        <v>7.8357856419711256</v>
      </c>
      <c r="X229" s="80">
        <v>23.442717766189936</v>
      </c>
      <c r="Y229" s="85">
        <v>1012100000</v>
      </c>
      <c r="Z229" s="85">
        <v>1759100000</v>
      </c>
      <c r="AA229" s="75">
        <v>12900000</v>
      </c>
      <c r="AB229" s="75">
        <v>351500000</v>
      </c>
      <c r="AC229" s="84">
        <v>3.669985775248933E-2</v>
      </c>
      <c r="AD229" s="85">
        <v>4633.5741147799999</v>
      </c>
      <c r="AE229" s="86">
        <v>4807.8741147800001</v>
      </c>
      <c r="AF229" s="81">
        <v>4.4267324507688057</v>
      </c>
      <c r="AG229" s="81">
        <v>5.578227305696716</v>
      </c>
      <c r="AH229" s="81">
        <v>7.7415048841650407</v>
      </c>
      <c r="AI229" s="81">
        <v>7.9925409996060761</v>
      </c>
      <c r="AJ229" s="82">
        <v>3.2323503533737639</v>
      </c>
      <c r="AK229" s="75" t="s">
        <v>534</v>
      </c>
      <c r="AL229" s="75" t="s">
        <v>535</v>
      </c>
      <c r="AM229" s="75" t="s">
        <v>713</v>
      </c>
      <c r="AN229" s="76" t="s">
        <v>2465</v>
      </c>
      <c r="AO229" s="78" t="e">
        <v>#VALUE!</v>
      </c>
      <c r="AP229" s="78">
        <v>0.1950527</v>
      </c>
      <c r="AQ229" s="84">
        <v>0.21784980000000001</v>
      </c>
      <c r="AR229" s="75" t="s">
        <v>3601</v>
      </c>
      <c r="AS229" s="75" t="s">
        <v>3601</v>
      </c>
      <c r="AT229" s="76" t="s">
        <v>3601</v>
      </c>
      <c r="AU229" s="75">
        <v>11.798017932987257</v>
      </c>
      <c r="AV229" s="81">
        <v>11.798017932987257</v>
      </c>
      <c r="AW229" s="81">
        <v>0</v>
      </c>
      <c r="AX229" s="82">
        <v>11.798017932987257</v>
      </c>
      <c r="AY229" s="79">
        <v>64.405979257860054</v>
      </c>
      <c r="AZ229" s="79">
        <v>0</v>
      </c>
      <c r="BA229" s="79" t="s">
        <v>3443</v>
      </c>
      <c r="BB229" s="75" t="s">
        <v>3443</v>
      </c>
      <c r="BC229" s="75">
        <v>4633.5741147799999</v>
      </c>
      <c r="BD229" s="75">
        <v>506.86700000000002</v>
      </c>
      <c r="BE229" s="75">
        <v>378.46699999999998</v>
      </c>
      <c r="BF229" s="75">
        <v>384.06700000000001</v>
      </c>
      <c r="BG229" s="75">
        <v>574.94000000000005</v>
      </c>
      <c r="BH229" s="75">
        <v>448.03100000000001</v>
      </c>
      <c r="BI229" s="75">
        <v>440.26</v>
      </c>
      <c r="BJ229" s="75">
        <v>0.10939007069795534</v>
      </c>
      <c r="BK229" s="75">
        <v>8.1679280534820889E-2</v>
      </c>
      <c r="BL229" s="75">
        <v>8.2887850822309622E-2</v>
      </c>
      <c r="BM229" s="75">
        <v>0.12408132162299468</v>
      </c>
      <c r="BN229" s="75">
        <v>9.6692313298904112E-2</v>
      </c>
      <c r="BO229" s="75">
        <v>9.5015206208890729E-2</v>
      </c>
      <c r="BP229" s="87">
        <v>9.5015206208890729E-2</v>
      </c>
    </row>
    <row r="230" spans="2:68" x14ac:dyDescent="0.25">
      <c r="B230" s="103">
        <v>6</v>
      </c>
      <c r="C230" s="75" t="s">
        <v>3421</v>
      </c>
      <c r="D230" s="75">
        <v>21</v>
      </c>
      <c r="E230" s="76">
        <v>12</v>
      </c>
      <c r="F230" s="75">
        <v>0.2</v>
      </c>
      <c r="G230" s="75" t="s">
        <v>2702</v>
      </c>
      <c r="H230" s="75" t="s">
        <v>1669</v>
      </c>
      <c r="I230" s="76" t="s">
        <v>1670</v>
      </c>
      <c r="J230" s="78">
        <v>-0.26001373025250807</v>
      </c>
      <c r="K230" s="78">
        <v>-0.17011743074370758</v>
      </c>
      <c r="L230" s="78">
        <v>-0.26001373025250807</v>
      </c>
      <c r="M230" s="78">
        <v>-0.17011743074370758</v>
      </c>
      <c r="N230" s="79">
        <v>29.841998029914059</v>
      </c>
      <c r="O230" s="79">
        <v>23.383974095857688</v>
      </c>
      <c r="P230" s="80">
        <v>26.720413249680526</v>
      </c>
      <c r="Q230" s="81">
        <v>10.529631742692752</v>
      </c>
      <c r="R230" s="82">
        <v>8.1503995641708222</v>
      </c>
      <c r="S230" s="78">
        <v>-0.829698215024257</v>
      </c>
      <c r="T230" s="81">
        <v>-8.6768860670503969</v>
      </c>
      <c r="U230" s="78">
        <v>0.31670262002140132</v>
      </c>
      <c r="V230" s="83">
        <v>1.6604866230370361E-2</v>
      </c>
      <c r="W230" s="79">
        <v>54.948182010986329</v>
      </c>
      <c r="X230" s="80">
        <v>50.799465170702149</v>
      </c>
      <c r="Y230" s="85">
        <v>-3907154000</v>
      </c>
      <c r="Z230" s="85">
        <v>-3907154000</v>
      </c>
      <c r="AA230" s="75">
        <v>10499000</v>
      </c>
      <c r="AB230" s="75">
        <v>1925582999.9999998</v>
      </c>
      <c r="AC230" s="84">
        <v>5.4523746834075713E-3</v>
      </c>
      <c r="AD230" s="85">
        <v>48547.616111999989</v>
      </c>
      <c r="AE230" s="86">
        <v>42228.344111999999</v>
      </c>
      <c r="AF230" s="81">
        <v>58.527886387802624</v>
      </c>
      <c r="AG230" s="81">
        <v>64.129322332869449</v>
      </c>
      <c r="AH230" s="81">
        <v>3.9374968795712673</v>
      </c>
      <c r="AI230" s="81">
        <v>86.689568761585349</v>
      </c>
      <c r="AJ230" s="82">
        <v>20.281416735915439</v>
      </c>
      <c r="AK230" s="75" t="s">
        <v>493</v>
      </c>
      <c r="AL230" s="75" t="s">
        <v>525</v>
      </c>
      <c r="AM230" s="75" t="s">
        <v>526</v>
      </c>
      <c r="AN230" s="76" t="s">
        <v>1608</v>
      </c>
      <c r="AO230" s="78" t="e">
        <v>#VALUE!</v>
      </c>
      <c r="AP230" s="78" t="e">
        <v>#VALUE!</v>
      </c>
      <c r="AQ230" s="84">
        <v>0.44752530000000001</v>
      </c>
      <c r="AR230" s="75" t="s">
        <v>3602</v>
      </c>
      <c r="AS230" s="75" t="s">
        <v>3602</v>
      </c>
      <c r="AT230" s="76" t="s">
        <v>3602</v>
      </c>
      <c r="AU230" s="75" t="s">
        <v>3443</v>
      </c>
      <c r="AV230" s="81">
        <v>0</v>
      </c>
      <c r="AW230" s="81">
        <v>0</v>
      </c>
      <c r="AX230" s="82">
        <v>0</v>
      </c>
      <c r="AY230" s="79">
        <v>0</v>
      </c>
      <c r="AZ230" s="79">
        <v>0</v>
      </c>
      <c r="BA230" s="79">
        <v>0</v>
      </c>
      <c r="BB230" s="75">
        <v>0</v>
      </c>
      <c r="BC230" s="75">
        <v>42228.344111999999</v>
      </c>
      <c r="BD230" s="75">
        <v>695.51499999999999</v>
      </c>
      <c r="BE230" s="75">
        <v>952.75800000000004</v>
      </c>
      <c r="BF230" s="75">
        <v>1329.6000000000001</v>
      </c>
      <c r="BG230" s="75">
        <v>730.11099999999999</v>
      </c>
      <c r="BH230" s="75">
        <v>1260.431</v>
      </c>
      <c r="BI230" s="75">
        <v>1712.9259999999999</v>
      </c>
      <c r="BJ230" s="75">
        <v>1.6470335615228541E-2</v>
      </c>
      <c r="BK230" s="75">
        <v>2.256204973306674E-2</v>
      </c>
      <c r="BL230" s="75">
        <v>3.1485961099340591E-2</v>
      </c>
      <c r="BM230" s="75">
        <v>1.7289595776324197E-2</v>
      </c>
      <c r="BN230" s="75">
        <v>2.9847985435020274E-2</v>
      </c>
      <c r="BO230" s="75">
        <v>4.0563418623683116E-2</v>
      </c>
      <c r="BP230" s="87">
        <v>4.0563418623683116E-2</v>
      </c>
    </row>
    <row r="231" spans="2:68" x14ac:dyDescent="0.25">
      <c r="B231" s="103">
        <v>6</v>
      </c>
      <c r="C231" s="75" t="s">
        <v>3421</v>
      </c>
      <c r="D231" s="75">
        <v>22</v>
      </c>
      <c r="E231" s="76">
        <v>1</v>
      </c>
      <c r="F231" s="75">
        <v>0.15</v>
      </c>
      <c r="G231" s="75" t="s">
        <v>2683</v>
      </c>
      <c r="H231" s="75" t="s">
        <v>94</v>
      </c>
      <c r="I231" s="76" t="s">
        <v>737</v>
      </c>
      <c r="J231" s="78">
        <v>0.77824152604326602</v>
      </c>
      <c r="K231" s="78">
        <v>0.74588949561284157</v>
      </c>
      <c r="L231" s="78">
        <v>0.34060343013521188</v>
      </c>
      <c r="M231" s="78">
        <v>0.32714132265379464</v>
      </c>
      <c r="N231" s="79">
        <v>30.761315286311319</v>
      </c>
      <c r="O231" s="79">
        <v>22.576719276820441</v>
      </c>
      <c r="P231" s="80">
        <v>31.764456863307476</v>
      </c>
      <c r="Q231" s="81">
        <v>23.913506592975917</v>
      </c>
      <c r="R231" s="82">
        <v>25.316127950536814</v>
      </c>
      <c r="S231" s="78">
        <v>0.17788079490796102</v>
      </c>
      <c r="T231" s="81">
        <v>0.32788929418593815</v>
      </c>
      <c r="U231" s="78">
        <v>0.60206668331084501</v>
      </c>
      <c r="V231" s="83" t="e">
        <v>#N/A</v>
      </c>
      <c r="W231" s="79">
        <v>10.134238501380901</v>
      </c>
      <c r="X231" s="80">
        <v>15.036314221006354</v>
      </c>
      <c r="Y231" s="85">
        <v>661476000</v>
      </c>
      <c r="Z231" s="85">
        <v>1508180000</v>
      </c>
      <c r="AA231" s="75">
        <v>20832000</v>
      </c>
      <c r="AB231" s="75">
        <v>448902000</v>
      </c>
      <c r="AC231" s="84">
        <v>4.6406565352794152E-2</v>
      </c>
      <c r="AD231" s="85">
        <v>20278.185255749999</v>
      </c>
      <c r="AE231" s="86">
        <v>20506.955255749999</v>
      </c>
      <c r="AF231" s="81">
        <v>29.759041148962414</v>
      </c>
      <c r="AG231" s="81">
        <v>40.998249180313124</v>
      </c>
      <c r="AH231" s="81">
        <v>2.2154690427310495</v>
      </c>
      <c r="AI231" s="81">
        <v>54.579362934683694</v>
      </c>
      <c r="AJ231" s="82">
        <v>15.746965260145817</v>
      </c>
      <c r="AK231" s="75" t="s">
        <v>493</v>
      </c>
      <c r="AL231" s="75" t="s">
        <v>525</v>
      </c>
      <c r="AM231" s="75" t="s">
        <v>738</v>
      </c>
      <c r="AN231" s="76" t="s">
        <v>583</v>
      </c>
      <c r="AO231" s="78">
        <v>0.18262970000000001</v>
      </c>
      <c r="AP231" s="78">
        <v>0.19706499999999999</v>
      </c>
      <c r="AQ231" s="84">
        <v>0.13542280000000001</v>
      </c>
      <c r="AR231" s="75" t="s">
        <v>4124</v>
      </c>
      <c r="AS231" s="75" t="s">
        <v>3603</v>
      </c>
      <c r="AT231" s="76" t="s">
        <v>3603</v>
      </c>
      <c r="AU231" s="75">
        <v>1.2630555766978713</v>
      </c>
      <c r="AV231" s="81">
        <v>1.2630555766978713</v>
      </c>
      <c r="AW231" s="81">
        <v>0</v>
      </c>
      <c r="AX231" s="82">
        <v>1.2630555766978713</v>
      </c>
      <c r="AY231" s="79">
        <v>57.430703827194328</v>
      </c>
      <c r="AZ231" s="79">
        <v>0</v>
      </c>
      <c r="BA231" s="79">
        <v>57.430703827194328</v>
      </c>
      <c r="BB231" s="75">
        <v>211.68899999999999</v>
      </c>
      <c r="BC231" s="75">
        <v>20278.185255749999</v>
      </c>
      <c r="BD231" s="75">
        <v>430.66700000000003</v>
      </c>
      <c r="BE231" s="75">
        <v>480.44400000000002</v>
      </c>
      <c r="BF231" s="75">
        <v>523.875</v>
      </c>
      <c r="BG231" s="75">
        <v>485.12100000000004</v>
      </c>
      <c r="BH231" s="75">
        <v>543.98599999999999</v>
      </c>
      <c r="BI231" s="75">
        <v>578.58299999999997</v>
      </c>
      <c r="BJ231" s="75">
        <v>2.1237945830378576E-2</v>
      </c>
      <c r="BK231" s="75">
        <v>2.3692652667909091E-2</v>
      </c>
      <c r="BL231" s="75">
        <v>2.5834412369393468E-2</v>
      </c>
      <c r="BM231" s="75">
        <v>2.3923294608546943E-2</v>
      </c>
      <c r="BN231" s="75">
        <v>2.6826167782728463E-2</v>
      </c>
      <c r="BO231" s="75">
        <v>2.8532286923256083E-2</v>
      </c>
      <c r="BP231" s="87">
        <v>2.8532286923256083E-2</v>
      </c>
    </row>
    <row r="232" spans="2:68" x14ac:dyDescent="0.25">
      <c r="B232" s="103">
        <v>6</v>
      </c>
      <c r="C232" s="75" t="s">
        <v>3421</v>
      </c>
      <c r="D232" s="75">
        <v>22</v>
      </c>
      <c r="E232" s="76">
        <v>4</v>
      </c>
      <c r="F232" s="75">
        <v>0.12</v>
      </c>
      <c r="G232" s="75" t="s">
        <v>3310</v>
      </c>
      <c r="H232" s="75" t="s">
        <v>48</v>
      </c>
      <c r="I232" s="76" t="s">
        <v>666</v>
      </c>
      <c r="J232" s="78">
        <v>1.5010909560562691</v>
      </c>
      <c r="K232" s="78">
        <v>1.9656019656019657</v>
      </c>
      <c r="L232" s="78">
        <v>0.58002969140011995</v>
      </c>
      <c r="M232" s="78">
        <v>0.66483595895360603</v>
      </c>
      <c r="N232" s="79">
        <v>47.465942020272465</v>
      </c>
      <c r="O232" s="79">
        <v>36.158685841226109</v>
      </c>
      <c r="P232" s="80">
        <v>44.961193940572144</v>
      </c>
      <c r="Q232" s="81">
        <v>42.678696446593563</v>
      </c>
      <c r="R232" s="82">
        <v>44.647310102565214</v>
      </c>
      <c r="S232" s="78">
        <v>-7.8198403648802733E-2</v>
      </c>
      <c r="T232" s="81">
        <v>-0.31817760044539295</v>
      </c>
      <c r="U232" s="78">
        <v>0.32074955675430988</v>
      </c>
      <c r="V232" s="83">
        <v>4.178145087235996E-2</v>
      </c>
      <c r="W232" s="79">
        <v>8.3241668399828121</v>
      </c>
      <c r="X232" s="80">
        <v>9.1396760919481466</v>
      </c>
      <c r="Y232" s="85">
        <v>936100000</v>
      </c>
      <c r="Z232" s="85">
        <v>2767600000</v>
      </c>
      <c r="AA232" s="75">
        <v>497000000</v>
      </c>
      <c r="AB232" s="75">
        <v>1497000000</v>
      </c>
      <c r="AC232" s="84">
        <v>0.33199732798931197</v>
      </c>
      <c r="AD232" s="85">
        <v>40344.548760800004</v>
      </c>
      <c r="AE232" s="86">
        <v>39658.748760800001</v>
      </c>
      <c r="AF232" s="81">
        <v>18.177262666048062</v>
      </c>
      <c r="AG232" s="81">
        <v>19.849666607761677</v>
      </c>
      <c r="AH232" s="81">
        <v>3.7555553420440408</v>
      </c>
      <c r="AI232" s="81">
        <v>26.825137086698632</v>
      </c>
      <c r="AJ232" s="82">
        <v>11.720940478108616</v>
      </c>
      <c r="AK232" s="75" t="s">
        <v>506</v>
      </c>
      <c r="AL232" s="75" t="s">
        <v>507</v>
      </c>
      <c r="AM232" s="75" t="s">
        <v>508</v>
      </c>
      <c r="AN232" s="76" t="s">
        <v>583</v>
      </c>
      <c r="AO232" s="78">
        <v>9.7122550000000016E-2</v>
      </c>
      <c r="AP232" s="78">
        <v>0.14405810000000002</v>
      </c>
      <c r="AQ232" s="84">
        <v>0.13071749999999999</v>
      </c>
      <c r="AR232" s="75" t="s">
        <v>4124</v>
      </c>
      <c r="AS232" s="75" t="s">
        <v>3609</v>
      </c>
      <c r="AT232" s="76" t="s">
        <v>3609</v>
      </c>
      <c r="AU232" s="75">
        <v>3.2132863460416474</v>
      </c>
      <c r="AV232" s="81">
        <v>3.2132863460416474</v>
      </c>
      <c r="AW232" s="81">
        <v>0.39410654864416367</v>
      </c>
      <c r="AX232" s="82">
        <v>3.6073928946858111</v>
      </c>
      <c r="AY232" s="79">
        <v>72.093019901308423</v>
      </c>
      <c r="AZ232" s="79">
        <v>8.8421410963389491</v>
      </c>
      <c r="BA232" s="79">
        <v>80.935160997647372</v>
      </c>
      <c r="BB232" s="75">
        <v>1122.2</v>
      </c>
      <c r="BC232" s="75">
        <v>39658.748760800001</v>
      </c>
      <c r="BD232" s="75">
        <v>1551.8890000000001</v>
      </c>
      <c r="BE232" s="75">
        <v>1664.6110000000001</v>
      </c>
      <c r="BF232" s="75">
        <v>1790.6670000000001</v>
      </c>
      <c r="BG232" s="75">
        <v>1663.6680000000001</v>
      </c>
      <c r="BH232" s="75">
        <v>1718.989</v>
      </c>
      <c r="BI232" s="75">
        <v>1875.49</v>
      </c>
      <c r="BJ232" s="75">
        <v>3.9131063094303614E-2</v>
      </c>
      <c r="BK232" s="75">
        <v>4.197336154098124E-2</v>
      </c>
      <c r="BL232" s="75">
        <v>4.5151878361073101E-2</v>
      </c>
      <c r="BM232" s="75">
        <v>4.1949583685414293E-2</v>
      </c>
      <c r="BN232" s="75">
        <v>4.3344509186812895E-2</v>
      </c>
      <c r="BO232" s="75">
        <v>4.7290700251587249E-2</v>
      </c>
      <c r="BP232" s="87">
        <v>4.7290700251587249E-2</v>
      </c>
    </row>
    <row r="233" spans="2:68" x14ac:dyDescent="0.25">
      <c r="B233" s="103">
        <v>6</v>
      </c>
      <c r="C233" s="75" t="s">
        <v>3421</v>
      </c>
      <c r="D233" s="75">
        <v>23</v>
      </c>
      <c r="E233" s="76">
        <v>2</v>
      </c>
      <c r="F233" s="75">
        <v>0.15</v>
      </c>
      <c r="G233" s="75" t="s">
        <v>2684</v>
      </c>
      <c r="H233" s="75" t="s">
        <v>1829</v>
      </c>
      <c r="I233" s="76" t="s">
        <v>1830</v>
      </c>
      <c r="J233" s="78">
        <v>0.39517822746010012</v>
      </c>
      <c r="K233" s="78">
        <v>0.20261972984036022</v>
      </c>
      <c r="L233" s="78">
        <v>0.12546900077262738</v>
      </c>
      <c r="M233" s="78">
        <v>6.5484852493716106E-2</v>
      </c>
      <c r="N233" s="79">
        <v>4.6102720351369628</v>
      </c>
      <c r="O233" s="79">
        <v>3.5698261252548296</v>
      </c>
      <c r="P233" s="80">
        <v>8.6512286982138207</v>
      </c>
      <c r="Q233" s="81">
        <v>19.854389195574125</v>
      </c>
      <c r="R233" s="82">
        <v>21.082390953150242</v>
      </c>
      <c r="S233" s="78">
        <v>0.50852189244784018</v>
      </c>
      <c r="T233" s="81">
        <v>5.7206611570247938</v>
      </c>
      <c r="U233" s="78">
        <v>0.34373427277302465</v>
      </c>
      <c r="V233" s="83">
        <v>1.0748702742772424E-2</v>
      </c>
      <c r="W233" s="79">
        <v>9.3260657399396614</v>
      </c>
      <c r="X233" s="80">
        <v>-20.784568633658086</v>
      </c>
      <c r="Y233" s="85">
        <v>2443000000</v>
      </c>
      <c r="Z233" s="85">
        <v>7559000000</v>
      </c>
      <c r="AA233" s="75">
        <v>0</v>
      </c>
      <c r="AB233" s="75">
        <v>451000000</v>
      </c>
      <c r="AC233" s="84">
        <v>0</v>
      </c>
      <c r="AD233" s="85">
        <v>16425.619970429998</v>
      </c>
      <c r="AE233" s="86">
        <v>19885.619970429998</v>
      </c>
      <c r="AF233" s="81">
        <v>25.306588574265646</v>
      </c>
      <c r="AG233" s="81">
        <v>40.030421926565658</v>
      </c>
      <c r="AH233" s="81">
        <v>3.4536516433687221</v>
      </c>
      <c r="AI233" s="81">
        <v>55.479569157120878</v>
      </c>
      <c r="AJ233" s="82">
        <v>3.9900119184313247</v>
      </c>
      <c r="AK233" s="75" t="s">
        <v>493</v>
      </c>
      <c r="AL233" s="75" t="s">
        <v>525</v>
      </c>
      <c r="AM233" s="75" t="s">
        <v>738</v>
      </c>
      <c r="AN233" s="76" t="s">
        <v>1706</v>
      </c>
      <c r="AO233" s="78">
        <v>8.7782689999999997E-2</v>
      </c>
      <c r="AP233" s="78">
        <v>0.2318045</v>
      </c>
      <c r="AQ233" s="84">
        <v>0.1442233</v>
      </c>
      <c r="AR233" s="75" t="s">
        <v>4124</v>
      </c>
      <c r="AS233" s="75" t="s">
        <v>3443</v>
      </c>
      <c r="AT233" s="76" t="s">
        <v>3443</v>
      </c>
      <c r="AU233" s="75">
        <v>1.1629698383756719</v>
      </c>
      <c r="AV233" s="81">
        <v>1.1629698383756719</v>
      </c>
      <c r="AW233" s="81">
        <v>-1.7213789794183013E-16</v>
      </c>
      <c r="AX233" s="82">
        <v>1.1629698383756717</v>
      </c>
      <c r="AY233" s="79">
        <v>48.004523143716618</v>
      </c>
      <c r="AZ233" s="79">
        <v>-7.1054273576010019E-15</v>
      </c>
      <c r="BA233" s="79">
        <v>48.004523143716611</v>
      </c>
      <c r="BB233" s="75">
        <v>190.2630113175</v>
      </c>
      <c r="BC233" s="75">
        <v>16425.619970429998</v>
      </c>
      <c r="BD233" s="75">
        <v>580.85699999999997</v>
      </c>
      <c r="BE233" s="75">
        <v>675.13300000000004</v>
      </c>
      <c r="BF233" s="75">
        <v>764.46199999999999</v>
      </c>
      <c r="BG233" s="75">
        <v>365.55200000000002</v>
      </c>
      <c r="BH233" s="75">
        <v>496.863</v>
      </c>
      <c r="BI233" s="75">
        <v>581.07600000000002</v>
      </c>
      <c r="BJ233" s="75">
        <v>3.5362866122903125E-2</v>
      </c>
      <c r="BK233" s="75">
        <v>4.1102436389944437E-2</v>
      </c>
      <c r="BL233" s="75">
        <v>4.6540830810417655E-2</v>
      </c>
      <c r="BM233" s="75">
        <v>2.225498950164926E-2</v>
      </c>
      <c r="BN233" s="75">
        <v>3.0249269184022945E-2</v>
      </c>
      <c r="BO233" s="75">
        <v>3.5376198952981643E-2</v>
      </c>
      <c r="BP233" s="87">
        <v>4.6540830810417655E-2</v>
      </c>
    </row>
    <row r="234" spans="2:68" x14ac:dyDescent="0.25">
      <c r="B234" s="103">
        <v>6</v>
      </c>
      <c r="C234" s="75" t="s">
        <v>3421</v>
      </c>
      <c r="D234" s="75">
        <v>23</v>
      </c>
      <c r="E234" s="76">
        <v>7</v>
      </c>
      <c r="F234" s="75">
        <v>0.13</v>
      </c>
      <c r="H234" s="75" t="s">
        <v>317</v>
      </c>
      <c r="I234" s="76" t="s">
        <v>1041</v>
      </c>
      <c r="J234" s="78">
        <v>0.2814711933319119</v>
      </c>
      <c r="K234" s="78">
        <v>0.28103753150916116</v>
      </c>
      <c r="L234" s="78">
        <v>0.259501034145868</v>
      </c>
      <c r="M234" s="78">
        <v>0.2607162979472375</v>
      </c>
      <c r="N234" s="79">
        <v>22.023994736727285</v>
      </c>
      <c r="O234" s="79">
        <v>17.707639981923133</v>
      </c>
      <c r="P234" s="80" t="e">
        <v>#N/A</v>
      </c>
      <c r="Q234" s="81">
        <v>55.706862644728901</v>
      </c>
      <c r="R234" s="82">
        <v>59.546815283876704</v>
      </c>
      <c r="S234" s="78">
        <v>0.94147356154169004</v>
      </c>
      <c r="T234" s="81">
        <v>4.0280940011506079</v>
      </c>
      <c r="U234" s="78">
        <v>-0.1110480943738657</v>
      </c>
      <c r="V234" s="83">
        <v>2.5028445968685396E-2</v>
      </c>
      <c r="W234" s="79">
        <v>1.4738006865293489</v>
      </c>
      <c r="X234" s="80">
        <v>7.1131744852125145</v>
      </c>
      <c r="Y234" s="85">
        <v>37211400000</v>
      </c>
      <c r="Z234" s="85">
        <v>40111800000</v>
      </c>
      <c r="AA234" s="75">
        <v>162100000</v>
      </c>
      <c r="AB234" s="75">
        <v>5672800000</v>
      </c>
      <c r="AC234" s="84">
        <v>2.8574954167254266E-2</v>
      </c>
      <c r="AD234" s="85">
        <v>205813.46928239998</v>
      </c>
      <c r="AE234" s="86">
        <v>252024.56928239999</v>
      </c>
      <c r="AF234" s="81">
        <v>19.482848384455409</v>
      </c>
      <c r="AG234" s="81">
        <v>22.781863851295576</v>
      </c>
      <c r="AH234" s="81">
        <v>2.7272002342151254</v>
      </c>
      <c r="AI234" s="81">
        <v>25.821171616820173</v>
      </c>
      <c r="AJ234" s="82" t="s">
        <v>3443</v>
      </c>
      <c r="AK234" s="75" t="s">
        <v>534</v>
      </c>
      <c r="AL234" s="75" t="s">
        <v>535</v>
      </c>
      <c r="AM234" s="75" t="s">
        <v>536</v>
      </c>
      <c r="AN234" s="76" t="s">
        <v>583</v>
      </c>
      <c r="AO234" s="78">
        <v>0.17702680000000001</v>
      </c>
      <c r="AP234" s="78">
        <v>0.1440719</v>
      </c>
      <c r="AQ234" s="84">
        <v>0.14919740000000001</v>
      </c>
      <c r="AR234" s="75" t="s">
        <v>4169</v>
      </c>
      <c r="AS234" s="75" t="s">
        <v>3604</v>
      </c>
      <c r="AT234" s="76" t="s">
        <v>4169</v>
      </c>
      <c r="AU234" s="75">
        <v>2.1465742805466892</v>
      </c>
      <c r="AV234" s="81">
        <v>2.1465742805466892</v>
      </c>
      <c r="AW234" s="81">
        <v>1.8476210040715466</v>
      </c>
      <c r="AX234" s="82">
        <v>3.994195284618236</v>
      </c>
      <c r="AY234" s="79">
        <v>59.241281801576243</v>
      </c>
      <c r="AZ234" s="79">
        <v>50.990751895544769</v>
      </c>
      <c r="BA234" s="79">
        <v>110.23203369712101</v>
      </c>
      <c r="BB234" s="75">
        <v>7755.8950259599997</v>
      </c>
      <c r="BC234" s="75">
        <v>205813.46928239998</v>
      </c>
      <c r="BD234" s="75">
        <v>8025.3460000000005</v>
      </c>
      <c r="BE234" s="75">
        <v>8664.3850000000002</v>
      </c>
      <c r="BF234" s="75">
        <v>9246.0830000000005</v>
      </c>
      <c r="BG234" s="75">
        <v>7789.3460000000005</v>
      </c>
      <c r="BH234" s="75">
        <v>8337.4809999999998</v>
      </c>
      <c r="BI234" s="75">
        <v>9372.7039999999997</v>
      </c>
      <c r="BJ234" s="75">
        <v>3.8993298290833887E-2</v>
      </c>
      <c r="BK234" s="75">
        <v>4.2098240849880716E-2</v>
      </c>
      <c r="BL234" s="75">
        <v>4.4924576764766064E-2</v>
      </c>
      <c r="BM234" s="75">
        <v>3.7846628926467944E-2</v>
      </c>
      <c r="BN234" s="75">
        <v>4.0509889994420178E-2</v>
      </c>
      <c r="BO234" s="75">
        <v>4.5539798890127846E-2</v>
      </c>
      <c r="BP234" s="87">
        <v>4.5539798890127846E-2</v>
      </c>
    </row>
    <row r="235" spans="2:68" x14ac:dyDescent="0.25">
      <c r="B235" s="103">
        <v>6</v>
      </c>
      <c r="C235" s="75" t="s">
        <v>3421</v>
      </c>
      <c r="D235" s="75">
        <v>24</v>
      </c>
      <c r="E235" s="76">
        <v>5</v>
      </c>
      <c r="F235" s="75">
        <v>0.13</v>
      </c>
      <c r="H235" s="75" t="s">
        <v>1599</v>
      </c>
      <c r="I235" s="76" t="s">
        <v>1600</v>
      </c>
      <c r="J235" s="78">
        <v>-0.32495426429862634</v>
      </c>
      <c r="K235" s="78">
        <v>-0.30959891843172599</v>
      </c>
      <c r="L235" s="78">
        <v>5.3892615799051367</v>
      </c>
      <c r="M235" s="78">
        <v>-1.1188925081433225</v>
      </c>
      <c r="N235" s="79">
        <v>23.499230374551054</v>
      </c>
      <c r="O235" s="79">
        <v>16.196990192045931</v>
      </c>
      <c r="P235" s="80" t="e">
        <v>#N/A</v>
      </c>
      <c r="Q235" s="81">
        <v>41.413137760041785</v>
      </c>
      <c r="R235" s="82">
        <v>41.90054160512063</v>
      </c>
      <c r="S235" s="78">
        <v>-1.0450412791305256E-4</v>
      </c>
      <c r="T235" s="81">
        <v>-1.1750881316098707E-3</v>
      </c>
      <c r="U235" s="78">
        <v>-5.4859495256846247E-2</v>
      </c>
      <c r="V235" s="83">
        <v>1.6176956091119181E-2</v>
      </c>
      <c r="W235" s="79">
        <v>9.6756870713807306</v>
      </c>
      <c r="X235" s="80">
        <v>7.4361747160983205</v>
      </c>
      <c r="Y235" s="85">
        <v>-2219000000</v>
      </c>
      <c r="Z235" s="85">
        <v>-614000000</v>
      </c>
      <c r="AA235" s="75">
        <v>20000000</v>
      </c>
      <c r="AB235" s="75">
        <v>785000000</v>
      </c>
      <c r="AC235" s="84">
        <v>2.5477707006369428E-2</v>
      </c>
      <c r="AD235" s="85">
        <v>15149.995181300001</v>
      </c>
      <c r="AE235" s="86">
        <v>15253.995181300001</v>
      </c>
      <c r="AF235" s="81">
        <v>18.001043568319623</v>
      </c>
      <c r="AG235" s="81">
        <v>22.29823591941776</v>
      </c>
      <c r="AH235" s="81">
        <v>5.1692979479534609</v>
      </c>
      <c r="AI235" s="81">
        <v>39.402472792496887</v>
      </c>
      <c r="AJ235" s="82" t="s">
        <v>3443</v>
      </c>
      <c r="AK235" s="75" t="s">
        <v>493</v>
      </c>
      <c r="AL235" s="75" t="s">
        <v>525</v>
      </c>
      <c r="AM235" s="75" t="s">
        <v>525</v>
      </c>
      <c r="AN235" s="76" t="s">
        <v>1480</v>
      </c>
      <c r="AO235" s="78" t="e">
        <v>#VALUE!</v>
      </c>
      <c r="AP235" s="78">
        <v>0.12123950000000001</v>
      </c>
      <c r="AQ235" s="84">
        <v>0.18763970000000002</v>
      </c>
      <c r="AR235" s="75" t="s">
        <v>4171</v>
      </c>
      <c r="AS235" s="75" t="s">
        <v>3443</v>
      </c>
      <c r="AT235" s="76" t="s">
        <v>4171</v>
      </c>
      <c r="AU235" s="75">
        <v>1.6420361247947455</v>
      </c>
      <c r="AV235" s="81">
        <v>1.6420361247947455</v>
      </c>
      <c r="AW235" s="81">
        <v>0</v>
      </c>
      <c r="AX235" s="82">
        <v>1.6420361247947455</v>
      </c>
      <c r="AY235" s="79">
        <v>60.994115874792712</v>
      </c>
      <c r="AZ235" s="79">
        <v>0</v>
      </c>
      <c r="BA235" s="79" t="s">
        <v>3443</v>
      </c>
      <c r="BB235" s="75" t="s">
        <v>3443</v>
      </c>
      <c r="BC235" s="75">
        <v>15149.995181300001</v>
      </c>
      <c r="BD235" s="75">
        <v>514.72699999999998</v>
      </c>
      <c r="BE235" s="75">
        <v>614.90899999999999</v>
      </c>
      <c r="BF235" s="75">
        <v>709.18200000000002</v>
      </c>
      <c r="BG235" s="75">
        <v>813.28200000000004</v>
      </c>
      <c r="BH235" s="75">
        <v>911.95699999999999</v>
      </c>
      <c r="BI235" s="75">
        <v>971.09699999999998</v>
      </c>
      <c r="BJ235" s="75">
        <v>3.3975390344370519E-2</v>
      </c>
      <c r="BK235" s="75">
        <v>4.0588065714964504E-2</v>
      </c>
      <c r="BL235" s="75">
        <v>4.6810707958201879E-2</v>
      </c>
      <c r="BM235" s="75">
        <v>5.3681997272438303E-2</v>
      </c>
      <c r="BN235" s="75">
        <v>6.0195200664198902E-2</v>
      </c>
      <c r="BO235" s="75">
        <v>6.4098832268847716E-2</v>
      </c>
      <c r="BP235" s="87">
        <v>6.4098832268847716E-2</v>
      </c>
    </row>
    <row r="236" spans="2:68" x14ac:dyDescent="0.25">
      <c r="B236" s="103">
        <v>6</v>
      </c>
      <c r="C236" s="75" t="s">
        <v>3421</v>
      </c>
      <c r="D236" s="75">
        <v>24</v>
      </c>
      <c r="E236" s="76">
        <v>8</v>
      </c>
      <c r="F236" s="75">
        <v>0.14000000000000001</v>
      </c>
      <c r="G236" s="75" t="s">
        <v>2645</v>
      </c>
      <c r="H236" s="75" t="s">
        <v>76</v>
      </c>
      <c r="I236" s="76" t="s">
        <v>710</v>
      </c>
      <c r="J236" s="78">
        <v>0.91327141407837975</v>
      </c>
      <c r="K236" s="78">
        <v>0.77302158273381294</v>
      </c>
      <c r="L236" s="78">
        <v>0.71074944462874057</v>
      </c>
      <c r="M236" s="78">
        <v>0.6287302516091281</v>
      </c>
      <c r="N236" s="79">
        <v>44.840582662727925</v>
      </c>
      <c r="O236" s="79">
        <v>33.623580638840636</v>
      </c>
      <c r="P236" s="80" t="e">
        <v>#N/A</v>
      </c>
      <c r="Q236" s="81">
        <v>35.430138736493134</v>
      </c>
      <c r="R236" s="82">
        <v>34.682841274481149</v>
      </c>
      <c r="S236" s="78">
        <v>2.3761252446183954</v>
      </c>
      <c r="T236" s="81">
        <v>5.1911073108165882</v>
      </c>
      <c r="U236" s="78">
        <v>-1.5261784658201427</v>
      </c>
      <c r="V236" s="83">
        <v>4.315106876951405E-2</v>
      </c>
      <c r="W236" s="79">
        <v>3.6994372373803772</v>
      </c>
      <c r="X236" s="80">
        <v>-0.18717960014901225</v>
      </c>
      <c r="Y236" s="85">
        <v>2780000000</v>
      </c>
      <c r="Z236" s="85">
        <v>3418000000</v>
      </c>
      <c r="AA236" s="75">
        <v>83000000</v>
      </c>
      <c r="AB236" s="75">
        <v>1224000000</v>
      </c>
      <c r="AC236" s="84">
        <v>6.7810457516339864E-2</v>
      </c>
      <c r="AD236" s="85">
        <v>37094.720028519994</v>
      </c>
      <c r="AE236" s="86">
        <v>49236.720028519994</v>
      </c>
      <c r="AF236" s="81">
        <v>21.298531819598484</v>
      </c>
      <c r="AG236" s="81">
        <v>22.651753454545347</v>
      </c>
      <c r="AH236" s="81">
        <v>3.2610805317636404</v>
      </c>
      <c r="AI236" s="81">
        <v>30.098841707758282</v>
      </c>
      <c r="AJ236" s="82" t="s">
        <v>3443</v>
      </c>
      <c r="AK236" s="75" t="s">
        <v>534</v>
      </c>
      <c r="AL236" s="75" t="s">
        <v>535</v>
      </c>
      <c r="AM236" s="75" t="s">
        <v>536</v>
      </c>
      <c r="AN236" s="76" t="s">
        <v>583</v>
      </c>
      <c r="AO236" s="78">
        <v>0.15566560000000002</v>
      </c>
      <c r="AP236" s="78">
        <v>0.12318469999999999</v>
      </c>
      <c r="AQ236" s="84">
        <v>0.11568110000000001</v>
      </c>
      <c r="AR236" s="75" t="s">
        <v>4170</v>
      </c>
      <c r="AS236" s="75" t="s">
        <v>3605</v>
      </c>
      <c r="AT236" s="76" t="s">
        <v>4170</v>
      </c>
      <c r="AU236" s="75">
        <v>1.8297985530179921</v>
      </c>
      <c r="AV236" s="81">
        <v>1.8297985530179921</v>
      </c>
      <c r="AW236" s="81">
        <v>3.367503835006564</v>
      </c>
      <c r="AX236" s="82">
        <v>5.1973023880245561</v>
      </c>
      <c r="AY236" s="79">
        <v>50.943750000000001</v>
      </c>
      <c r="AZ236" s="79">
        <v>93.755278804687521</v>
      </c>
      <c r="BA236" s="79">
        <v>144.69902880468752</v>
      </c>
      <c r="BB236" s="75">
        <v>1852.1475687000002</v>
      </c>
      <c r="BC236" s="75">
        <v>37094.720028519994</v>
      </c>
      <c r="BD236" s="75">
        <v>1437.913</v>
      </c>
      <c r="BE236" s="75">
        <v>1624.6089999999999</v>
      </c>
      <c r="BF236" s="75">
        <v>1799.692</v>
      </c>
      <c r="BG236" s="75">
        <v>1503.68</v>
      </c>
      <c r="BH236" s="75">
        <v>1556.1020000000001</v>
      </c>
      <c r="BI236" s="75">
        <v>1783.7239999999999</v>
      </c>
      <c r="BJ236" s="75">
        <v>3.8763279488144717E-2</v>
      </c>
      <c r="BK236" s="75">
        <v>4.3796232961212045E-2</v>
      </c>
      <c r="BL236" s="75">
        <v>4.8516123012016819E-2</v>
      </c>
      <c r="BM236" s="75">
        <v>4.0536227227052989E-2</v>
      </c>
      <c r="BN236" s="75">
        <v>4.1949420262603489E-2</v>
      </c>
      <c r="BO236" s="75">
        <v>4.8085657436653981E-2</v>
      </c>
      <c r="BP236" s="87">
        <v>4.8516123012016819E-2</v>
      </c>
    </row>
    <row r="237" spans="2:68" x14ac:dyDescent="0.25">
      <c r="B237" s="103">
        <v>6</v>
      </c>
      <c r="C237" s="75" t="s">
        <v>3421</v>
      </c>
      <c r="D237" s="75">
        <v>25</v>
      </c>
      <c r="E237" s="76">
        <v>1</v>
      </c>
      <c r="F237" s="75">
        <v>0.13</v>
      </c>
      <c r="G237" s="75" t="s">
        <v>2630</v>
      </c>
      <c r="H237" s="75" t="s">
        <v>2372</v>
      </c>
      <c r="I237" s="76" t="s">
        <v>2373</v>
      </c>
      <c r="J237" s="78">
        <v>0.19168873401755165</v>
      </c>
      <c r="K237" s="78">
        <v>0.32211141459696374</v>
      </c>
      <c r="L237" s="78">
        <v>0.16342619974510164</v>
      </c>
      <c r="M237" s="78">
        <v>0.31009600684889621</v>
      </c>
      <c r="N237" s="79">
        <v>14.349890899756129</v>
      </c>
      <c r="O237" s="79">
        <v>11.792528813429348</v>
      </c>
      <c r="P237" s="80">
        <v>1.6145255719186031</v>
      </c>
      <c r="Q237" s="81">
        <v>25.640821518253301</v>
      </c>
      <c r="R237" s="82">
        <v>32.797073121836313</v>
      </c>
      <c r="S237" s="78">
        <v>-6.6191623010651235E-2</v>
      </c>
      <c r="T237" s="81">
        <v>-0.40990159901599016</v>
      </c>
      <c r="U237" s="78">
        <v>0.46516007532956688</v>
      </c>
      <c r="V237" s="83">
        <v>1.9335077531746538E-2</v>
      </c>
      <c r="W237" s="79">
        <v>13.534976869871461</v>
      </c>
      <c r="X237" s="80">
        <v>-24.158220466720483</v>
      </c>
      <c r="Y237" s="85">
        <v>15743000000</v>
      </c>
      <c r="Z237" s="85">
        <v>16353000000</v>
      </c>
      <c r="AA237" s="75">
        <v>94000000</v>
      </c>
      <c r="AB237" s="75">
        <v>3631000000</v>
      </c>
      <c r="AC237" s="84">
        <v>2.5888185072982649E-2</v>
      </c>
      <c r="AD237" s="85">
        <v>82627.38</v>
      </c>
      <c r="AE237" s="86">
        <v>82057.764688257972</v>
      </c>
      <c r="AF237" s="81">
        <v>12.570092477028837</v>
      </c>
      <c r="AG237" s="81">
        <v>16.221393249788349</v>
      </c>
      <c r="AH237" s="81">
        <v>4.3495471093184106</v>
      </c>
      <c r="AI237" s="81">
        <v>21.434730553137449</v>
      </c>
      <c r="AJ237" s="82">
        <v>4.4458189280591274</v>
      </c>
      <c r="AK237" s="75" t="s">
        <v>534</v>
      </c>
      <c r="AL237" s="75" t="s">
        <v>535</v>
      </c>
      <c r="AM237" s="75" t="s">
        <v>1273</v>
      </c>
      <c r="AN237" s="76" t="s">
        <v>2471</v>
      </c>
      <c r="AO237" s="78">
        <v>0.1603212</v>
      </c>
      <c r="AP237" s="78">
        <v>7.6488490000000006E-2</v>
      </c>
      <c r="AQ237" s="84">
        <v>0.12476340000000001</v>
      </c>
      <c r="AR237" s="75" t="s">
        <v>4124</v>
      </c>
      <c r="AS237" s="75" t="s">
        <v>3443</v>
      </c>
      <c r="AT237" s="76" t="s">
        <v>3443</v>
      </c>
      <c r="AU237" s="75">
        <v>1.7433752485405722</v>
      </c>
      <c r="AV237" s="81">
        <v>1.7433752485405722</v>
      </c>
      <c r="AW237" s="81">
        <v>-0.26901108516845584</v>
      </c>
      <c r="AX237" s="82">
        <v>1.4743641633721163</v>
      </c>
      <c r="AY237" s="79">
        <v>32.645311674795884</v>
      </c>
      <c r="AZ237" s="79">
        <v>-5.0373267181869856</v>
      </c>
      <c r="BA237" s="79">
        <v>27.607984956608899</v>
      </c>
      <c r="BB237" s="75">
        <v>1085.175</v>
      </c>
      <c r="BC237" s="75">
        <v>82057.764688257972</v>
      </c>
      <c r="BD237" s="75">
        <v>4196.3330000000005</v>
      </c>
      <c r="BE237" s="75">
        <v>4636.0370000000003</v>
      </c>
      <c r="BF237" s="75">
        <v>4977.3530000000001</v>
      </c>
      <c r="BG237" s="75">
        <v>4000.357</v>
      </c>
      <c r="BH237" s="75">
        <v>4860.4080000000004</v>
      </c>
      <c r="BI237" s="75">
        <v>5023.5060000000003</v>
      </c>
      <c r="BJ237" s="75">
        <v>5.113876810978344E-2</v>
      </c>
      <c r="BK237" s="75">
        <v>5.649723725247164E-2</v>
      </c>
      <c r="BL237" s="75">
        <v>6.0656697375431098E-2</v>
      </c>
      <c r="BM237" s="75">
        <v>4.875049930006721E-2</v>
      </c>
      <c r="BN237" s="75">
        <v>5.9231542785316678E-2</v>
      </c>
      <c r="BO237" s="75">
        <v>6.1219142625741511E-2</v>
      </c>
      <c r="BP237" s="87">
        <v>6.1219142625741511E-2</v>
      </c>
    </row>
    <row r="238" spans="2:68" x14ac:dyDescent="0.25">
      <c r="B238" s="103">
        <v>6</v>
      </c>
      <c r="C238" s="75" t="s">
        <v>3421</v>
      </c>
      <c r="D238" s="75">
        <v>25</v>
      </c>
      <c r="E238" s="76">
        <v>2</v>
      </c>
      <c r="F238" s="75">
        <v>0.14000000000000001</v>
      </c>
      <c r="G238" s="75" t="s">
        <v>2729</v>
      </c>
      <c r="H238" s="75" t="s">
        <v>435</v>
      </c>
      <c r="I238" s="76" t="s">
        <v>1185</v>
      </c>
      <c r="J238" s="78">
        <v>-1.011324367586689</v>
      </c>
      <c r="K238" s="78">
        <v>-4.9255436511707664</v>
      </c>
      <c r="L238" s="78">
        <v>0.2441638474176088</v>
      </c>
      <c r="M238" s="78">
        <v>0.44345265773624631</v>
      </c>
      <c r="N238" s="79">
        <v>36.517168385190821</v>
      </c>
      <c r="O238" s="79">
        <v>28.48978052148675</v>
      </c>
      <c r="P238" s="80">
        <v>315.07129308929927</v>
      </c>
      <c r="Q238" s="81">
        <v>22.008779733789702</v>
      </c>
      <c r="R238" s="82">
        <v>26.572752411225583</v>
      </c>
      <c r="S238" s="78">
        <v>0.50413543205639211</v>
      </c>
      <c r="T238" s="81">
        <v>1.4480906316439865</v>
      </c>
      <c r="U238" s="78">
        <v>6.4082173409376927E-2</v>
      </c>
      <c r="V238" s="83" t="e">
        <v>#N/A</v>
      </c>
      <c r="W238" s="79">
        <v>9.2425252714999182</v>
      </c>
      <c r="X238" s="80" t="e">
        <v>#N/A</v>
      </c>
      <c r="Y238" s="85">
        <v>-242021000</v>
      </c>
      <c r="Z238" s="85">
        <v>2688190000</v>
      </c>
      <c r="AA238" s="75">
        <v>103548000</v>
      </c>
      <c r="AB238" s="75">
        <v>986272000</v>
      </c>
      <c r="AC238" s="84">
        <v>0.1049892930145031</v>
      </c>
      <c r="AD238" s="85">
        <v>26830.033112560002</v>
      </c>
      <c r="AE238" s="86">
        <v>29072.927112560003</v>
      </c>
      <c r="AF238" s="81">
        <v>17.912085624286807</v>
      </c>
      <c r="AG238" s="81">
        <v>21.312620659603247</v>
      </c>
      <c r="AH238" s="81">
        <v>3.6298768810965552</v>
      </c>
      <c r="AI238" s="81">
        <v>28.190278851732756</v>
      </c>
      <c r="AJ238" s="82">
        <v>57.326541482340545</v>
      </c>
      <c r="AK238" s="75" t="s">
        <v>493</v>
      </c>
      <c r="AL238" s="75" t="s">
        <v>525</v>
      </c>
      <c r="AM238" s="75" t="s">
        <v>708</v>
      </c>
      <c r="AN238" s="76" t="s">
        <v>583</v>
      </c>
      <c r="AO238" s="78">
        <v>0.21093340000000002</v>
      </c>
      <c r="AP238" s="78">
        <v>0.1972353</v>
      </c>
      <c r="AQ238" s="84">
        <v>0.2088652</v>
      </c>
      <c r="AR238" s="75" t="s">
        <v>4172</v>
      </c>
      <c r="AS238" s="75" t="s">
        <v>3606</v>
      </c>
      <c r="AT238" s="76" t="s">
        <v>4172</v>
      </c>
      <c r="AU238" s="75" t="s">
        <v>3443</v>
      </c>
      <c r="AV238" s="81">
        <v>0</v>
      </c>
      <c r="AW238" s="81">
        <v>3.9744209350260276</v>
      </c>
      <c r="AX238" s="82">
        <v>3.9744209350260276</v>
      </c>
      <c r="AY238" s="79">
        <v>0</v>
      </c>
      <c r="AZ238" s="79">
        <v>127.3539932507049</v>
      </c>
      <c r="BA238" s="79">
        <v>127.3539932507049</v>
      </c>
      <c r="BB238" s="75">
        <v>1066.3384529</v>
      </c>
      <c r="BC238" s="75">
        <v>26830.033112560002</v>
      </c>
      <c r="BD238" s="75">
        <v>797.125</v>
      </c>
      <c r="BE238" s="75">
        <v>860.375</v>
      </c>
      <c r="BF238" s="75">
        <v>961.2</v>
      </c>
      <c r="BG238" s="75">
        <v>942.53700000000003</v>
      </c>
      <c r="BH238" s="75">
        <v>1084.508</v>
      </c>
      <c r="BI238" s="75">
        <v>1121.9739999999999</v>
      </c>
      <c r="BJ238" s="75">
        <v>2.9710175781588584E-2</v>
      </c>
      <c r="BK238" s="75">
        <v>3.2067608578434097E-2</v>
      </c>
      <c r="BL238" s="75">
        <v>3.5825524179097318E-2</v>
      </c>
      <c r="BM238" s="75">
        <v>3.5129923099452613E-2</v>
      </c>
      <c r="BN238" s="75">
        <v>4.0421418618835282E-2</v>
      </c>
      <c r="BO238" s="75">
        <v>4.181783881119281E-2</v>
      </c>
      <c r="BP238" s="87">
        <v>4.181783881119281E-2</v>
      </c>
    </row>
    <row r="239" spans="2:68" x14ac:dyDescent="0.25">
      <c r="B239" s="103">
        <v>6</v>
      </c>
      <c r="C239" s="75" t="s">
        <v>3421</v>
      </c>
      <c r="D239" s="75">
        <v>27</v>
      </c>
      <c r="E239" s="76">
        <v>1</v>
      </c>
      <c r="F239" s="75">
        <v>0.14000000000000001</v>
      </c>
      <c r="G239" s="75" t="s">
        <v>2730</v>
      </c>
      <c r="H239" s="75" t="s">
        <v>203</v>
      </c>
      <c r="I239" s="76" t="s">
        <v>890</v>
      </c>
      <c r="J239" s="78">
        <v>0.45463524048402137</v>
      </c>
      <c r="K239" s="78">
        <v>0.40408617060920793</v>
      </c>
      <c r="L239" s="78">
        <v>0.22266670203884997</v>
      </c>
      <c r="M239" s="78">
        <v>0.2175999612883209</v>
      </c>
      <c r="N239" s="79">
        <v>13.010669148698856</v>
      </c>
      <c r="O239" s="79">
        <v>9.8235862811042374</v>
      </c>
      <c r="P239" s="80">
        <v>28.369133904893417</v>
      </c>
      <c r="Q239" s="81">
        <v>30.165534901117354</v>
      </c>
      <c r="R239" s="82">
        <v>29.600470810319955</v>
      </c>
      <c r="S239" s="78">
        <v>0.18414778912171478</v>
      </c>
      <c r="T239" s="81">
        <v>2.1949282615949293</v>
      </c>
      <c r="U239" s="78">
        <v>0.10556317059169787</v>
      </c>
      <c r="V239" s="83">
        <v>4.2507578177123057E-2</v>
      </c>
      <c r="W239" s="79">
        <v>5.5290984944803432</v>
      </c>
      <c r="X239" s="80">
        <v>5.5170569666670222</v>
      </c>
      <c r="Y239" s="85">
        <v>2270193999.9999995</v>
      </c>
      <c r="Z239" s="85">
        <v>4215781999.9999995</v>
      </c>
      <c r="AA239" s="75">
        <v>15500000</v>
      </c>
      <c r="AB239" s="75">
        <v>322260000</v>
      </c>
      <c r="AC239" s="84">
        <v>4.8097809222367033E-2</v>
      </c>
      <c r="AD239" s="85">
        <v>9851.7396458600015</v>
      </c>
      <c r="AE239" s="86">
        <v>12318.754645860003</v>
      </c>
      <c r="AF239" s="81">
        <v>11.009655405710941</v>
      </c>
      <c r="AG239" s="81">
        <v>14.825265671351969</v>
      </c>
      <c r="AH239" s="81">
        <v>3.209492781326142</v>
      </c>
      <c r="AI239" s="81">
        <v>21.198190453756222</v>
      </c>
      <c r="AJ239" s="82">
        <v>6.0702165121433085</v>
      </c>
      <c r="AK239" s="75" t="s">
        <v>493</v>
      </c>
      <c r="AL239" s="75" t="s">
        <v>525</v>
      </c>
      <c r="AM239" s="75" t="s">
        <v>558</v>
      </c>
      <c r="AN239" s="76" t="s">
        <v>583</v>
      </c>
      <c r="AO239" s="78">
        <v>0.16392140000000002</v>
      </c>
      <c r="AP239" s="78">
        <v>0.15373720000000002</v>
      </c>
      <c r="AQ239" s="84">
        <v>0.134801</v>
      </c>
      <c r="AR239" s="75" t="s">
        <v>4124</v>
      </c>
      <c r="AS239" s="75" t="s">
        <v>3443</v>
      </c>
      <c r="AT239" s="76" t="s">
        <v>3443</v>
      </c>
      <c r="AU239" s="75">
        <v>1.6700196581645312</v>
      </c>
      <c r="AV239" s="81">
        <v>1.6700196581645312</v>
      </c>
      <c r="AW239" s="81">
        <v>6.6085548113874042</v>
      </c>
      <c r="AX239" s="82">
        <v>8.2785744695519359</v>
      </c>
      <c r="AY239" s="79">
        <v>28.750621259362909</v>
      </c>
      <c r="AZ239" s="79">
        <v>113.77114965386883</v>
      </c>
      <c r="BA239" s="79">
        <v>142.52177091323173</v>
      </c>
      <c r="BB239" s="75">
        <v>793.32100000000003</v>
      </c>
      <c r="BC239" s="75">
        <v>9851.7396458600015</v>
      </c>
      <c r="BD239" s="75">
        <v>541.66700000000003</v>
      </c>
      <c r="BE239" s="75">
        <v>575.5</v>
      </c>
      <c r="BF239" s="75">
        <v>590</v>
      </c>
      <c r="BG239" s="75">
        <v>441.93400000000003</v>
      </c>
      <c r="BH239" s="75">
        <v>530.38499999999999</v>
      </c>
      <c r="BI239" s="75">
        <v>533.32100000000003</v>
      </c>
      <c r="BJ239" s="75">
        <v>5.4981863048687532E-2</v>
      </c>
      <c r="BK239" s="75">
        <v>5.8416078853833951E-2</v>
      </c>
      <c r="BL239" s="75">
        <v>5.9887900128170336E-2</v>
      </c>
      <c r="BM239" s="75">
        <v>4.4858473313970901E-2</v>
      </c>
      <c r="BN239" s="75">
        <v>5.3836684592338348E-2</v>
      </c>
      <c r="BO239" s="75">
        <v>5.4134703024162602E-2</v>
      </c>
      <c r="BP239" s="87">
        <v>5.9887900128170336E-2</v>
      </c>
    </row>
    <row r="240" spans="2:68" x14ac:dyDescent="0.25">
      <c r="B240" s="103">
        <v>6</v>
      </c>
      <c r="C240" s="75" t="s">
        <v>3421</v>
      </c>
      <c r="D240" s="75">
        <v>36</v>
      </c>
      <c r="E240" s="76">
        <v>15</v>
      </c>
      <c r="F240" s="75">
        <v>0.11</v>
      </c>
      <c r="G240" s="75" t="s">
        <v>2695</v>
      </c>
      <c r="H240" s="75" t="s">
        <v>45</v>
      </c>
      <c r="I240" s="76" t="s">
        <v>661</v>
      </c>
      <c r="J240" s="78">
        <v>1.5572462245218059</v>
      </c>
      <c r="K240" s="78">
        <v>0.42652461425422483</v>
      </c>
      <c r="L240" s="78">
        <v>0.19986879683378694</v>
      </c>
      <c r="M240" s="78">
        <v>0.10973016398090828</v>
      </c>
      <c r="N240" s="79">
        <v>5.769720641929184</v>
      </c>
      <c r="O240" s="79">
        <v>1.604408758700816</v>
      </c>
      <c r="P240" s="80">
        <v>1.3143483023001095</v>
      </c>
      <c r="Q240" s="81">
        <v>28.898349855634685</v>
      </c>
      <c r="R240" s="82">
        <v>23.543248155671979</v>
      </c>
      <c r="S240" s="78">
        <v>0.50840672538030429</v>
      </c>
      <c r="T240" s="81">
        <v>2.6998299319727894</v>
      </c>
      <c r="U240" s="78">
        <v>0.3491175703480453</v>
      </c>
      <c r="V240" s="83">
        <v>3.1392480753419535E-2</v>
      </c>
      <c r="W240" s="79">
        <v>15.029727472074034</v>
      </c>
      <c r="X240" s="80">
        <v>-36.407387367674545</v>
      </c>
      <c r="Y240" s="85">
        <v>544400000</v>
      </c>
      <c r="Z240" s="85">
        <v>2116100000</v>
      </c>
      <c r="AA240" s="75">
        <v>83400000</v>
      </c>
      <c r="AB240" s="75">
        <v>187002711.77686101</v>
      </c>
      <c r="AC240" s="84">
        <v>0.44598283740139638</v>
      </c>
      <c r="AD240" s="85">
        <v>8761.2457525000009</v>
      </c>
      <c r="AE240" s="86">
        <v>9713.7457525000009</v>
      </c>
      <c r="AF240" s="81">
        <v>22.995700405824778</v>
      </c>
      <c r="AG240" s="81">
        <v>46.319229052987097</v>
      </c>
      <c r="AH240" s="81" t="s">
        <v>3443</v>
      </c>
      <c r="AI240" s="81">
        <v>129.75960125637826</v>
      </c>
      <c r="AJ240" s="82">
        <v>7.205439007221714</v>
      </c>
      <c r="AK240" s="75" t="s">
        <v>493</v>
      </c>
      <c r="AL240" s="75" t="s">
        <v>525</v>
      </c>
      <c r="AM240" s="75" t="s">
        <v>526</v>
      </c>
      <c r="AN240" s="76" t="s">
        <v>583</v>
      </c>
      <c r="AO240" s="78" t="e">
        <v>#VALUE!</v>
      </c>
      <c r="AP240" s="78">
        <v>0.12477489999999999</v>
      </c>
      <c r="AQ240" s="84">
        <v>0.12047980000000001</v>
      </c>
      <c r="AR240" s="75" t="s">
        <v>3607</v>
      </c>
      <c r="AS240" s="75" t="s">
        <v>3607</v>
      </c>
      <c r="AT240" s="76" t="s">
        <v>3607</v>
      </c>
      <c r="AU240" s="75">
        <v>0.73529411764705876</v>
      </c>
      <c r="AV240" s="81">
        <v>0.73529411764705876</v>
      </c>
      <c r="AW240" s="81">
        <v>2.70922239794294</v>
      </c>
      <c r="AX240" s="82">
        <v>3.4445165155899988</v>
      </c>
      <c r="AY240" s="79">
        <v>51.649841288551734</v>
      </c>
      <c r="AZ240" s="79">
        <v>190.30603334203369</v>
      </c>
      <c r="BA240" s="79">
        <v>241.95587463058541</v>
      </c>
      <c r="BB240" s="75">
        <v>287.36857273999999</v>
      </c>
      <c r="BC240" s="75">
        <v>8761.2457525000009</v>
      </c>
      <c r="BD240" s="75">
        <v>139</v>
      </c>
      <c r="BE240" s="75">
        <v>209</v>
      </c>
      <c r="BF240" s="75">
        <v>271</v>
      </c>
      <c r="BG240" s="75">
        <v>279.596</v>
      </c>
      <c r="BH240" s="75">
        <v>375.45400000000001</v>
      </c>
      <c r="BI240" s="75">
        <v>419.62900000000002</v>
      </c>
      <c r="BJ240" s="75">
        <v>1.5865323713849331E-2</v>
      </c>
      <c r="BK240" s="75">
        <v>2.3855055080536047E-2</v>
      </c>
      <c r="BL240" s="75">
        <v>3.0931674291029991E-2</v>
      </c>
      <c r="BM240" s="75">
        <v>3.1912813302859125E-2</v>
      </c>
      <c r="BN240" s="75">
        <v>4.2853951436399911E-2</v>
      </c>
      <c r="BO240" s="75">
        <v>4.7896042623876846E-2</v>
      </c>
      <c r="BP240" s="87">
        <v>4.7896042623876846E-2</v>
      </c>
    </row>
    <row r="241" spans="2:68" x14ac:dyDescent="0.25">
      <c r="B241" s="103">
        <v>6</v>
      </c>
      <c r="C241" s="75" t="s">
        <v>3421</v>
      </c>
      <c r="D241" s="75">
        <v>37</v>
      </c>
      <c r="E241" s="76">
        <v>16</v>
      </c>
      <c r="F241" s="75">
        <v>0.2</v>
      </c>
      <c r="G241" s="75" t="s">
        <v>2696</v>
      </c>
      <c r="H241" s="75" t="s">
        <v>1261</v>
      </c>
      <c r="I241" s="76" t="s">
        <v>1262</v>
      </c>
      <c r="J241" s="78">
        <v>0.55064761587195088</v>
      </c>
      <c r="K241" s="78">
        <v>0.38319017191360027</v>
      </c>
      <c r="L241" s="78">
        <v>0.27985555359494069</v>
      </c>
      <c r="M241" s="78">
        <v>0.21790982082317922</v>
      </c>
      <c r="N241" s="79">
        <v>18.506356772233225</v>
      </c>
      <c r="O241" s="79">
        <v>15.645712551657775</v>
      </c>
      <c r="P241" s="80">
        <v>22.557944020773039</v>
      </c>
      <c r="Q241" s="81">
        <v>35.074920332772187</v>
      </c>
      <c r="R241" s="82">
        <v>37.845453994635697</v>
      </c>
      <c r="S241" s="78">
        <v>0.6738555460710377</v>
      </c>
      <c r="T241" s="81">
        <v>2.4444826901431154</v>
      </c>
      <c r="U241" s="78">
        <v>0.27211935250355901</v>
      </c>
      <c r="V241" s="83">
        <v>3.2158847823472246E-2</v>
      </c>
      <c r="W241" s="79">
        <v>17.561775441963931</v>
      </c>
      <c r="X241" s="80" t="e">
        <v>#N/A</v>
      </c>
      <c r="Y241" s="85">
        <v>47540974</v>
      </c>
      <c r="Z241" s="85">
        <v>83599876</v>
      </c>
      <c r="AA241" s="75" t="e">
        <v>#N/A</v>
      </c>
      <c r="AB241" s="75">
        <v>14701625</v>
      </c>
      <c r="AC241" s="84">
        <v>0</v>
      </c>
      <c r="AD241" s="85">
        <v>200.7</v>
      </c>
      <c r="AE241" s="86">
        <v>277.82670999999999</v>
      </c>
      <c r="AF241" s="81">
        <v>10.319746552373397</v>
      </c>
      <c r="AG241" s="81">
        <v>14.693409026555281</v>
      </c>
      <c r="AH241" s="81">
        <v>7.3251743269830829</v>
      </c>
      <c r="AI241" s="81">
        <v>44.816914246422414</v>
      </c>
      <c r="AJ241" s="82">
        <v>9.9920089676469388</v>
      </c>
      <c r="AK241" s="75" t="s">
        <v>493</v>
      </c>
      <c r="AL241" s="75" t="s">
        <v>525</v>
      </c>
      <c r="AM241" s="75" t="s">
        <v>526</v>
      </c>
      <c r="AN241" s="76" t="s">
        <v>2465</v>
      </c>
      <c r="AO241" s="78" t="e">
        <v>#VALUE!</v>
      </c>
      <c r="AP241" s="78" t="e">
        <v>#VALUE!</v>
      </c>
      <c r="AQ241" s="84">
        <v>0.36342820000000003</v>
      </c>
      <c r="AR241" s="75" t="s">
        <v>3608</v>
      </c>
      <c r="AS241" s="75" t="s">
        <v>3608</v>
      </c>
      <c r="AT241" s="76" t="s">
        <v>3608</v>
      </c>
      <c r="AU241" s="75">
        <v>1.534708512470861</v>
      </c>
      <c r="AV241" s="81">
        <v>1.534708512470861</v>
      </c>
      <c r="AW241" s="81">
        <v>2.5717621313663847E-16</v>
      </c>
      <c r="AX241" s="82">
        <v>1.5347085124708613</v>
      </c>
      <c r="AY241" s="79">
        <v>21.200949569663084</v>
      </c>
      <c r="AZ241" s="79">
        <v>3.5527136788005009E-15</v>
      </c>
      <c r="BA241" s="79">
        <v>21.200949569663088</v>
      </c>
      <c r="BB241" s="75">
        <v>1.1434500000000001</v>
      </c>
      <c r="BC241" s="75">
        <v>200.7</v>
      </c>
      <c r="BD241" s="75">
        <v>13.4</v>
      </c>
      <c r="BE241" s="75">
        <v>16.100000000000001</v>
      </c>
      <c r="BF241" s="75">
        <v>19.5</v>
      </c>
      <c r="BG241" s="75" t="s">
        <v>3443</v>
      </c>
      <c r="BH241" s="75" t="s">
        <v>3443</v>
      </c>
      <c r="BI241" s="75" t="s">
        <v>3443</v>
      </c>
      <c r="BJ241" s="75">
        <v>6.6766317887394122E-2</v>
      </c>
      <c r="BK241" s="75">
        <v>8.0219232685600411E-2</v>
      </c>
      <c r="BL241" s="75">
        <v>9.7159940209267576E-2</v>
      </c>
      <c r="BM241" s="75">
        <v>0</v>
      </c>
      <c r="BN241" s="75">
        <v>0</v>
      </c>
      <c r="BO241" s="75">
        <v>0</v>
      </c>
      <c r="BP241" s="87">
        <v>9.7159940209267576E-2</v>
      </c>
    </row>
    <row r="242" spans="2:68" x14ac:dyDescent="0.25">
      <c r="B242" s="103">
        <v>6</v>
      </c>
      <c r="C242" s="75" t="s">
        <v>3421</v>
      </c>
      <c r="D242" s="75">
        <v>40</v>
      </c>
      <c r="E242" s="76">
        <v>9</v>
      </c>
      <c r="F242" s="75">
        <v>0.15</v>
      </c>
      <c r="G242" s="75" t="s">
        <v>2708</v>
      </c>
      <c r="H242" s="75" t="s">
        <v>379</v>
      </c>
      <c r="I242" s="76" t="s">
        <v>1113</v>
      </c>
      <c r="J242" s="78">
        <v>0.19990927595048147</v>
      </c>
      <c r="K242" s="78">
        <v>0.18439589553807981</v>
      </c>
      <c r="L242" s="78">
        <v>0.11465915033164369</v>
      </c>
      <c r="M242" s="78">
        <v>0.10663561857049053</v>
      </c>
      <c r="N242" s="79">
        <v>10.457415381050762</v>
      </c>
      <c r="O242" s="79">
        <v>8.2871547114013904</v>
      </c>
      <c r="P242" s="80">
        <v>11.504472406703767</v>
      </c>
      <c r="Q242" s="81">
        <v>12.973887574877718</v>
      </c>
      <c r="R242" s="82">
        <v>14.40956936968977</v>
      </c>
      <c r="S242" s="78">
        <v>0.51306680169951491</v>
      </c>
      <c r="T242" s="81">
        <v>2.0306892556289728</v>
      </c>
      <c r="U242" s="78">
        <v>0.50896811733393277</v>
      </c>
      <c r="V242" s="83">
        <v>3.6413215421004265E-2</v>
      </c>
      <c r="W242" s="79">
        <v>8.4339686067903301</v>
      </c>
      <c r="X242" s="80">
        <v>11.56516276106978</v>
      </c>
      <c r="Y242" s="85">
        <v>95116000</v>
      </c>
      <c r="Z242" s="85">
        <v>164476000</v>
      </c>
      <c r="AA242" s="75">
        <v>3377000</v>
      </c>
      <c r="AB242" s="75">
        <v>7537000.0000000009</v>
      </c>
      <c r="AC242" s="84">
        <v>0.44805625580469677</v>
      </c>
      <c r="AD242" s="85">
        <v>710.56190051999999</v>
      </c>
      <c r="AE242" s="86">
        <v>775.40790052</v>
      </c>
      <c r="AF242" s="81">
        <v>22.977622273055619</v>
      </c>
      <c r="AG242" s="81">
        <v>43.526342573692908</v>
      </c>
      <c r="AH242" s="81">
        <v>1.0908439588017351</v>
      </c>
      <c r="AI242" s="81">
        <v>59.833318730171314</v>
      </c>
      <c r="AJ242" s="82">
        <v>6.9378903657494533</v>
      </c>
      <c r="AK242" s="75" t="s">
        <v>493</v>
      </c>
      <c r="AL242" s="75" t="s">
        <v>525</v>
      </c>
      <c r="AM242" s="75" t="s">
        <v>525</v>
      </c>
      <c r="AN242" s="76" t="s">
        <v>583</v>
      </c>
      <c r="AO242" s="78">
        <v>0.22739170000000003</v>
      </c>
      <c r="AP242" s="78">
        <v>0.27648070000000002</v>
      </c>
      <c r="AQ242" s="84">
        <v>0.36004620000000004</v>
      </c>
      <c r="AR242" s="75" t="s">
        <v>4124</v>
      </c>
      <c r="AS242" s="75" t="s">
        <v>3443</v>
      </c>
      <c r="AT242" s="76" t="s">
        <v>3443</v>
      </c>
      <c r="AU242" s="75" t="s">
        <v>3443</v>
      </c>
      <c r="AV242" s="81">
        <v>0</v>
      </c>
      <c r="AW242" s="81">
        <v>-2.9694809114531331E-2</v>
      </c>
      <c r="AX242" s="82">
        <v>-2.9694809114531331E-2</v>
      </c>
      <c r="AY242" s="79">
        <v>0</v>
      </c>
      <c r="AZ242" s="79">
        <v>-1.8084934049988131</v>
      </c>
      <c r="BA242" s="79">
        <v>-1.8084934049988131</v>
      </c>
      <c r="BB242" s="75">
        <v>-0.21100000000000002</v>
      </c>
      <c r="BC242" s="75">
        <v>710.56190051999999</v>
      </c>
      <c r="BD242" s="75">
        <v>13.6</v>
      </c>
      <c r="BE242" s="75">
        <v>17.167000000000002</v>
      </c>
      <c r="BF242" s="75">
        <v>20.5</v>
      </c>
      <c r="BG242" s="75" t="s">
        <v>3443</v>
      </c>
      <c r="BH242" s="75" t="s">
        <v>3443</v>
      </c>
      <c r="BI242" s="75" t="s">
        <v>3443</v>
      </c>
      <c r="BJ242" s="75">
        <v>1.9139782178086543E-2</v>
      </c>
      <c r="BK242" s="75">
        <v>2.4159752989059688E-2</v>
      </c>
      <c r="BL242" s="75">
        <v>2.8850406959615747E-2</v>
      </c>
      <c r="BM242" s="75">
        <v>0</v>
      </c>
      <c r="BN242" s="75">
        <v>0</v>
      </c>
      <c r="BO242" s="75">
        <v>0</v>
      </c>
      <c r="BP242" s="87">
        <v>2.8850406959615747E-2</v>
      </c>
    </row>
    <row r="243" spans="2:68" x14ac:dyDescent="0.25">
      <c r="B243" s="103">
        <v>7</v>
      </c>
      <c r="C243" s="75" t="s">
        <v>3421</v>
      </c>
      <c r="D243" s="75">
        <v>1</v>
      </c>
      <c r="E243" s="76">
        <v>1</v>
      </c>
      <c r="F243" s="75">
        <v>0.16</v>
      </c>
      <c r="H243" s="75" t="s">
        <v>1772</v>
      </c>
      <c r="I243" s="76" t="s">
        <v>1773</v>
      </c>
      <c r="J243" s="78">
        <v>0.98227980775348445</v>
      </c>
      <c r="K243" s="78">
        <v>0.75284629981024664</v>
      </c>
      <c r="L243" s="78">
        <v>0.96732314567039346</v>
      </c>
      <c r="M243" s="78">
        <v>0.74787935909519321</v>
      </c>
      <c r="N243" s="79">
        <v>54.886404615939412</v>
      </c>
      <c r="O243" s="79">
        <v>44.696828512124462</v>
      </c>
      <c r="P243" s="80">
        <v>51.084038818913903</v>
      </c>
      <c r="Q243" s="81">
        <v>43.083222174807233</v>
      </c>
      <c r="R243" s="82">
        <v>46.648987463837997</v>
      </c>
      <c r="S243" s="78">
        <v>-0.10527867885579476</v>
      </c>
      <c r="T243" s="81">
        <v>-0.18740157480314962</v>
      </c>
      <c r="U243" s="78">
        <v>0.73538913362701908</v>
      </c>
      <c r="V243" s="83" t="e">
        <v>#N/A</v>
      </c>
      <c r="W243" s="79">
        <v>18.099016649307011</v>
      </c>
      <c r="X243" s="80">
        <v>19.307656281097742</v>
      </c>
      <c r="Y243" s="85">
        <v>210800000</v>
      </c>
      <c r="Z243" s="85">
        <v>212200000</v>
      </c>
      <c r="AA243" s="75">
        <v>1500000</v>
      </c>
      <c r="AB243" s="75">
        <v>132099999.99999999</v>
      </c>
      <c r="AC243" s="84">
        <v>1.1355034065102196E-2</v>
      </c>
      <c r="AD243" s="85">
        <v>3033.0245470999998</v>
      </c>
      <c r="AE243" s="86">
        <v>2997.3245471</v>
      </c>
      <c r="AF243" s="81">
        <v>15.662493465104165</v>
      </c>
      <c r="AG243" s="81">
        <v>19.565378954456733</v>
      </c>
      <c r="AH243" s="81">
        <v>4.3503202479372121</v>
      </c>
      <c r="AI243" s="81">
        <v>24.550039858961416</v>
      </c>
      <c r="AJ243" s="82">
        <v>12.12815515175719</v>
      </c>
      <c r="AK243" s="75" t="s">
        <v>534</v>
      </c>
      <c r="AL243" s="75" t="s">
        <v>993</v>
      </c>
      <c r="AM243" s="75" t="s">
        <v>994</v>
      </c>
      <c r="AN243" s="76" t="s">
        <v>1706</v>
      </c>
      <c r="AO243" s="78">
        <v>0.20977250000000003</v>
      </c>
      <c r="AP243" s="78">
        <v>0.36098140000000001</v>
      </c>
      <c r="AQ243" s="84">
        <v>0.31148019999999998</v>
      </c>
      <c r="AR243" s="75" t="s">
        <v>4124</v>
      </c>
      <c r="AS243" s="75" t="s">
        <v>3610</v>
      </c>
      <c r="AT243" s="76" t="s">
        <v>3610</v>
      </c>
      <c r="AU243" s="75">
        <v>5.1919956733369386</v>
      </c>
      <c r="AV243" s="81">
        <v>5.1919956733369386</v>
      </c>
      <c r="AW243" s="81">
        <v>-0.10954373397980761</v>
      </c>
      <c r="AX243" s="82">
        <v>5.0824519393571306</v>
      </c>
      <c r="AY243" s="79">
        <v>65.779823587466083</v>
      </c>
      <c r="AZ243" s="79">
        <v>-1.3878608438193965</v>
      </c>
      <c r="BA243" s="79">
        <v>64.391962743646687</v>
      </c>
      <c r="BB243" s="75">
        <v>83.513800000000003</v>
      </c>
      <c r="BC243" s="75">
        <v>2997.3245471</v>
      </c>
      <c r="BD243" s="75">
        <v>129</v>
      </c>
      <c r="BE243" s="75">
        <v>135</v>
      </c>
      <c r="BF243" s="75">
        <v>145</v>
      </c>
      <c r="BG243" s="75">
        <v>125.30200000000001</v>
      </c>
      <c r="BH243" s="75">
        <v>122.884</v>
      </c>
      <c r="BI243" s="75">
        <v>123.12100000000001</v>
      </c>
      <c r="BJ243" s="75">
        <v>4.3038382388324047E-2</v>
      </c>
      <c r="BK243" s="75">
        <v>4.5040167615687958E-2</v>
      </c>
      <c r="BL243" s="75">
        <v>4.8376476327961139E-2</v>
      </c>
      <c r="BM243" s="75">
        <v>4.1804615426525429E-2</v>
      </c>
      <c r="BN243" s="75">
        <v>4.0997895979897774E-2</v>
      </c>
      <c r="BO243" s="75">
        <v>4.1076966496378646E-2</v>
      </c>
      <c r="BP243" s="87">
        <v>4.8376476327961139E-2</v>
      </c>
    </row>
    <row r="244" spans="2:68" x14ac:dyDescent="0.25">
      <c r="B244" s="103">
        <v>7</v>
      </c>
      <c r="C244" s="75" t="s">
        <v>3421</v>
      </c>
      <c r="D244" s="75">
        <v>2</v>
      </c>
      <c r="E244" s="76">
        <v>1</v>
      </c>
      <c r="F244" s="75">
        <v>0.2</v>
      </c>
      <c r="G244" s="75" t="s">
        <v>2529</v>
      </c>
      <c r="H244" s="75" t="s">
        <v>1235</v>
      </c>
      <c r="I244" s="76" t="s">
        <v>1236</v>
      </c>
      <c r="J244" s="78">
        <v>0.84850631144008715</v>
      </c>
      <c r="K244" s="78">
        <v>0.7468890752980023</v>
      </c>
      <c r="L244" s="78">
        <v>0.38981508132928089</v>
      </c>
      <c r="M244" s="78">
        <v>0.32692838399760515</v>
      </c>
      <c r="N244" s="79">
        <v>23.2359643151071</v>
      </c>
      <c r="O244" s="79">
        <v>17.823113074529314</v>
      </c>
      <c r="P244" s="80">
        <v>23.137158209767378</v>
      </c>
      <c r="Q244" s="81">
        <v>32.348816766298846</v>
      </c>
      <c r="R244" s="82">
        <v>32.478835116419205</v>
      </c>
      <c r="S244" s="78">
        <v>0.24752672516188359</v>
      </c>
      <c r="T244" s="81">
        <v>0.69849313241765565</v>
      </c>
      <c r="U244" s="78">
        <v>0.59371775638225821</v>
      </c>
      <c r="V244" s="83">
        <v>2.0125882583403601E-2</v>
      </c>
      <c r="W244" s="79">
        <v>17.141178831533264</v>
      </c>
      <c r="X244" s="80">
        <v>17.026665018583188</v>
      </c>
      <c r="Y244" s="85">
        <v>187163000</v>
      </c>
      <c r="Z244" s="85">
        <v>427586000</v>
      </c>
      <c r="AA244" s="75" t="e">
        <v>#N/A</v>
      </c>
      <c r="AB244" s="75">
        <v>24615000</v>
      </c>
      <c r="AC244" s="84">
        <v>0</v>
      </c>
      <c r="AD244" s="85">
        <v>1344.2672574799997</v>
      </c>
      <c r="AE244" s="86">
        <v>1441.5692574799998</v>
      </c>
      <c r="AF244" s="81" t="s">
        <v>3443</v>
      </c>
      <c r="AG244" s="81">
        <v>12.777037513671615</v>
      </c>
      <c r="AH244" s="81">
        <v>1.8312722234209371</v>
      </c>
      <c r="AI244" s="81">
        <v>16.449410473295082</v>
      </c>
      <c r="AJ244" s="82">
        <v>3.5812306385690484</v>
      </c>
      <c r="AK244" s="75" t="s">
        <v>544</v>
      </c>
      <c r="AL244" s="75" t="s">
        <v>593</v>
      </c>
      <c r="AM244" s="75" t="s">
        <v>766</v>
      </c>
      <c r="AN244" s="76" t="s">
        <v>2465</v>
      </c>
      <c r="AO244" s="78" t="e">
        <v>#VALUE!</v>
      </c>
      <c r="AP244" s="78">
        <v>0.15219950000000002</v>
      </c>
      <c r="AQ244" s="84">
        <v>0.24659199999999998</v>
      </c>
      <c r="AR244" s="75" t="s">
        <v>3633</v>
      </c>
      <c r="AS244" s="75" t="s">
        <v>3633</v>
      </c>
      <c r="AT244" s="76" t="s">
        <v>3633</v>
      </c>
      <c r="AU244" s="75">
        <v>4.62071432900236</v>
      </c>
      <c r="AV244" s="81">
        <v>4.62071432900236</v>
      </c>
      <c r="AW244" s="81">
        <v>0</v>
      </c>
      <c r="AX244" s="82">
        <v>4.62071432900236</v>
      </c>
      <c r="AY244" s="79">
        <v>67.424555127328574</v>
      </c>
      <c r="AZ244" s="79">
        <v>0</v>
      </c>
      <c r="BA244" s="79">
        <v>67.424555127328574</v>
      </c>
      <c r="BB244" s="75">
        <v>68.735895299999996</v>
      </c>
      <c r="BC244" s="75">
        <v>1344.2672574799997</v>
      </c>
      <c r="BD244" s="75">
        <v>63.480000000000004</v>
      </c>
      <c r="BE244" s="75">
        <v>72.64</v>
      </c>
      <c r="BF244" s="75">
        <v>84.525000000000006</v>
      </c>
      <c r="BG244" s="75">
        <v>26.362000000000002</v>
      </c>
      <c r="BH244" s="75">
        <v>71.790000000000006</v>
      </c>
      <c r="BI244" s="75">
        <v>71.748000000000005</v>
      </c>
      <c r="BJ244" s="75">
        <v>4.7222752504588524E-2</v>
      </c>
      <c r="BK244" s="75">
        <v>5.4036873691451014E-2</v>
      </c>
      <c r="BL244" s="75">
        <v>6.2878121541435808E-2</v>
      </c>
      <c r="BM244" s="75">
        <v>1.9610683703937662E-2</v>
      </c>
      <c r="BN244" s="75">
        <v>5.3404558952495434E-2</v>
      </c>
      <c r="BO244" s="75">
        <v>5.3373315165394099E-2</v>
      </c>
      <c r="BP244" s="87">
        <v>6.2878121541435808E-2</v>
      </c>
    </row>
    <row r="245" spans="2:68" x14ac:dyDescent="0.25">
      <c r="B245" s="103">
        <v>7</v>
      </c>
      <c r="C245" s="75" t="s">
        <v>3421</v>
      </c>
      <c r="D245" s="75">
        <v>4</v>
      </c>
      <c r="E245" s="76">
        <v>1</v>
      </c>
      <c r="F245" s="75">
        <v>0.14000000000000001</v>
      </c>
      <c r="G245" s="75" t="s">
        <v>3214</v>
      </c>
      <c r="H245" s="75" t="s">
        <v>71</v>
      </c>
      <c r="I245" s="76" t="s">
        <v>703</v>
      </c>
      <c r="J245" s="78">
        <v>1.0060852403192095</v>
      </c>
      <c r="K245" s="78">
        <v>0.49328268818560095</v>
      </c>
      <c r="L245" s="78">
        <v>0.41527092200689192</v>
      </c>
      <c r="M245" s="78">
        <v>0.23369123708261158</v>
      </c>
      <c r="N245" s="79">
        <v>20.447944484512973</v>
      </c>
      <c r="O245" s="79">
        <v>18.024223494266888</v>
      </c>
      <c r="P245" s="80">
        <v>45.520673151683745</v>
      </c>
      <c r="Q245" s="81">
        <v>21.317033494099157</v>
      </c>
      <c r="R245" s="82">
        <v>24.578501108190299</v>
      </c>
      <c r="S245" s="78">
        <v>0.49753979367669154</v>
      </c>
      <c r="T245" s="81">
        <v>2.138605113479485</v>
      </c>
      <c r="U245" s="78">
        <v>0.29954399211795174</v>
      </c>
      <c r="V245" s="83">
        <v>3.0812583729847094E-2</v>
      </c>
      <c r="W245" s="79">
        <v>5.4738836769515782</v>
      </c>
      <c r="X245" s="80">
        <v>29.023211908164971</v>
      </c>
      <c r="Y245" s="85">
        <v>3172399999.999999</v>
      </c>
      <c r="Z245" s="85">
        <v>6696399999.999999</v>
      </c>
      <c r="AA245" s="75">
        <v>78500000</v>
      </c>
      <c r="AB245" s="75">
        <v>883300000</v>
      </c>
      <c r="AC245" s="84">
        <v>8.8871278161440054E-2</v>
      </c>
      <c r="AD245" s="85">
        <v>34359.209707499998</v>
      </c>
      <c r="AE245" s="86">
        <v>38512.009707499994</v>
      </c>
      <c r="AF245" s="81">
        <v>20.146940664229362</v>
      </c>
      <c r="AG245" s="81">
        <v>23.010171358765596</v>
      </c>
      <c r="AH245" s="81">
        <v>2.559160688923944</v>
      </c>
      <c r="AI245" s="81">
        <v>26.708152720963422</v>
      </c>
      <c r="AJ245" s="82">
        <v>10.867344763932147</v>
      </c>
      <c r="AK245" s="75" t="s">
        <v>498</v>
      </c>
      <c r="AL245" s="75" t="s">
        <v>499</v>
      </c>
      <c r="AM245" s="75" t="s">
        <v>704</v>
      </c>
      <c r="AN245" s="76" t="s">
        <v>583</v>
      </c>
      <c r="AO245" s="78">
        <v>0.1552528</v>
      </c>
      <c r="AP245" s="78">
        <v>0.1451722</v>
      </c>
      <c r="AQ245" s="84">
        <v>0.1179055</v>
      </c>
      <c r="AR245" s="75" t="s">
        <v>4174</v>
      </c>
      <c r="AS245" s="75" t="s">
        <v>3616</v>
      </c>
      <c r="AT245" s="76" t="s">
        <v>4174</v>
      </c>
      <c r="AU245" s="75">
        <v>1.5851159586901469</v>
      </c>
      <c r="AV245" s="81">
        <v>1.5851159586901469</v>
      </c>
      <c r="AW245" s="81">
        <v>0.68592708392779744</v>
      </c>
      <c r="AX245" s="82">
        <v>2.2710430426179444</v>
      </c>
      <c r="AY245" s="79">
        <v>42.808701246639032</v>
      </c>
      <c r="AZ245" s="79">
        <v>18.524605377834874</v>
      </c>
      <c r="BA245" s="79">
        <v>61.333306624473906</v>
      </c>
      <c r="BB245" s="75">
        <v>746.1657363999999</v>
      </c>
      <c r="BC245" s="75">
        <v>34359.209707499998</v>
      </c>
      <c r="BD245" s="75">
        <v>1372.2170000000001</v>
      </c>
      <c r="BE245" s="75">
        <v>1467.4580000000001</v>
      </c>
      <c r="BF245" s="75">
        <v>1570.2</v>
      </c>
      <c r="BG245" s="75">
        <v>1303.32</v>
      </c>
      <c r="BH245" s="75">
        <v>1486.6220000000001</v>
      </c>
      <c r="BI245" s="75">
        <v>1601.7370000000001</v>
      </c>
      <c r="BJ245" s="75">
        <v>3.9937385396279057E-2</v>
      </c>
      <c r="BK245" s="75">
        <v>4.2709305961704948E-2</v>
      </c>
      <c r="BL245" s="75">
        <v>4.5699537718332725E-2</v>
      </c>
      <c r="BM245" s="75">
        <v>3.7932187937242005E-2</v>
      </c>
      <c r="BN245" s="75">
        <v>4.3267060350212223E-2</v>
      </c>
      <c r="BO245" s="75">
        <v>4.6617399341707492E-2</v>
      </c>
      <c r="BP245" s="87">
        <v>4.6617399341707492E-2</v>
      </c>
    </row>
    <row r="246" spans="2:68" x14ac:dyDescent="0.25">
      <c r="B246" s="103">
        <v>7</v>
      </c>
      <c r="C246" s="75" t="s">
        <v>3421</v>
      </c>
      <c r="D246" s="75">
        <v>4</v>
      </c>
      <c r="E246" s="76">
        <v>4</v>
      </c>
      <c r="F246" s="75">
        <v>0.15</v>
      </c>
      <c r="G246" s="75" t="s">
        <v>2659</v>
      </c>
      <c r="H246" s="75" t="s">
        <v>77</v>
      </c>
      <c r="I246" s="76" t="s">
        <v>711</v>
      </c>
      <c r="J246" s="78">
        <v>0.91026711223410461</v>
      </c>
      <c r="K246" s="78">
        <v>1.2373730514987906</v>
      </c>
      <c r="L246" s="78">
        <v>0.85840678212463217</v>
      </c>
      <c r="M246" s="78">
        <v>1.2373730514987906</v>
      </c>
      <c r="N246" s="79">
        <v>54.05235637240682</v>
      </c>
      <c r="O246" s="79">
        <v>39.001170403119119</v>
      </c>
      <c r="P246" s="80" t="e">
        <v>#N/A</v>
      </c>
      <c r="Q246" s="81">
        <v>21.353456785884937</v>
      </c>
      <c r="R246" s="82">
        <v>24.201722543023667</v>
      </c>
      <c r="S246" s="78">
        <v>1.0525860463753924</v>
      </c>
      <c r="T246" s="81">
        <v>2.9051655690325706</v>
      </c>
      <c r="U246" s="78">
        <v>-0.84291240645313814</v>
      </c>
      <c r="V246" s="83">
        <v>8.1026585717255267E-2</v>
      </c>
      <c r="W246" s="79">
        <v>2.9355152385611341</v>
      </c>
      <c r="X246" s="80">
        <v>12.269558789570855</v>
      </c>
      <c r="Y246" s="85">
        <v>272453000</v>
      </c>
      <c r="Z246" s="85">
        <v>272453000</v>
      </c>
      <c r="AA246" s="75">
        <v>7807000</v>
      </c>
      <c r="AB246" s="75">
        <v>217531000</v>
      </c>
      <c r="AC246" s="84">
        <v>3.588913764015244E-2</v>
      </c>
      <c r="AD246" s="85">
        <v>2010.5376908299997</v>
      </c>
      <c r="AE246" s="86">
        <v>3016.7446908299999</v>
      </c>
      <c r="AF246" s="81">
        <v>8.6872338045403943</v>
      </c>
      <c r="AG246" s="81">
        <v>8.8973206818121238</v>
      </c>
      <c r="AH246" s="81">
        <v>11.193843259023337</v>
      </c>
      <c r="AI246" s="81">
        <v>12.508341849306889</v>
      </c>
      <c r="AJ246" s="82" t="s">
        <v>3443</v>
      </c>
      <c r="AK246" s="75" t="s">
        <v>493</v>
      </c>
      <c r="AL246" s="75" t="s">
        <v>675</v>
      </c>
      <c r="AM246" s="75" t="s">
        <v>676</v>
      </c>
      <c r="AN246" s="76" t="s">
        <v>583</v>
      </c>
      <c r="AO246" s="78">
        <v>0.13532260000000002</v>
      </c>
      <c r="AP246" s="78">
        <v>0.1250513</v>
      </c>
      <c r="AQ246" s="84">
        <v>7.5390170000000006E-2</v>
      </c>
      <c r="AR246" s="75" t="s">
        <v>4124</v>
      </c>
      <c r="AS246" s="75" t="s">
        <v>3615</v>
      </c>
      <c r="AT246" s="76" t="s">
        <v>3615</v>
      </c>
      <c r="AU246" s="75">
        <v>6.2500000931322575</v>
      </c>
      <c r="AV246" s="81">
        <v>6.2500000931322575</v>
      </c>
      <c r="AW246" s="81">
        <v>0.27207444203664821</v>
      </c>
      <c r="AX246" s="82">
        <v>6.5220745351689056</v>
      </c>
      <c r="AY246" s="79">
        <v>78.426974638475116</v>
      </c>
      <c r="AZ246" s="79">
        <v>3.4140760075879797</v>
      </c>
      <c r="BA246" s="79">
        <v>81.841050646063096</v>
      </c>
      <c r="BB246" s="75">
        <v>127.5219987</v>
      </c>
      <c r="BC246" s="75">
        <v>2010.5376908299997</v>
      </c>
      <c r="BD246" s="75">
        <v>182</v>
      </c>
      <c r="BE246" s="75">
        <v>199</v>
      </c>
      <c r="BF246" s="75" t="s">
        <v>3443</v>
      </c>
      <c r="BG246" s="75" t="s">
        <v>3443</v>
      </c>
      <c r="BH246" s="75" t="s">
        <v>3443</v>
      </c>
      <c r="BI246" s="75" t="s">
        <v>3443</v>
      </c>
      <c r="BJ246" s="75">
        <v>9.0523048053312488E-2</v>
      </c>
      <c r="BK246" s="75">
        <v>9.897849759675377E-2</v>
      </c>
      <c r="BL246" s="75">
        <v>0</v>
      </c>
      <c r="BM246" s="75">
        <v>0</v>
      </c>
      <c r="BN246" s="75">
        <v>0</v>
      </c>
      <c r="BO246" s="75">
        <v>0</v>
      </c>
      <c r="BP246" s="87">
        <v>9.897849759675377E-2</v>
      </c>
    </row>
    <row r="247" spans="2:68" x14ac:dyDescent="0.25">
      <c r="B247" s="103">
        <v>7</v>
      </c>
      <c r="C247" s="75" t="s">
        <v>3421</v>
      </c>
      <c r="D247" s="75">
        <v>4</v>
      </c>
      <c r="E247" s="76">
        <v>4</v>
      </c>
      <c r="F247" s="75">
        <v>0.12</v>
      </c>
      <c r="H247" s="75" t="s">
        <v>172</v>
      </c>
      <c r="I247" s="76" t="s">
        <v>849</v>
      </c>
      <c r="J247" s="78">
        <v>0.519589193985871</v>
      </c>
      <c r="K247" s="78">
        <v>0.34746244768446821</v>
      </c>
      <c r="L247" s="78">
        <v>0.40233246519277638</v>
      </c>
      <c r="M247" s="78">
        <v>0.29312852845722659</v>
      </c>
      <c r="N247" s="79">
        <v>29.362882843989428</v>
      </c>
      <c r="O247" s="79">
        <v>22.385633240535732</v>
      </c>
      <c r="P247" s="80">
        <v>175.62746610701419</v>
      </c>
      <c r="Q247" s="81">
        <v>37.301898085195241</v>
      </c>
      <c r="R247" s="82">
        <v>35.733610851749965</v>
      </c>
      <c r="S247" s="78">
        <v>0.75144854074895695</v>
      </c>
      <c r="T247" s="81">
        <v>2.6081273313814286</v>
      </c>
      <c r="U247" s="78">
        <v>2.2318624381179011E-2</v>
      </c>
      <c r="V247" s="83">
        <v>3.2031046186931394E-2</v>
      </c>
      <c r="W247" s="79">
        <v>11.889443227805291</v>
      </c>
      <c r="X247" s="80">
        <v>24.232259593370454</v>
      </c>
      <c r="Y247" s="85">
        <v>1179620999.9999998</v>
      </c>
      <c r="Z247" s="85">
        <v>1398273999.9999998</v>
      </c>
      <c r="AA247" s="75">
        <v>46049000</v>
      </c>
      <c r="AB247" s="75">
        <v>229663000</v>
      </c>
      <c r="AC247" s="84">
        <v>0.20050682957202509</v>
      </c>
      <c r="AD247" s="85">
        <v>6039.9454255499995</v>
      </c>
      <c r="AE247" s="86">
        <v>7457.2044255499995</v>
      </c>
      <c r="AF247" s="81">
        <v>14.351284116667639</v>
      </c>
      <c r="AG247" s="81">
        <v>17.250185493948027</v>
      </c>
      <c r="AH247" s="81">
        <v>3.6098556420104684</v>
      </c>
      <c r="AI247" s="81">
        <v>21.641970404220505</v>
      </c>
      <c r="AJ247" s="82">
        <v>127.16859681368221</v>
      </c>
      <c r="AK247" s="75" t="s">
        <v>534</v>
      </c>
      <c r="AL247" s="75" t="s">
        <v>720</v>
      </c>
      <c r="AM247" s="75" t="s">
        <v>721</v>
      </c>
      <c r="AN247" s="76" t="s">
        <v>583</v>
      </c>
      <c r="AO247" s="78">
        <v>0.14992720000000001</v>
      </c>
      <c r="AP247" s="78">
        <v>0.1238533</v>
      </c>
      <c r="AQ247" s="84">
        <v>7.9596570000000005E-2</v>
      </c>
      <c r="AR247" s="75" t="s">
        <v>4179</v>
      </c>
      <c r="AS247" s="75" t="s">
        <v>3443</v>
      </c>
      <c r="AT247" s="76" t="s">
        <v>4179</v>
      </c>
      <c r="AU247" s="75">
        <v>0.98277996509690391</v>
      </c>
      <c r="AV247" s="81">
        <v>0.98277996509690391</v>
      </c>
      <c r="AW247" s="81">
        <v>8.1648317889255342</v>
      </c>
      <c r="AX247" s="82">
        <v>9.1476117540224386</v>
      </c>
      <c r="AY247" s="79">
        <v>17.838189672369083</v>
      </c>
      <c r="AZ247" s="79">
        <v>148.19778919636531</v>
      </c>
      <c r="BA247" s="79">
        <v>166.03597886873439</v>
      </c>
      <c r="BB247" s="75">
        <v>482.75624999999997</v>
      </c>
      <c r="BC247" s="75">
        <v>6039.9454255499995</v>
      </c>
      <c r="BD247" s="75">
        <v>306.7</v>
      </c>
      <c r="BE247" s="75">
        <v>324</v>
      </c>
      <c r="BF247" s="75">
        <v>322.75</v>
      </c>
      <c r="BG247" s="75">
        <v>247.63500000000002</v>
      </c>
      <c r="BH247" s="75">
        <v>303.82600000000002</v>
      </c>
      <c r="BI247" s="75">
        <v>348.322</v>
      </c>
      <c r="BJ247" s="75">
        <v>5.0778604505697461E-2</v>
      </c>
      <c r="BK247" s="75">
        <v>5.3642868796367718E-2</v>
      </c>
      <c r="BL247" s="75">
        <v>5.3435913284036053E-2</v>
      </c>
      <c r="BM247" s="75">
        <v>4.0999542637001604E-2</v>
      </c>
      <c r="BN247" s="75">
        <v>5.03027723917445E-2</v>
      </c>
      <c r="BO247" s="75">
        <v>5.766972637311233E-2</v>
      </c>
      <c r="BP247" s="87">
        <v>5.766972637311233E-2</v>
      </c>
    </row>
    <row r="248" spans="2:68" x14ac:dyDescent="0.25">
      <c r="B248" s="103">
        <v>7</v>
      </c>
      <c r="C248" s="75" t="s">
        <v>3421</v>
      </c>
      <c r="D248" s="75">
        <v>5</v>
      </c>
      <c r="E248" s="76">
        <v>3</v>
      </c>
      <c r="F248" s="75">
        <v>0.12</v>
      </c>
      <c r="G248" s="75" t="s">
        <v>2473</v>
      </c>
      <c r="H248" s="75" t="s">
        <v>2314</v>
      </c>
      <c r="I248" s="76" t="s">
        <v>2315</v>
      </c>
      <c r="J248" s="78">
        <v>0.35958792713921484</v>
      </c>
      <c r="K248" s="78">
        <v>0.27449658774959979</v>
      </c>
      <c r="L248" s="78">
        <v>0.16342146476443681</v>
      </c>
      <c r="M248" s="78">
        <v>0.12046589018302829</v>
      </c>
      <c r="N248" s="79">
        <v>11.247850568124347</v>
      </c>
      <c r="O248" s="79">
        <v>8.5909075839399449</v>
      </c>
      <c r="P248" s="80">
        <v>13.327114790415671</v>
      </c>
      <c r="Q248" s="81">
        <v>37.975324855414947</v>
      </c>
      <c r="R248" s="82">
        <v>35.69786535303777</v>
      </c>
      <c r="S248" s="78">
        <v>0.53895393369077582</v>
      </c>
      <c r="T248" s="81">
        <v>2.2186936936936936</v>
      </c>
      <c r="U248" s="78">
        <v>0.53664756532957303</v>
      </c>
      <c r="V248" s="83" t="e">
        <v>#N/A</v>
      </c>
      <c r="W248" s="79">
        <v>3.9969449299974995</v>
      </c>
      <c r="X248" s="80">
        <v>0.52274251476678302</v>
      </c>
      <c r="Y248" s="85">
        <v>1186900000</v>
      </c>
      <c r="Z248" s="85">
        <v>2704500000</v>
      </c>
      <c r="AA248" s="75" t="e">
        <v>#N/A</v>
      </c>
      <c r="AB248" s="75">
        <v>155100000</v>
      </c>
      <c r="AC248" s="84">
        <v>0</v>
      </c>
      <c r="AD248" s="85">
        <v>67772.182944</v>
      </c>
      <c r="AE248" s="86">
        <v>10082.295660835427</v>
      </c>
      <c r="AF248" s="81">
        <v>22.112468534389627</v>
      </c>
      <c r="AG248" s="81">
        <v>29.200785973984903</v>
      </c>
      <c r="AH248" s="81">
        <v>1.7097228560261646</v>
      </c>
      <c r="AI248" s="81">
        <v>39.541095239794608</v>
      </c>
      <c r="AJ248" s="82">
        <v>5.0716443547697825</v>
      </c>
      <c r="AK248" s="75" t="s">
        <v>552</v>
      </c>
      <c r="AL248" s="75" t="s">
        <v>917</v>
      </c>
      <c r="AM248" s="75" t="s">
        <v>918</v>
      </c>
      <c r="AN248" s="76" t="s">
        <v>2470</v>
      </c>
      <c r="AO248" s="78" t="e">
        <v>#VALUE!</v>
      </c>
      <c r="AP248" s="78">
        <v>0.1159845</v>
      </c>
      <c r="AQ248" s="84">
        <v>-2.094967E-2</v>
      </c>
      <c r="AR248" s="75" t="s">
        <v>3634</v>
      </c>
      <c r="AS248" s="75" t="s">
        <v>3634</v>
      </c>
      <c r="AT248" s="76" t="s">
        <v>3634</v>
      </c>
      <c r="AU248" s="75">
        <v>1.373926612383495</v>
      </c>
      <c r="AV248" s="81">
        <v>1.373926612383495</v>
      </c>
      <c r="AW248" s="81">
        <v>0</v>
      </c>
      <c r="AX248" s="82">
        <v>1.373926612383495</v>
      </c>
      <c r="AY248" s="79">
        <v>54.516385493748956</v>
      </c>
      <c r="AZ248" s="79">
        <v>0</v>
      </c>
      <c r="BA248" s="79">
        <v>54.516385493748956</v>
      </c>
      <c r="BB248" s="75">
        <v>124.8</v>
      </c>
      <c r="BC248" s="75">
        <v>10082.295660835427</v>
      </c>
      <c r="BD248" s="75">
        <v>250.636</v>
      </c>
      <c r="BE248" s="75">
        <v>280</v>
      </c>
      <c r="BF248" s="75">
        <v>310.90899999999999</v>
      </c>
      <c r="BG248" s="75">
        <v>195.08</v>
      </c>
      <c r="BH248" s="75">
        <v>249.11799999999999</v>
      </c>
      <c r="BI248" s="75">
        <v>283.31700000000001</v>
      </c>
      <c r="BJ248" s="75">
        <v>2.4859021043549926E-2</v>
      </c>
      <c r="BK248" s="75">
        <v>2.7771452992363346E-2</v>
      </c>
      <c r="BL248" s="75">
        <v>3.0837123851438199E-2</v>
      </c>
      <c r="BM248" s="75">
        <v>1.9348768034822293E-2</v>
      </c>
      <c r="BN248" s="75">
        <v>2.4708460094827044E-2</v>
      </c>
      <c r="BO248" s="75">
        <v>2.8100445526562167E-2</v>
      </c>
      <c r="BP248" s="87">
        <v>3.0837123851438199E-2</v>
      </c>
    </row>
    <row r="249" spans="2:68" x14ac:dyDescent="0.25">
      <c r="B249" s="103">
        <v>7</v>
      </c>
      <c r="C249" s="75" t="s">
        <v>3421</v>
      </c>
      <c r="D249" s="75">
        <v>6</v>
      </c>
      <c r="E249" s="76">
        <v>1</v>
      </c>
      <c r="F249" s="75">
        <v>0.12</v>
      </c>
      <c r="G249" s="75" t="s">
        <v>3218</v>
      </c>
      <c r="H249" s="75" t="s">
        <v>202</v>
      </c>
      <c r="I249" s="76" t="s">
        <v>889</v>
      </c>
      <c r="J249" s="78">
        <v>0.45477532495109052</v>
      </c>
      <c r="K249" s="78">
        <v>0.46038809119684387</v>
      </c>
      <c r="L249" s="78">
        <v>0.37371722023918097</v>
      </c>
      <c r="M249" s="78">
        <v>0.39378482304010043</v>
      </c>
      <c r="N249" s="79">
        <v>15.568280409508937</v>
      </c>
      <c r="O249" s="79">
        <v>11.830040532172536</v>
      </c>
      <c r="P249" s="80">
        <v>27.698593249454479</v>
      </c>
      <c r="Q249" s="81">
        <v>21.660475754112461</v>
      </c>
      <c r="R249" s="82">
        <v>22.909256899404681</v>
      </c>
      <c r="S249" s="78">
        <v>5.7891167994575353E-2</v>
      </c>
      <c r="T249" s="81">
        <v>0.35445994161530975</v>
      </c>
      <c r="U249" s="78">
        <v>0.46589118122566014</v>
      </c>
      <c r="V249" s="83">
        <v>2.9139916349678996E-2</v>
      </c>
      <c r="W249" s="79">
        <v>12.893328954500239</v>
      </c>
      <c r="X249" s="80">
        <v>39.948737570682781</v>
      </c>
      <c r="Y249" s="85">
        <v>21799000000</v>
      </c>
      <c r="Z249" s="85">
        <v>25486000000</v>
      </c>
      <c r="AA249" s="75">
        <v>95000000</v>
      </c>
      <c r="AB249" s="75">
        <v>2063000000</v>
      </c>
      <c r="AC249" s="84">
        <v>4.6049442559379546E-2</v>
      </c>
      <c r="AD249" s="85">
        <v>111946.62327662</v>
      </c>
      <c r="AE249" s="86">
        <v>117516.62327662</v>
      </c>
      <c r="AF249" s="81">
        <v>7.5897373983045338</v>
      </c>
      <c r="AG249" s="81">
        <v>8.6951267030959283</v>
      </c>
      <c r="AH249" s="81">
        <v>1.7795534325522093</v>
      </c>
      <c r="AI249" s="81">
        <v>12.757579994312708</v>
      </c>
      <c r="AJ249" s="82">
        <v>5.0210247823174816</v>
      </c>
      <c r="AK249" s="75" t="s">
        <v>498</v>
      </c>
      <c r="AL249" s="75" t="s">
        <v>499</v>
      </c>
      <c r="AM249" s="75" t="s">
        <v>874</v>
      </c>
      <c r="AN249" s="76" t="s">
        <v>583</v>
      </c>
      <c r="AO249" s="78">
        <v>0.1708443</v>
      </c>
      <c r="AP249" s="78">
        <v>0.17094480000000001</v>
      </c>
      <c r="AQ249" s="84">
        <v>0.20072690000000001</v>
      </c>
      <c r="AR249" s="75" t="s">
        <v>4124</v>
      </c>
      <c r="AS249" s="75" t="s">
        <v>3611</v>
      </c>
      <c r="AT249" s="76" t="s">
        <v>3611</v>
      </c>
      <c r="AU249" s="75">
        <v>1.3147860843040835</v>
      </c>
      <c r="AV249" s="81">
        <v>1.3147860843040835</v>
      </c>
      <c r="AW249" s="81">
        <v>3.5757915137900778</v>
      </c>
      <c r="AX249" s="82">
        <v>4.8905775980941613</v>
      </c>
      <c r="AY249" s="79">
        <v>18.938593150198354</v>
      </c>
      <c r="AZ249" s="79">
        <v>51.506827976086029</v>
      </c>
      <c r="BA249" s="79">
        <v>70.445421126284387</v>
      </c>
      <c r="BB249" s="75">
        <v>4938.3155999999999</v>
      </c>
      <c r="BC249" s="75">
        <v>111946.62327662</v>
      </c>
      <c r="BD249" s="75">
        <v>9416.32</v>
      </c>
      <c r="BE249" s="75">
        <v>9163.8000000000011</v>
      </c>
      <c r="BF249" s="75">
        <v>8707.2780000000002</v>
      </c>
      <c r="BG249" s="75">
        <v>7904.2849999999999</v>
      </c>
      <c r="BH249" s="75">
        <v>8359.8269999999993</v>
      </c>
      <c r="BI249" s="75">
        <v>7631.3209999999999</v>
      </c>
      <c r="BJ249" s="75">
        <v>8.4114372764351117E-2</v>
      </c>
      <c r="BK249" s="75">
        <v>8.1858654881945478E-2</v>
      </c>
      <c r="BL249" s="75">
        <v>7.7780622095981619E-2</v>
      </c>
      <c r="BM249" s="75">
        <v>7.0607623246201179E-2</v>
      </c>
      <c r="BN249" s="75">
        <v>7.4676901860120201E-2</v>
      </c>
      <c r="BO249" s="75">
        <v>6.8169282615546278E-2</v>
      </c>
      <c r="BP249" s="87">
        <v>7.7780622095981619E-2</v>
      </c>
    </row>
    <row r="250" spans="2:68" x14ac:dyDescent="0.25">
      <c r="B250" s="103">
        <v>7</v>
      </c>
      <c r="C250" s="75" t="s">
        <v>3421</v>
      </c>
      <c r="D250" s="75">
        <v>6</v>
      </c>
      <c r="E250" s="76">
        <v>4</v>
      </c>
      <c r="F250" s="75">
        <v>0.12</v>
      </c>
      <c r="G250" s="75" t="s">
        <v>2473</v>
      </c>
      <c r="H250" s="75" t="s">
        <v>2322</v>
      </c>
      <c r="I250" s="76" t="s">
        <v>2323</v>
      </c>
      <c r="J250" s="78">
        <v>0.27023064446129019</v>
      </c>
      <c r="K250" s="78">
        <v>0.24523704031900753</v>
      </c>
      <c r="L250" s="78">
        <v>0.24725720115031771</v>
      </c>
      <c r="M250" s="78">
        <v>0.220704779943179</v>
      </c>
      <c r="N250" s="79">
        <v>21.981045994602503</v>
      </c>
      <c r="O250" s="79">
        <v>17.740454820422549</v>
      </c>
      <c r="P250" s="80">
        <v>30.018699630971884</v>
      </c>
      <c r="Q250" s="81">
        <v>35.250109767633653</v>
      </c>
      <c r="R250" s="82">
        <v>33.68654930781063</v>
      </c>
      <c r="S250" s="78">
        <v>0.27307999543535316</v>
      </c>
      <c r="T250" s="81">
        <v>1.1897580377858801</v>
      </c>
      <c r="U250" s="78">
        <v>0.46957997454391176</v>
      </c>
      <c r="V250" s="83" t="e">
        <v>#N/A</v>
      </c>
      <c r="W250" s="79">
        <v>4.7022189451330032</v>
      </c>
      <c r="X250" s="80">
        <v>4.1323325709157421</v>
      </c>
      <c r="Y250" s="85">
        <v>18056000000</v>
      </c>
      <c r="Z250" s="85">
        <v>20063000000</v>
      </c>
      <c r="AA250" s="75" t="e">
        <v>#N/A</v>
      </c>
      <c r="AB250" s="75">
        <v>1532000000</v>
      </c>
      <c r="AC250" s="84">
        <v>0</v>
      </c>
      <c r="AD250" s="85">
        <v>95680.5</v>
      </c>
      <c r="AE250" s="86">
        <v>103266.5</v>
      </c>
      <c r="AF250" s="81">
        <v>16.762766824181195</v>
      </c>
      <c r="AG250" s="81">
        <v>22.094737972508593</v>
      </c>
      <c r="AH250" s="81">
        <v>1.6317799407234741</v>
      </c>
      <c r="AI250" s="81">
        <v>25.865751800420721</v>
      </c>
      <c r="AJ250" s="82">
        <v>7.2932545056338256</v>
      </c>
      <c r="AK250" s="75" t="s">
        <v>552</v>
      </c>
      <c r="AL250" s="75" t="s">
        <v>917</v>
      </c>
      <c r="AM250" s="75" t="s">
        <v>918</v>
      </c>
      <c r="AN250" s="76" t="s">
        <v>2470</v>
      </c>
      <c r="AO250" s="78">
        <v>0.13222970000000001</v>
      </c>
      <c r="AP250" s="78">
        <v>6.8023449999999999E-2</v>
      </c>
      <c r="AQ250" s="84">
        <v>2.1925770000000001E-2</v>
      </c>
      <c r="AR250" s="75" t="s">
        <v>3635</v>
      </c>
      <c r="AS250" s="75" t="s">
        <v>3635</v>
      </c>
      <c r="AT250" s="76" t="s">
        <v>3635</v>
      </c>
      <c r="AU250" s="75">
        <v>1.7693895606015924</v>
      </c>
      <c r="AV250" s="81">
        <v>1.7693895606015924</v>
      </c>
      <c r="AW250" s="81">
        <v>-0.17267536675750464</v>
      </c>
      <c r="AX250" s="82">
        <v>1.5967141938440876</v>
      </c>
      <c r="AY250" s="79">
        <v>46.469181974436346</v>
      </c>
      <c r="AZ250" s="79">
        <v>-4.5349442649751097</v>
      </c>
      <c r="BA250" s="79">
        <v>41.934237709461236</v>
      </c>
      <c r="BB250" s="75">
        <v>1498</v>
      </c>
      <c r="BC250" s="75">
        <v>95680.5</v>
      </c>
      <c r="BD250" s="75">
        <v>3269.0770000000002</v>
      </c>
      <c r="BE250" s="75">
        <v>3753.7690000000002</v>
      </c>
      <c r="BF250" s="75">
        <v>4144.6360000000004</v>
      </c>
      <c r="BG250" s="75">
        <v>2106.5010000000002</v>
      </c>
      <c r="BH250" s="75">
        <v>3580.3830000000003</v>
      </c>
      <c r="BI250" s="75">
        <v>3905.4790000000003</v>
      </c>
      <c r="BJ250" s="75">
        <v>3.4166596119376468E-2</v>
      </c>
      <c r="BK250" s="75">
        <v>3.9232330516667455E-2</v>
      </c>
      <c r="BL250" s="75">
        <v>4.3317457580175696E-2</v>
      </c>
      <c r="BM250" s="75">
        <v>2.2015990719112047E-2</v>
      </c>
      <c r="BN250" s="75">
        <v>3.742019533760798E-2</v>
      </c>
      <c r="BO250" s="75">
        <v>4.0817920056855896E-2</v>
      </c>
      <c r="BP250" s="87">
        <v>4.3317457580175696E-2</v>
      </c>
    </row>
    <row r="251" spans="2:68" x14ac:dyDescent="0.25">
      <c r="B251" s="103">
        <v>7</v>
      </c>
      <c r="C251" s="75" t="s">
        <v>3421</v>
      </c>
      <c r="D251" s="75">
        <v>6</v>
      </c>
      <c r="E251" s="76">
        <v>5</v>
      </c>
      <c r="F251" s="75">
        <v>0.18</v>
      </c>
      <c r="G251" s="75" t="s">
        <v>3180</v>
      </c>
      <c r="H251" s="75" t="s">
        <v>257</v>
      </c>
      <c r="I251" s="76" t="s">
        <v>963</v>
      </c>
      <c r="J251" s="78">
        <v>0.36449031796497866</v>
      </c>
      <c r="K251" s="78">
        <v>0.35033747187734354</v>
      </c>
      <c r="L251" s="78">
        <v>0.20097138192745381</v>
      </c>
      <c r="M251" s="78">
        <v>0.18940885941274124</v>
      </c>
      <c r="N251" s="79">
        <v>21.405542470165372</v>
      </c>
      <c r="O251" s="79">
        <v>17.547867578194278</v>
      </c>
      <c r="P251" s="80">
        <v>22.402942598418758</v>
      </c>
      <c r="Q251" s="81">
        <v>9.2489975299681024</v>
      </c>
      <c r="R251" s="82">
        <v>9.1685417030966363</v>
      </c>
      <c r="S251" s="78">
        <v>0.1349541356480386</v>
      </c>
      <c r="T251" s="81">
        <v>0.60251448127925911</v>
      </c>
      <c r="U251" s="78">
        <v>0.37101629141484455</v>
      </c>
      <c r="V251" s="83">
        <v>4.4172687673182276E-2</v>
      </c>
      <c r="W251" s="79">
        <v>19.283829588029235</v>
      </c>
      <c r="X251" s="80">
        <v>28.580666416573706</v>
      </c>
      <c r="Y251" s="85">
        <v>720060000</v>
      </c>
      <c r="Z251" s="85">
        <v>1331849000</v>
      </c>
      <c r="AA251" s="75">
        <v>12677000</v>
      </c>
      <c r="AB251" s="75">
        <v>309024000</v>
      </c>
      <c r="AC251" s="84">
        <v>4.1022703738220978E-2</v>
      </c>
      <c r="AD251" s="85">
        <v>5656.6331298499999</v>
      </c>
      <c r="AE251" s="86">
        <v>5953.8071298499999</v>
      </c>
      <c r="AF251" s="81">
        <v>12.00490422436509</v>
      </c>
      <c r="AG251" s="81">
        <v>20.136874355532914</v>
      </c>
      <c r="AH251" s="81">
        <v>5.5011680170245141</v>
      </c>
      <c r="AI251" s="81">
        <v>26.176361126440554</v>
      </c>
      <c r="AJ251" s="82">
        <v>5.3158445062589372</v>
      </c>
      <c r="AK251" s="75" t="s">
        <v>498</v>
      </c>
      <c r="AL251" s="75" t="s">
        <v>735</v>
      </c>
      <c r="AM251" s="75" t="s">
        <v>780</v>
      </c>
      <c r="AN251" s="76" t="s">
        <v>583</v>
      </c>
      <c r="AO251" s="78">
        <v>0.23222680000000001</v>
      </c>
      <c r="AP251" s="78">
        <v>0.2785608</v>
      </c>
      <c r="AQ251" s="84">
        <v>0.26747540000000003</v>
      </c>
      <c r="AR251" s="75" t="s">
        <v>3780</v>
      </c>
      <c r="AS251" s="75" t="s">
        <v>3617</v>
      </c>
      <c r="AT251" s="76" t="s">
        <v>3780</v>
      </c>
      <c r="AU251" s="75">
        <v>0.50887348891350992</v>
      </c>
      <c r="AV251" s="81">
        <v>0.50887348891350992</v>
      </c>
      <c r="AW251" s="81">
        <v>0.94107849788852282</v>
      </c>
      <c r="AX251" s="82">
        <v>1.4499519868020327</v>
      </c>
      <c r="AY251" s="79">
        <v>8.3345842612894039</v>
      </c>
      <c r="AZ251" s="79">
        <v>15.413453850555509</v>
      </c>
      <c r="BA251" s="79">
        <v>23.748038111844913</v>
      </c>
      <c r="BB251" s="75">
        <v>57.206136049999998</v>
      </c>
      <c r="BC251" s="75">
        <v>5656.6331298499999</v>
      </c>
      <c r="BD251" s="75">
        <v>253</v>
      </c>
      <c r="BE251" s="75">
        <v>283.75</v>
      </c>
      <c r="BF251" s="75">
        <v>273</v>
      </c>
      <c r="BG251" s="75">
        <v>253.238</v>
      </c>
      <c r="BH251" s="75">
        <v>290.767</v>
      </c>
      <c r="BI251" s="75" t="s">
        <v>3443</v>
      </c>
      <c r="BJ251" s="75">
        <v>4.4726252205560472E-2</v>
      </c>
      <c r="BK251" s="75">
        <v>5.0162348076394407E-2</v>
      </c>
      <c r="BL251" s="75">
        <v>4.8261924316671971E-2</v>
      </c>
      <c r="BM251" s="75">
        <v>4.47683267036827E-2</v>
      </c>
      <c r="BN251" s="75">
        <v>5.1402838636577873E-2</v>
      </c>
      <c r="BO251" s="75">
        <v>0</v>
      </c>
      <c r="BP251" s="87">
        <v>4.8261924316671971E-2</v>
      </c>
    </row>
    <row r="252" spans="2:68" x14ac:dyDescent="0.25">
      <c r="B252" s="103">
        <v>7</v>
      </c>
      <c r="C252" s="75" t="s">
        <v>3421</v>
      </c>
      <c r="D252" s="75">
        <v>6</v>
      </c>
      <c r="E252" s="76">
        <v>6</v>
      </c>
      <c r="F252" s="75">
        <v>0.15</v>
      </c>
      <c r="G252" s="75" t="s">
        <v>2570</v>
      </c>
      <c r="H252" s="75" t="s">
        <v>288</v>
      </c>
      <c r="I252" s="76" t="s">
        <v>1004</v>
      </c>
      <c r="J252" s="78">
        <v>0.31024268833485269</v>
      </c>
      <c r="K252" s="78">
        <v>0.40356286133444241</v>
      </c>
      <c r="L252" s="78">
        <v>0.24725710222609099</v>
      </c>
      <c r="M252" s="78">
        <v>0.33379253097376393</v>
      </c>
      <c r="N252" s="79">
        <v>29.0874248643558</v>
      </c>
      <c r="O252" s="79">
        <v>24.709717008124318</v>
      </c>
      <c r="P252" s="80">
        <v>30.059566325623045</v>
      </c>
      <c r="Q252" s="81">
        <v>10.73188570926196</v>
      </c>
      <c r="R252" s="82">
        <v>13.25846014430992</v>
      </c>
      <c r="S252" s="78">
        <v>0.11861581645113417</v>
      </c>
      <c r="T252" s="81">
        <v>0.46612294208330313</v>
      </c>
      <c r="U252" s="78">
        <v>0.60734844422506473</v>
      </c>
      <c r="V252" s="83" t="e">
        <v>#N/A</v>
      </c>
      <c r="W252" s="79">
        <v>11.020340260254759</v>
      </c>
      <c r="X252" s="80">
        <v>20.773097718698395</v>
      </c>
      <c r="Y252" s="85">
        <v>2060591000</v>
      </c>
      <c r="Z252" s="85">
        <v>2491302000</v>
      </c>
      <c r="AA252" s="75">
        <v>27548000</v>
      </c>
      <c r="AB252" s="75">
        <v>591290000</v>
      </c>
      <c r="AC252" s="84">
        <v>4.6589659896159243E-2</v>
      </c>
      <c r="AD252" s="85">
        <v>13553.53243008</v>
      </c>
      <c r="AE252" s="86">
        <v>14332.68143008</v>
      </c>
      <c r="AF252" s="81">
        <v>16.600848766287832</v>
      </c>
      <c r="AG252" s="81">
        <v>17.250042171388966</v>
      </c>
      <c r="AH252" s="81">
        <v>4.8061431670961561</v>
      </c>
      <c r="AI252" s="81">
        <v>22.525750549395983</v>
      </c>
      <c r="AJ252" s="82">
        <v>6.9783812827702993</v>
      </c>
      <c r="AK252" s="75" t="s">
        <v>534</v>
      </c>
      <c r="AL252" s="75" t="s">
        <v>888</v>
      </c>
      <c r="AM252" s="75" t="s">
        <v>888</v>
      </c>
      <c r="AN252" s="76" t="s">
        <v>583</v>
      </c>
      <c r="AO252" s="78">
        <v>0.20131640000000001</v>
      </c>
      <c r="AP252" s="78">
        <v>0.17457980000000001</v>
      </c>
      <c r="AQ252" s="84">
        <v>0.15917519999999999</v>
      </c>
      <c r="AR252" s="75" t="s">
        <v>4124</v>
      </c>
      <c r="AS252" s="75" t="s">
        <v>3443</v>
      </c>
      <c r="AT252" s="76" t="s">
        <v>3443</v>
      </c>
      <c r="AU252" s="75">
        <v>2.8322881392835071</v>
      </c>
      <c r="AV252" s="81">
        <v>2.8322881392835071</v>
      </c>
      <c r="AW252" s="81">
        <v>0.59796018451162747</v>
      </c>
      <c r="AX252" s="82">
        <v>3.4302483237951344</v>
      </c>
      <c r="AY252" s="79">
        <v>50.580609988572213</v>
      </c>
      <c r="AZ252" s="79">
        <v>10.678712544101721</v>
      </c>
      <c r="BA252" s="79">
        <v>61.259322532673934</v>
      </c>
      <c r="BB252" s="75">
        <v>368.27083148999992</v>
      </c>
      <c r="BC252" s="75">
        <v>13553.53243008</v>
      </c>
      <c r="BD252" s="75">
        <v>518.07100000000003</v>
      </c>
      <c r="BE252" s="75">
        <v>531</v>
      </c>
      <c r="BF252" s="75">
        <v>561.70000000000005</v>
      </c>
      <c r="BG252" s="75">
        <v>675.75700000000006</v>
      </c>
      <c r="BH252" s="75">
        <v>608.07500000000005</v>
      </c>
      <c r="BI252" s="75">
        <v>716.245</v>
      </c>
      <c r="BJ252" s="75">
        <v>3.8224057283414943E-2</v>
      </c>
      <c r="BK252" s="75">
        <v>3.9177978341758818E-2</v>
      </c>
      <c r="BL252" s="75">
        <v>4.1443070498240919E-2</v>
      </c>
      <c r="BM252" s="75">
        <v>4.9858367439344471E-2</v>
      </c>
      <c r="BN252" s="75">
        <v>4.4864687721591329E-2</v>
      </c>
      <c r="BO252" s="75">
        <v>5.2845632951775981E-2</v>
      </c>
      <c r="BP252" s="87">
        <v>5.2845632951775981E-2</v>
      </c>
    </row>
    <row r="253" spans="2:68" x14ac:dyDescent="0.25">
      <c r="B253" s="103">
        <v>7</v>
      </c>
      <c r="C253" s="75" t="s">
        <v>3421</v>
      </c>
      <c r="D253" s="75">
        <v>7</v>
      </c>
      <c r="E253" s="76">
        <v>1</v>
      </c>
      <c r="F253" s="75">
        <v>0.15</v>
      </c>
      <c r="G253" s="75" t="s">
        <v>2954</v>
      </c>
      <c r="H253" s="75" t="s">
        <v>1897</v>
      </c>
      <c r="I253" s="76" t="s">
        <v>1898</v>
      </c>
      <c r="J253" s="78">
        <v>0.23883293586989129</v>
      </c>
      <c r="K253" s="78">
        <v>0.28180673025013497</v>
      </c>
      <c r="L253" s="78">
        <v>0.23883293586989129</v>
      </c>
      <c r="M253" s="78">
        <v>0.28180673025013497</v>
      </c>
      <c r="N253" s="79">
        <v>20.404387471917538</v>
      </c>
      <c r="O253" s="79">
        <v>20.053955400089166</v>
      </c>
      <c r="P253" s="80">
        <v>27.490859232175502</v>
      </c>
      <c r="Q253" s="81">
        <v>17.596960836542003</v>
      </c>
      <c r="R253" s="82">
        <v>17.986515071390798</v>
      </c>
      <c r="S253" s="78">
        <v>0.11258210180623976</v>
      </c>
      <c r="T253" s="81">
        <v>0.40644683216005933</v>
      </c>
      <c r="U253" s="78">
        <v>0.45771756978653533</v>
      </c>
      <c r="V253" s="83">
        <v>2.3232658479920344E-3</v>
      </c>
      <c r="W253" s="79">
        <v>12.948671902421333</v>
      </c>
      <c r="X253" s="80">
        <v>16.101153414465919</v>
      </c>
      <c r="Y253" s="85">
        <v>555700000</v>
      </c>
      <c r="Z253" s="85">
        <v>555700000</v>
      </c>
      <c r="AA253" s="75">
        <v>3600000</v>
      </c>
      <c r="AB253" s="75">
        <v>152900000</v>
      </c>
      <c r="AC253" s="84">
        <v>2.354480052321779E-2</v>
      </c>
      <c r="AD253" s="85">
        <v>2757.2816069999999</v>
      </c>
      <c r="AE253" s="86">
        <v>2866.9816069999997</v>
      </c>
      <c r="AF253" s="81">
        <v>10.521487487541343</v>
      </c>
      <c r="AG253" s="81">
        <v>18.281588412260536</v>
      </c>
      <c r="AH253" s="81">
        <v>5.5527409002477661</v>
      </c>
      <c r="AI253" s="81">
        <v>22.739253467609636</v>
      </c>
      <c r="AJ253" s="82">
        <v>6.1595149913901341</v>
      </c>
      <c r="AK253" s="75" t="s">
        <v>493</v>
      </c>
      <c r="AL253" s="75" t="s">
        <v>513</v>
      </c>
      <c r="AM253" s="75" t="s">
        <v>514</v>
      </c>
      <c r="AN253" s="76" t="s">
        <v>1706</v>
      </c>
      <c r="AO253" s="78">
        <v>0.1467243</v>
      </c>
      <c r="AP253" s="78">
        <v>0.2413797</v>
      </c>
      <c r="AQ253" s="84">
        <v>0.2322776</v>
      </c>
      <c r="AR253" s="75" t="s">
        <v>4124</v>
      </c>
      <c r="AS253" s="75" t="s">
        <v>3443</v>
      </c>
      <c r="AT253" s="76" t="s">
        <v>3443</v>
      </c>
      <c r="AU253" s="75">
        <v>2.1884272997032639</v>
      </c>
      <c r="AV253" s="81">
        <v>2.1884272997032639</v>
      </c>
      <c r="AW253" s="81">
        <v>0.17138094493564143</v>
      </c>
      <c r="AX253" s="82">
        <v>2.3598082446389053</v>
      </c>
      <c r="AY253" s="79">
        <v>82.631387747579495</v>
      </c>
      <c r="AZ253" s="79">
        <v>6.4710604347897487</v>
      </c>
      <c r="BA253" s="79">
        <v>89.102448182369244</v>
      </c>
      <c r="BB253" s="75">
        <v>108.77805079000001</v>
      </c>
      <c r="BC253" s="75">
        <v>2757.2816069999999</v>
      </c>
      <c r="BD253" s="75">
        <v>123.818</v>
      </c>
      <c r="BE253" s="75">
        <v>136.18200000000002</v>
      </c>
      <c r="BF253" s="75">
        <v>151.45500000000001</v>
      </c>
      <c r="BG253" s="75">
        <v>14.851000000000001</v>
      </c>
      <c r="BH253" s="75">
        <v>23.949000000000002</v>
      </c>
      <c r="BI253" s="75">
        <v>63.751000000000005</v>
      </c>
      <c r="BJ253" s="75">
        <v>4.4905823070686447E-2</v>
      </c>
      <c r="BK253" s="75">
        <v>4.9389949744077781E-2</v>
      </c>
      <c r="BL253" s="75">
        <v>5.49291010448466E-2</v>
      </c>
      <c r="BM253" s="75">
        <v>5.3861020079694752E-3</v>
      </c>
      <c r="BN253" s="75">
        <v>8.6857287043876474E-3</v>
      </c>
      <c r="BO253" s="75">
        <v>2.3120960818130903E-2</v>
      </c>
      <c r="BP253" s="87">
        <v>5.49291010448466E-2</v>
      </c>
    </row>
    <row r="254" spans="2:68" x14ac:dyDescent="0.25">
      <c r="B254" s="103">
        <v>7</v>
      </c>
      <c r="C254" s="75" t="s">
        <v>3421</v>
      </c>
      <c r="D254" s="75">
        <v>7</v>
      </c>
      <c r="E254" s="76">
        <v>2</v>
      </c>
      <c r="F254" s="75">
        <v>0.14000000000000001</v>
      </c>
      <c r="G254" s="75" t="s">
        <v>2679</v>
      </c>
      <c r="H254" s="75" t="s">
        <v>1437</v>
      </c>
      <c r="I254" s="76" t="s">
        <v>1438</v>
      </c>
      <c r="J254" s="78">
        <v>0.25511978501668831</v>
      </c>
      <c r="K254" s="78">
        <v>0.27148123641175914</v>
      </c>
      <c r="L254" s="78">
        <v>0.13666046537518503</v>
      </c>
      <c r="M254" s="78">
        <v>0.14261594994537691</v>
      </c>
      <c r="N254" s="79">
        <v>10.997753147206485</v>
      </c>
      <c r="O254" s="79">
        <v>7.6623734483221035</v>
      </c>
      <c r="P254" s="80">
        <v>13.196480938416421</v>
      </c>
      <c r="Q254" s="81">
        <v>25.167703518473843</v>
      </c>
      <c r="R254" s="82">
        <v>24.647835112692764</v>
      </c>
      <c r="S254" s="78">
        <v>0.32993919859350962</v>
      </c>
      <c r="T254" s="81">
        <v>2.2445182724252493</v>
      </c>
      <c r="U254" s="78">
        <v>0.44553944499009507</v>
      </c>
      <c r="V254" s="83">
        <v>1.9071907745190443E-2</v>
      </c>
      <c r="W254" s="79">
        <v>9.6417427882289495</v>
      </c>
      <c r="X254" s="80">
        <v>-0.67573758944986517</v>
      </c>
      <c r="Y254" s="85">
        <v>2115800000</v>
      </c>
      <c r="Z254" s="85">
        <v>4027600000</v>
      </c>
      <c r="AA254" s="75">
        <v>19800000</v>
      </c>
      <c r="AB254" s="75">
        <v>13800000.000000011</v>
      </c>
      <c r="AC254" s="84">
        <v>1.434782608695651</v>
      </c>
      <c r="AD254" s="85">
        <v>14763.936000000003</v>
      </c>
      <c r="AE254" s="86">
        <v>16116.536000000004</v>
      </c>
      <c r="AF254" s="81">
        <v>24.431210708377204</v>
      </c>
      <c r="AG254" s="81">
        <v>28.280487465181064</v>
      </c>
      <c r="AH254" s="81">
        <v>8.9342692177086777E-2</v>
      </c>
      <c r="AI254" s="81">
        <v>43.578612129349679</v>
      </c>
      <c r="AJ254" s="82">
        <v>5.3755220915290929</v>
      </c>
      <c r="AK254" s="75" t="s">
        <v>493</v>
      </c>
      <c r="AL254" s="75" t="s">
        <v>689</v>
      </c>
      <c r="AM254" s="75" t="s">
        <v>969</v>
      </c>
      <c r="AN254" s="76" t="s">
        <v>1380</v>
      </c>
      <c r="AO254" s="78">
        <v>0.16102089999999999</v>
      </c>
      <c r="AP254" s="78">
        <v>0.16539480000000001</v>
      </c>
      <c r="AQ254" s="84">
        <v>0.1450418</v>
      </c>
      <c r="AR254" s="75" t="s">
        <v>3629</v>
      </c>
      <c r="AS254" s="75" t="s">
        <v>3629</v>
      </c>
      <c r="AT254" s="76" t="s">
        <v>3629</v>
      </c>
      <c r="AU254" s="75">
        <v>0.46801871028779635</v>
      </c>
      <c r="AV254" s="81">
        <v>0.46801871028779635</v>
      </c>
      <c r="AW254" s="81">
        <v>0</v>
      </c>
      <c r="AX254" s="82">
        <v>0.46801871028779635</v>
      </c>
      <c r="AY254" s="79">
        <v>17.707971471356977</v>
      </c>
      <c r="AZ254" s="79">
        <v>0</v>
      </c>
      <c r="BA254" s="79" t="s">
        <v>3443</v>
      </c>
      <c r="BB254" s="75" t="s">
        <v>3443</v>
      </c>
      <c r="BC254" s="75">
        <v>14763.936000000003</v>
      </c>
      <c r="BD254" s="75">
        <v>438.2</v>
      </c>
      <c r="BE254" s="75">
        <v>497.2</v>
      </c>
      <c r="BF254" s="75">
        <v>554.053</v>
      </c>
      <c r="BG254" s="75">
        <v>143.82900000000001</v>
      </c>
      <c r="BH254" s="75">
        <v>251.68</v>
      </c>
      <c r="BI254" s="75">
        <v>336.47300000000001</v>
      </c>
      <c r="BJ254" s="75">
        <v>2.9680432101575074E-2</v>
      </c>
      <c r="BK254" s="75">
        <v>3.3676656414657981E-2</v>
      </c>
      <c r="BL254" s="75">
        <v>3.7527458802313951E-2</v>
      </c>
      <c r="BM254" s="75">
        <v>9.7419143512949384E-3</v>
      </c>
      <c r="BN254" s="75">
        <v>1.7046944662995014E-2</v>
      </c>
      <c r="BO254" s="75">
        <v>2.279019632704991E-2</v>
      </c>
      <c r="BP254" s="87">
        <v>3.7527458802313951E-2</v>
      </c>
    </row>
    <row r="255" spans="2:68" x14ac:dyDescent="0.25">
      <c r="B255" s="103">
        <v>7</v>
      </c>
      <c r="C255" s="75" t="s">
        <v>3421</v>
      </c>
      <c r="D255" s="75">
        <v>7</v>
      </c>
      <c r="E255" s="76">
        <v>3</v>
      </c>
      <c r="F255" s="75">
        <v>0.18</v>
      </c>
      <c r="G255" s="75" t="s">
        <v>2813</v>
      </c>
      <c r="H255" s="75" t="s">
        <v>2814</v>
      </c>
      <c r="I255" s="76" t="s">
        <v>2815</v>
      </c>
      <c r="J255" s="78">
        <v>2.2376305461382291</v>
      </c>
      <c r="K255" s="78">
        <v>1.0536311375573124</v>
      </c>
      <c r="L255" s="78">
        <v>0.28305706511965473</v>
      </c>
      <c r="M255" s="78">
        <v>0.38492693553241913</v>
      </c>
      <c r="N255" s="79">
        <v>22.743556828776466</v>
      </c>
      <c r="O255" s="79">
        <v>16.496636019293671</v>
      </c>
      <c r="P255" s="80">
        <v>20.523880186148336</v>
      </c>
      <c r="Q255" s="81">
        <v>26.281862676724806</v>
      </c>
      <c r="R255" s="82">
        <v>31.115062199719809</v>
      </c>
      <c r="S255" s="78">
        <v>0.13111111111111112</v>
      </c>
      <c r="T255" s="81">
        <v>0.28399518652226236</v>
      </c>
      <c r="U255" s="78">
        <v>1.0769546229955647</v>
      </c>
      <c r="V255" s="83" t="e">
        <v>#N/A</v>
      </c>
      <c r="W255" s="79">
        <v>18.357614526905298</v>
      </c>
      <c r="X255" s="80">
        <v>32.459552501352704</v>
      </c>
      <c r="Y255" s="85">
        <v>644495000</v>
      </c>
      <c r="Z255" s="85">
        <v>1764127000</v>
      </c>
      <c r="AA255" s="75" t="e">
        <v>#N/A</v>
      </c>
      <c r="AB255" s="75">
        <v>424337430.31659001</v>
      </c>
      <c r="AC255" s="84">
        <v>0</v>
      </c>
      <c r="AD255" s="85">
        <v>23643.528339999993</v>
      </c>
      <c r="AE255" s="86">
        <v>23879.528339999993</v>
      </c>
      <c r="AF255" s="81">
        <v>28.3960188229665</v>
      </c>
      <c r="AG255" s="81">
        <v>32.519276350684926</v>
      </c>
      <c r="AH255" s="81" t="s">
        <v>3443</v>
      </c>
      <c r="AI255" s="81">
        <v>41.186205377884669</v>
      </c>
      <c r="AJ255" s="82">
        <v>13.640869097262668</v>
      </c>
      <c r="AK255" s="75" t="s">
        <v>544</v>
      </c>
      <c r="AL255" s="75" t="s">
        <v>593</v>
      </c>
      <c r="AM255" s="75" t="s">
        <v>646</v>
      </c>
      <c r="AN255" s="76" t="s">
        <v>2739</v>
      </c>
      <c r="AO255" s="78" t="e">
        <v>#VALUE!</v>
      </c>
      <c r="AP255" s="78">
        <v>0.34975119999999998</v>
      </c>
      <c r="AQ255" s="84">
        <v>0.26537640000000001</v>
      </c>
      <c r="AR255" s="75" t="s">
        <v>3618</v>
      </c>
      <c r="AS255" s="75" t="s">
        <v>3618</v>
      </c>
      <c r="AT255" s="76" t="s">
        <v>3618</v>
      </c>
      <c r="AU255" s="75">
        <v>0.79760717846460616</v>
      </c>
      <c r="AV255" s="81">
        <v>0.79760717846460616</v>
      </c>
      <c r="AW255" s="81">
        <v>0</v>
      </c>
      <c r="AX255" s="82">
        <v>0.79760717846460616</v>
      </c>
      <c r="AY255" s="79">
        <v>36.347414816998402</v>
      </c>
      <c r="AZ255" s="79">
        <v>0</v>
      </c>
      <c r="BA255" s="79" t="s">
        <v>3443</v>
      </c>
      <c r="BB255" s="75" t="s">
        <v>3443</v>
      </c>
      <c r="BC255" s="75">
        <v>23643.528339999993</v>
      </c>
      <c r="BD255" s="75">
        <v>578.75</v>
      </c>
      <c r="BE255" s="75">
        <v>557.25</v>
      </c>
      <c r="BF255" s="75">
        <v>598</v>
      </c>
      <c r="BG255" s="75">
        <v>564.62300000000005</v>
      </c>
      <c r="BH255" s="75">
        <v>576.03300000000002</v>
      </c>
      <c r="BI255" s="75">
        <v>565.91700000000003</v>
      </c>
      <c r="BJ255" s="75">
        <v>2.4478157053271693E-2</v>
      </c>
      <c r="BK255" s="75">
        <v>2.3568817309608036E-2</v>
      </c>
      <c r="BL255" s="75">
        <v>2.5292333335389154E-2</v>
      </c>
      <c r="BM255" s="75">
        <v>2.3880657399376976E-2</v>
      </c>
      <c r="BN255" s="75">
        <v>2.4363241886595687E-2</v>
      </c>
      <c r="BO255" s="75">
        <v>2.3935386963483987E-2</v>
      </c>
      <c r="BP255" s="87">
        <v>2.5292333335389154E-2</v>
      </c>
    </row>
    <row r="256" spans="2:68" x14ac:dyDescent="0.25">
      <c r="B256" s="103">
        <v>7</v>
      </c>
      <c r="C256" s="75" t="s">
        <v>3421</v>
      </c>
      <c r="D256" s="75">
        <v>7</v>
      </c>
      <c r="E256" s="76">
        <v>7</v>
      </c>
      <c r="F256" s="75" t="s">
        <v>2480</v>
      </c>
      <c r="G256" s="75" t="s">
        <v>2661</v>
      </c>
      <c r="H256" s="75" t="s">
        <v>2320</v>
      </c>
      <c r="I256" s="76" t="s">
        <v>2321</v>
      </c>
      <c r="J256" s="78">
        <v>0.21519017972830384</v>
      </c>
      <c r="K256" s="78">
        <v>0.25843620290011321</v>
      </c>
      <c r="L256" s="78">
        <v>0.12414960107125375</v>
      </c>
      <c r="M256" s="78">
        <v>0.15038543275903982</v>
      </c>
      <c r="N256" s="79">
        <v>13.548853312433264</v>
      </c>
      <c r="O256" s="79">
        <v>10.787142569963407</v>
      </c>
      <c r="P256" s="80">
        <v>15.075532905795317</v>
      </c>
      <c r="Q256" s="81">
        <v>24.070095995095457</v>
      </c>
      <c r="R256" s="82">
        <v>25.906735751295336</v>
      </c>
      <c r="S256" s="78">
        <v>0.38552527899433764</v>
      </c>
      <c r="T256" s="81">
        <v>1.8802001876759462</v>
      </c>
      <c r="U256" s="78">
        <v>0.58041051227584839</v>
      </c>
      <c r="V256" s="83" t="e">
        <v>#N/A</v>
      </c>
      <c r="W256" s="79">
        <v>6.7927046133675528</v>
      </c>
      <c r="X256" s="80">
        <v>16.413306432935993</v>
      </c>
      <c r="Y256" s="85">
        <v>7420400000</v>
      </c>
      <c r="Z256" s="85">
        <v>12751900000</v>
      </c>
      <c r="AA256" s="75" t="e">
        <v>#N/A</v>
      </c>
      <c r="AB256" s="75">
        <v>854799999.99999988</v>
      </c>
      <c r="AC256" s="84">
        <v>0</v>
      </c>
      <c r="AD256" s="85">
        <v>9926.6999999999989</v>
      </c>
      <c r="AE256" s="86">
        <v>14134.399999999998</v>
      </c>
      <c r="AF256" s="81">
        <v>6.3895845576601396</v>
      </c>
      <c r="AG256" s="81">
        <v>7.6052730696798481</v>
      </c>
      <c r="AH256" s="81">
        <v>8.4789513661115219</v>
      </c>
      <c r="AI256" s="81">
        <v>7.2742275754636463</v>
      </c>
      <c r="AJ256" s="82">
        <v>1.128933746632047</v>
      </c>
      <c r="AK256" s="75" t="s">
        <v>493</v>
      </c>
      <c r="AL256" s="75" t="s">
        <v>675</v>
      </c>
      <c r="AM256" s="75" t="s">
        <v>676</v>
      </c>
      <c r="AN256" s="76" t="s">
        <v>2470</v>
      </c>
      <c r="AO256" s="78" t="e">
        <v>#VALUE!</v>
      </c>
      <c r="AP256" s="78" t="e">
        <v>#VALUE!</v>
      </c>
      <c r="AQ256" s="84">
        <v>0.11003249999999999</v>
      </c>
      <c r="AR256" s="75" t="s">
        <v>3630</v>
      </c>
      <c r="AS256" s="75" t="s">
        <v>3630</v>
      </c>
      <c r="AT256" s="76" t="s">
        <v>3630</v>
      </c>
      <c r="AU256" s="75">
        <v>7.2368421052631584</v>
      </c>
      <c r="AV256" s="81">
        <v>7.2368421052631584</v>
      </c>
      <c r="AW256" s="81">
        <v>0</v>
      </c>
      <c r="AX256" s="82">
        <v>7.2368421052631584</v>
      </c>
      <c r="AY256" s="79">
        <v>52.941606857146006</v>
      </c>
      <c r="AZ256" s="79">
        <v>0</v>
      </c>
      <c r="BA256" s="79" t="s">
        <v>3443</v>
      </c>
      <c r="BB256" s="75" t="s">
        <v>3443</v>
      </c>
      <c r="BC256" s="75">
        <v>9926.6999999999989</v>
      </c>
      <c r="BD256" s="75">
        <v>1391.6669999999999</v>
      </c>
      <c r="BE256" s="75">
        <v>1369.6669999999999</v>
      </c>
      <c r="BF256" s="75">
        <v>1384.3330000000001</v>
      </c>
      <c r="BG256" s="75">
        <v>928.66700000000003</v>
      </c>
      <c r="BH256" s="75">
        <v>1300.3330000000001</v>
      </c>
      <c r="BI256" s="75">
        <v>1229.5</v>
      </c>
      <c r="BJ256" s="75">
        <v>0.14019432439783613</v>
      </c>
      <c r="BK256" s="75">
        <v>0.13797807932142606</v>
      </c>
      <c r="BL256" s="75">
        <v>0.13945550888009109</v>
      </c>
      <c r="BM256" s="75">
        <v>9.3552439380660254E-2</v>
      </c>
      <c r="BN256" s="75">
        <v>0.13099348222470714</v>
      </c>
      <c r="BO256" s="75">
        <v>0.12385787824755459</v>
      </c>
      <c r="BP256" s="87">
        <v>0.13945550888009109</v>
      </c>
    </row>
    <row r="257" spans="2:68" x14ac:dyDescent="0.25">
      <c r="B257" s="103">
        <v>7</v>
      </c>
      <c r="C257" s="75" t="s">
        <v>3421</v>
      </c>
      <c r="D257" s="75">
        <v>8</v>
      </c>
      <c r="E257" s="76">
        <v>2</v>
      </c>
      <c r="F257" s="75">
        <v>0.14000000000000001</v>
      </c>
      <c r="G257" s="75" t="s">
        <v>3225</v>
      </c>
      <c r="H257" s="75" t="s">
        <v>2355</v>
      </c>
      <c r="I257" s="76" t="s">
        <v>2356</v>
      </c>
      <c r="J257" s="78">
        <v>0.46886552174072771</v>
      </c>
      <c r="K257" s="78">
        <v>0.40545682047999071</v>
      </c>
      <c r="L257" s="78">
        <v>0.46886552174072771</v>
      </c>
      <c r="M257" s="78">
        <v>0.40545682047999071</v>
      </c>
      <c r="N257" s="79">
        <v>37.162893381238909</v>
      </c>
      <c r="O257" s="79">
        <v>30.761860552426757</v>
      </c>
      <c r="P257" s="80">
        <v>33.404398225012827</v>
      </c>
      <c r="Q257" s="81">
        <v>21.848237805484708</v>
      </c>
      <c r="R257" s="82">
        <v>21.675322597570602</v>
      </c>
      <c r="S257" s="78">
        <v>-5.8778323746535967E-3</v>
      </c>
      <c r="T257" s="81">
        <v>-2.0010465060966917E-2</v>
      </c>
      <c r="U257" s="78">
        <v>0.6461097785333364</v>
      </c>
      <c r="V257" s="83">
        <v>1.936644072485821E-2</v>
      </c>
      <c r="W257" s="79">
        <v>9.8888184209883239</v>
      </c>
      <c r="X257" s="80">
        <v>8.0708725452973482</v>
      </c>
      <c r="Y257" s="85">
        <v>274922000</v>
      </c>
      <c r="Z257" s="85">
        <v>274922000</v>
      </c>
      <c r="AA257" s="75">
        <v>0</v>
      </c>
      <c r="AB257" s="75">
        <v>13463999.999999998</v>
      </c>
      <c r="AC257" s="84">
        <v>0</v>
      </c>
      <c r="AD257" s="85">
        <v>2454.9416439999995</v>
      </c>
      <c r="AE257" s="86">
        <v>2696.296574158815</v>
      </c>
      <c r="AF257" s="81">
        <v>21.464759159461526</v>
      </c>
      <c r="AG257" s="81">
        <v>24.262501005426021</v>
      </c>
      <c r="AH257" s="81">
        <v>0.45943588720572232</v>
      </c>
      <c r="AI257" s="81">
        <v>30.566302016774834</v>
      </c>
      <c r="AJ257" s="82">
        <v>9.7570003697073755</v>
      </c>
      <c r="AK257" s="75" t="s">
        <v>498</v>
      </c>
      <c r="AL257" s="75" t="s">
        <v>499</v>
      </c>
      <c r="AM257" s="75" t="s">
        <v>815</v>
      </c>
      <c r="AN257" s="76" t="s">
        <v>2471</v>
      </c>
      <c r="AO257" s="78">
        <v>0.17341699999999999</v>
      </c>
      <c r="AP257" s="78">
        <v>0.17180140000000002</v>
      </c>
      <c r="AQ257" s="84">
        <v>0.15563769999999999</v>
      </c>
      <c r="AR257" s="75" t="s">
        <v>3619</v>
      </c>
      <c r="AS257" s="75" t="s">
        <v>3619</v>
      </c>
      <c r="AT257" s="76" t="s">
        <v>3619</v>
      </c>
      <c r="AU257" s="75">
        <v>1.8036072144288577</v>
      </c>
      <c r="AV257" s="81">
        <v>1.8036072144288577</v>
      </c>
      <c r="AW257" s="81">
        <v>0</v>
      </c>
      <c r="AX257" s="82">
        <v>1.8036072144288577</v>
      </c>
      <c r="AY257" s="79">
        <v>49.781979917120282</v>
      </c>
      <c r="AZ257" s="79">
        <v>0</v>
      </c>
      <c r="BA257" s="79" t="s">
        <v>3443</v>
      </c>
      <c r="BB257" s="75" t="s">
        <v>3443</v>
      </c>
      <c r="BC257" s="75">
        <v>2454.9416439999995</v>
      </c>
      <c r="BD257" s="75">
        <v>90.263000000000005</v>
      </c>
      <c r="BE257" s="75">
        <v>102.325</v>
      </c>
      <c r="BF257" s="75">
        <v>110.35000000000001</v>
      </c>
      <c r="BG257" s="75">
        <v>79.844999999999999</v>
      </c>
      <c r="BH257" s="75">
        <v>82.891000000000005</v>
      </c>
      <c r="BI257" s="75">
        <v>90.06</v>
      </c>
      <c r="BJ257" s="75">
        <v>3.6767880092224314E-2</v>
      </c>
      <c r="BK257" s="75">
        <v>4.1681235173181175E-2</v>
      </c>
      <c r="BL257" s="75">
        <v>4.4950151980068832E-2</v>
      </c>
      <c r="BM257" s="75">
        <v>3.2524194697313956E-2</v>
      </c>
      <c r="BN257" s="75">
        <v>3.3764957388127639E-2</v>
      </c>
      <c r="BO257" s="75">
        <v>3.6685189735613945E-2</v>
      </c>
      <c r="BP257" s="87">
        <v>4.4950151980068832E-2</v>
      </c>
    </row>
    <row r="258" spans="2:68" x14ac:dyDescent="0.25">
      <c r="B258" s="103">
        <v>7</v>
      </c>
      <c r="C258" s="75" t="s">
        <v>3421</v>
      </c>
      <c r="D258" s="75">
        <v>8</v>
      </c>
      <c r="E258" s="76">
        <v>7</v>
      </c>
      <c r="F258" s="75">
        <v>0.13</v>
      </c>
      <c r="H258" s="75" t="s">
        <v>334</v>
      </c>
      <c r="I258" s="76" t="s">
        <v>1062</v>
      </c>
      <c r="J258" s="78">
        <v>0.26413161376523775</v>
      </c>
      <c r="K258" s="78">
        <v>0.33773890739388324</v>
      </c>
      <c r="L258" s="78">
        <v>0.10359061657516641</v>
      </c>
      <c r="M258" s="78">
        <v>0.12554043764690304</v>
      </c>
      <c r="N258" s="79">
        <v>10.221465076660987</v>
      </c>
      <c r="O258" s="79">
        <v>8.5246036962906313</v>
      </c>
      <c r="P258" s="80">
        <v>12.356969671189757</v>
      </c>
      <c r="Q258" s="81">
        <v>23.902502171792889</v>
      </c>
      <c r="R258" s="82">
        <v>30.856446776611687</v>
      </c>
      <c r="S258" s="78">
        <v>0.15633829878613892</v>
      </c>
      <c r="T258" s="81">
        <v>2.453440936502306</v>
      </c>
      <c r="U258" s="78">
        <v>0.21861472821458983</v>
      </c>
      <c r="V258" s="83">
        <v>3.6835194623671096E-2</v>
      </c>
      <c r="W258" s="79">
        <v>6.6481749029639001</v>
      </c>
      <c r="X258" s="80">
        <v>13.437566347695817</v>
      </c>
      <c r="Y258" s="85">
        <v>5614100000</v>
      </c>
      <c r="Z258" s="85">
        <v>15103500000</v>
      </c>
      <c r="AA258" s="75">
        <v>25800000</v>
      </c>
      <c r="AB258" s="75">
        <v>1944600000</v>
      </c>
      <c r="AC258" s="84">
        <v>1.3267510027769207E-2</v>
      </c>
      <c r="AD258" s="85">
        <v>43738.320900000006</v>
      </c>
      <c r="AE258" s="86">
        <v>49311.820900000006</v>
      </c>
      <c r="AF258" s="81">
        <v>19.032406184770007</v>
      </c>
      <c r="AG258" s="81">
        <v>24.769511419659931</v>
      </c>
      <c r="AH258" s="81">
        <v>4.5198202466235964</v>
      </c>
      <c r="AI258" s="81">
        <v>31.746007495945342</v>
      </c>
      <c r="AJ258" s="82">
        <v>4.4464096491766512</v>
      </c>
      <c r="AK258" s="75" t="s">
        <v>502</v>
      </c>
      <c r="AL258" s="75" t="s">
        <v>503</v>
      </c>
      <c r="AM258" s="75" t="s">
        <v>671</v>
      </c>
      <c r="AN258" s="76" t="s">
        <v>583</v>
      </c>
      <c r="AO258" s="78">
        <v>0.1419617</v>
      </c>
      <c r="AP258" s="78">
        <v>0.19101360000000001</v>
      </c>
      <c r="AQ258" s="84">
        <v>0.26649489999999998</v>
      </c>
      <c r="AR258" s="75" t="s">
        <v>4124</v>
      </c>
      <c r="AS258" s="75" t="s">
        <v>3620</v>
      </c>
      <c r="AT258" s="76" t="s">
        <v>3620</v>
      </c>
      <c r="AU258" s="75">
        <v>1.0803378745254939</v>
      </c>
      <c r="AV258" s="81">
        <v>1.0803378745254939</v>
      </c>
      <c r="AW258" s="81">
        <v>-0.15973066551498702</v>
      </c>
      <c r="AX258" s="82">
        <v>0.92060720901050686</v>
      </c>
      <c r="AY258" s="79">
        <v>32.651799984778137</v>
      </c>
      <c r="AZ258" s="79">
        <v>-4.8276505571200161</v>
      </c>
      <c r="BA258" s="79">
        <v>27.824149427658121</v>
      </c>
      <c r="BB258" s="75">
        <v>365.58149933000004</v>
      </c>
      <c r="BC258" s="75">
        <v>43738.320900000006</v>
      </c>
      <c r="BD258" s="75">
        <v>1915.2139999999999</v>
      </c>
      <c r="BE258" s="75">
        <v>2145.5880000000002</v>
      </c>
      <c r="BF258" s="75">
        <v>2437.4</v>
      </c>
      <c r="BG258" s="75">
        <v>1892.9680000000001</v>
      </c>
      <c r="BH258" s="75">
        <v>2327.4450000000002</v>
      </c>
      <c r="BI258" s="75">
        <v>2815.6559999999999</v>
      </c>
      <c r="BJ258" s="75">
        <v>4.3788009246600951E-2</v>
      </c>
      <c r="BK258" s="75">
        <v>4.9055106731360598E-2</v>
      </c>
      <c r="BL258" s="75">
        <v>5.5726876337404162E-2</v>
      </c>
      <c r="BM258" s="75">
        <v>4.3279393471183751E-2</v>
      </c>
      <c r="BN258" s="75">
        <v>5.3212948099249049E-2</v>
      </c>
      <c r="BO258" s="75">
        <v>6.4375036399716923E-2</v>
      </c>
      <c r="BP258" s="87">
        <v>6.4375036399716923E-2</v>
      </c>
    </row>
    <row r="259" spans="2:68" x14ac:dyDescent="0.25">
      <c r="B259" s="103">
        <v>7</v>
      </c>
      <c r="C259" s="75" t="s">
        <v>3421</v>
      </c>
      <c r="D259" s="75">
        <v>9</v>
      </c>
      <c r="E259" s="76">
        <v>8</v>
      </c>
      <c r="F259" s="75">
        <v>0.2</v>
      </c>
      <c r="G259" s="75" t="s">
        <v>2778</v>
      </c>
      <c r="H259" s="75" t="s">
        <v>2779</v>
      </c>
      <c r="I259" s="76" t="s">
        <v>2780</v>
      </c>
      <c r="J259" s="78">
        <v>0.34232140633217933</v>
      </c>
      <c r="K259" s="78">
        <v>0.38590078328981725</v>
      </c>
      <c r="L259" s="78">
        <v>0.20243284941044207</v>
      </c>
      <c r="M259" s="78">
        <v>0.22902892561983471</v>
      </c>
      <c r="N259" s="79">
        <v>22.406038360130278</v>
      </c>
      <c r="O259" s="79">
        <v>17.366076614285515</v>
      </c>
      <c r="P259" s="80">
        <v>31.460437710437709</v>
      </c>
      <c r="Q259" s="81">
        <v>13.700675525273629</v>
      </c>
      <c r="R259" s="82">
        <v>15.613978839371594</v>
      </c>
      <c r="S259" s="78">
        <v>0.36229710656316161</v>
      </c>
      <c r="T259" s="81">
        <v>1.4300139275766017</v>
      </c>
      <c r="U259" s="78">
        <v>0.36494008250933141</v>
      </c>
      <c r="V259" s="83" t="e">
        <v>#N/A</v>
      </c>
      <c r="W259" s="79">
        <v>19.177147957408497</v>
      </c>
      <c r="X259" s="80">
        <v>23.748033968089601</v>
      </c>
      <c r="Y259" s="85">
        <v>5745000000</v>
      </c>
      <c r="Z259" s="85">
        <v>9680000000</v>
      </c>
      <c r="AA259" s="75" t="e">
        <v>#N/A</v>
      </c>
      <c r="AB259" s="75">
        <v>625446166.66666698</v>
      </c>
      <c r="AC259" s="84">
        <v>0</v>
      </c>
      <c r="AD259" s="85">
        <v>63615.557068800008</v>
      </c>
      <c r="AE259" s="86">
        <v>67722.557068800001</v>
      </c>
      <c r="AF259" s="81">
        <v>23.027408177412731</v>
      </c>
      <c r="AG259" s="81">
        <v>30.35006165737483</v>
      </c>
      <c r="AH259" s="81" t="s">
        <v>3443</v>
      </c>
      <c r="AI259" s="81">
        <v>41.729730829462277</v>
      </c>
      <c r="AJ259" s="82">
        <v>11.202438353578401</v>
      </c>
      <c r="AK259" s="75" t="s">
        <v>534</v>
      </c>
      <c r="AL259" s="75" t="s">
        <v>888</v>
      </c>
      <c r="AM259" s="75" t="s">
        <v>888</v>
      </c>
      <c r="AN259" s="76" t="s">
        <v>2739</v>
      </c>
      <c r="AO259" s="78">
        <v>0.2867305</v>
      </c>
      <c r="AP259" s="78">
        <v>0.31845600000000002</v>
      </c>
      <c r="AQ259" s="84">
        <v>0.37744459999999996</v>
      </c>
      <c r="AR259" s="75" t="s">
        <v>4175</v>
      </c>
      <c r="AS259" s="75" t="s">
        <v>3443</v>
      </c>
      <c r="AT259" s="76" t="s">
        <v>4175</v>
      </c>
      <c r="AU259" s="75">
        <v>1.0794473229706389</v>
      </c>
      <c r="AV259" s="81">
        <v>1.0794473229706389</v>
      </c>
      <c r="AW259" s="81">
        <v>0</v>
      </c>
      <c r="AX259" s="82">
        <v>1.0794473229706389</v>
      </c>
      <c r="AY259" s="79">
        <v>43.911629634456247</v>
      </c>
      <c r="AZ259" s="79">
        <v>0</v>
      </c>
      <c r="BA259" s="79">
        <v>43.911629634456247</v>
      </c>
      <c r="BB259" s="75">
        <v>673.91178000000002</v>
      </c>
      <c r="BC259" s="75">
        <v>63615.557068800008</v>
      </c>
      <c r="BD259" s="75">
        <v>1778.5</v>
      </c>
      <c r="BE259" s="75">
        <v>1924.5</v>
      </c>
      <c r="BF259" s="75">
        <v>2001.2</v>
      </c>
      <c r="BG259" s="75">
        <v>1837.4090000000001</v>
      </c>
      <c r="BH259" s="75">
        <v>2055.402</v>
      </c>
      <c r="BI259" s="75">
        <v>2154.835</v>
      </c>
      <c r="BJ259" s="75">
        <v>2.795699797262733E-2</v>
      </c>
      <c r="BK259" s="75">
        <v>3.025203407271369E-2</v>
      </c>
      <c r="BL259" s="75">
        <v>3.1457713996526179E-2</v>
      </c>
      <c r="BM259" s="75">
        <v>2.8883013600161492E-2</v>
      </c>
      <c r="BN259" s="75">
        <v>3.2309738288970567E-2</v>
      </c>
      <c r="BO259" s="75">
        <v>3.3872767909106781E-2</v>
      </c>
      <c r="BP259" s="87">
        <v>3.3872767909106781E-2</v>
      </c>
    </row>
    <row r="260" spans="2:68" x14ac:dyDescent="0.25">
      <c r="B260" s="103">
        <v>7</v>
      </c>
      <c r="C260" s="75" t="s">
        <v>3421</v>
      </c>
      <c r="D260" s="75">
        <v>10</v>
      </c>
      <c r="E260" s="76">
        <v>1</v>
      </c>
      <c r="F260" s="75">
        <v>0.17</v>
      </c>
      <c r="G260" s="75" t="s">
        <v>3078</v>
      </c>
      <c r="H260" s="75" t="s">
        <v>1237</v>
      </c>
      <c r="I260" s="76" t="s">
        <v>1238</v>
      </c>
      <c r="J260" s="78">
        <v>0.48553879311630421</v>
      </c>
      <c r="K260" s="78">
        <v>0.65112806901128073</v>
      </c>
      <c r="L260" s="78">
        <v>0.33548767112940719</v>
      </c>
      <c r="M260" s="78">
        <v>0.46776307948992968</v>
      </c>
      <c r="N260" s="79">
        <v>13.779863481228668</v>
      </c>
      <c r="O260" s="79">
        <v>13.300773963032277</v>
      </c>
      <c r="P260" s="80">
        <v>17.215854823304682</v>
      </c>
      <c r="Q260" s="81" t="e">
        <v>#N/A</v>
      </c>
      <c r="R260" s="82" t="e">
        <v>#N/A</v>
      </c>
      <c r="S260" s="78">
        <v>2.4944111071890814E-2</v>
      </c>
      <c r="T260" s="81" t="e">
        <v>#N/A</v>
      </c>
      <c r="U260" s="78">
        <v>0.4736394132078306</v>
      </c>
      <c r="V260" s="83">
        <v>3.6324786324786328E-2</v>
      </c>
      <c r="W260" s="79">
        <v>6.2110771363588864</v>
      </c>
      <c r="X260" s="80">
        <v>2.9695923421151793</v>
      </c>
      <c r="Y260" s="85">
        <v>602800000</v>
      </c>
      <c r="Z260" s="85">
        <v>839100000</v>
      </c>
      <c r="AA260" s="75" t="e">
        <v>#N/A</v>
      </c>
      <c r="AB260" s="75">
        <v>215799999.99999997</v>
      </c>
      <c r="AC260" s="84">
        <v>0</v>
      </c>
      <c r="AD260" s="85">
        <v>4056.0205309500002</v>
      </c>
      <c r="AE260" s="86">
        <v>4100.4205309500003</v>
      </c>
      <c r="AF260" s="81" t="s">
        <v>3443</v>
      </c>
      <c r="AG260" s="81">
        <v>9.8757719916907529</v>
      </c>
      <c r="AH260" s="81">
        <v>5.6114377427385307</v>
      </c>
      <c r="AI260" s="81">
        <v>26.969341560180379</v>
      </c>
      <c r="AJ260" s="82">
        <v>4.2883794178977537</v>
      </c>
      <c r="AK260" s="75" t="s">
        <v>502</v>
      </c>
      <c r="AL260" s="75" t="s">
        <v>503</v>
      </c>
      <c r="AM260" s="75" t="s">
        <v>550</v>
      </c>
      <c r="AN260" s="76" t="s">
        <v>2465</v>
      </c>
      <c r="AO260" s="78" t="e">
        <v>#VALUE!</v>
      </c>
      <c r="AP260" s="78">
        <v>0.20366219999999999</v>
      </c>
      <c r="AQ260" s="84">
        <v>0.14523800000000001</v>
      </c>
      <c r="AR260" s="75" t="s">
        <v>3612</v>
      </c>
      <c r="AS260" s="75" t="s">
        <v>3612</v>
      </c>
      <c r="AT260" s="76" t="s">
        <v>3612</v>
      </c>
      <c r="AU260" s="75">
        <v>4.0864958666504778</v>
      </c>
      <c r="AV260" s="81">
        <v>4.0864958666504778</v>
      </c>
      <c r="AW260" s="81">
        <v>-0.36486570237950711</v>
      </c>
      <c r="AX260" s="82">
        <v>3.7216301642709708</v>
      </c>
      <c r="AY260" s="79">
        <v>38.315341341036941</v>
      </c>
      <c r="AZ260" s="79">
        <v>-3.4210126197354427</v>
      </c>
      <c r="BA260" s="79">
        <v>34.894328721301498</v>
      </c>
      <c r="BB260" s="75">
        <v>91.8</v>
      </c>
      <c r="BC260" s="75">
        <v>4056.0205309500002</v>
      </c>
      <c r="BD260" s="75">
        <v>189.154</v>
      </c>
      <c r="BE260" s="75">
        <v>205.61500000000001</v>
      </c>
      <c r="BF260" s="75">
        <v>217.917</v>
      </c>
      <c r="BG260" s="75">
        <v>521</v>
      </c>
      <c r="BH260" s="75">
        <v>584</v>
      </c>
      <c r="BI260" s="75">
        <v>633</v>
      </c>
      <c r="BJ260" s="75">
        <v>4.6635365515690919E-2</v>
      </c>
      <c r="BK260" s="75">
        <v>5.0693776925197394E-2</v>
      </c>
      <c r="BL260" s="75">
        <v>5.3726799047774922E-2</v>
      </c>
      <c r="BM260" s="75">
        <v>0.12845102632603575</v>
      </c>
      <c r="BN260" s="75">
        <v>0.14398349208139133</v>
      </c>
      <c r="BO260" s="75">
        <v>0.15606429878000122</v>
      </c>
      <c r="BP260" s="87">
        <v>0.15606429878000122</v>
      </c>
    </row>
    <row r="261" spans="2:68" x14ac:dyDescent="0.25">
      <c r="B261" s="103">
        <v>7</v>
      </c>
      <c r="C261" s="75" t="s">
        <v>3421</v>
      </c>
      <c r="D261" s="75">
        <v>10</v>
      </c>
      <c r="E261" s="76">
        <v>4</v>
      </c>
      <c r="F261" s="75">
        <v>0.15</v>
      </c>
      <c r="G261" s="75" t="s">
        <v>2994</v>
      </c>
      <c r="H261" s="75" t="s">
        <v>290</v>
      </c>
      <c r="I261" s="76" t="s">
        <v>1006</v>
      </c>
      <c r="J261" s="78">
        <v>0.31014905833201944</v>
      </c>
      <c r="K261" s="78">
        <v>0.57888980038282745</v>
      </c>
      <c r="L261" s="78">
        <v>7.5820112682647309E-2</v>
      </c>
      <c r="M261" s="78">
        <v>0.12043463420184321</v>
      </c>
      <c r="N261" s="79">
        <v>9.0457383106128155</v>
      </c>
      <c r="O261" s="79">
        <v>7.1583208532753853</v>
      </c>
      <c r="P261" s="80">
        <v>17.804404691587209</v>
      </c>
      <c r="Q261" s="81">
        <v>21.744690110113133</v>
      </c>
      <c r="R261" s="82">
        <v>23.719639139486468</v>
      </c>
      <c r="S261" s="78">
        <v>1.0092971682019789</v>
      </c>
      <c r="T261" s="81">
        <v>4.0761281433000347</v>
      </c>
      <c r="U261" s="78">
        <v>0.23046738412525739</v>
      </c>
      <c r="V261" s="83">
        <v>3.5068125977216889E-2</v>
      </c>
      <c r="W261" s="79">
        <v>8.0072194786927948</v>
      </c>
      <c r="X261" s="80">
        <v>-0.80740648824201289</v>
      </c>
      <c r="Y261" s="85">
        <v>3657000000</v>
      </c>
      <c r="Z261" s="85">
        <v>17578000000</v>
      </c>
      <c r="AA261" s="75">
        <v>239000000</v>
      </c>
      <c r="AB261" s="75">
        <v>1508000000</v>
      </c>
      <c r="AC261" s="84">
        <v>0.15848806366047746</v>
      </c>
      <c r="AD261" s="85">
        <v>38699.981626959998</v>
      </c>
      <c r="AE261" s="86">
        <v>50532.981626959998</v>
      </c>
      <c r="AF261" s="81">
        <v>15.835654615759113</v>
      </c>
      <c r="AG261" s="81">
        <v>24.647997194237792</v>
      </c>
      <c r="AH261" s="81">
        <v>3.9375522820295097</v>
      </c>
      <c r="AI261" s="81">
        <v>30.734789464404024</v>
      </c>
      <c r="AJ261" s="82">
        <v>6.4258927880954033</v>
      </c>
      <c r="AK261" s="75" t="s">
        <v>493</v>
      </c>
      <c r="AL261" s="75" t="s">
        <v>494</v>
      </c>
      <c r="AM261" s="75" t="s">
        <v>495</v>
      </c>
      <c r="AN261" s="76" t="s">
        <v>583</v>
      </c>
      <c r="AO261" s="78" t="e">
        <v>#VALUE!</v>
      </c>
      <c r="AP261" s="78">
        <v>0.16146579999999999</v>
      </c>
      <c r="AQ261" s="84">
        <v>0.14750660000000002</v>
      </c>
      <c r="AR261" s="75" t="s">
        <v>3613</v>
      </c>
      <c r="AS261" s="75" t="s">
        <v>3613</v>
      </c>
      <c r="AT261" s="76" t="s">
        <v>3613</v>
      </c>
      <c r="AU261" s="75" t="s">
        <v>3443</v>
      </c>
      <c r="AV261" s="81">
        <v>0</v>
      </c>
      <c r="AW261" s="81">
        <v>5.2095631967832824E-2</v>
      </c>
      <c r="AX261" s="82">
        <v>5.2095631967832824E-2</v>
      </c>
      <c r="AY261" s="79">
        <v>0</v>
      </c>
      <c r="AZ261" s="79">
        <v>1.4991810976977633</v>
      </c>
      <c r="BA261" s="79">
        <v>1.4991810976977633</v>
      </c>
      <c r="BB261" s="75">
        <v>20.161000000000001</v>
      </c>
      <c r="BC261" s="75">
        <v>38699.981626959998</v>
      </c>
      <c r="BD261" s="75">
        <v>1974.3</v>
      </c>
      <c r="BE261" s="75">
        <v>2234.9050000000002</v>
      </c>
      <c r="BF261" s="75">
        <v>2536.6469999999999</v>
      </c>
      <c r="BG261" s="75">
        <v>1671.4460000000001</v>
      </c>
      <c r="BH261" s="75">
        <v>2075.0309999999999</v>
      </c>
      <c r="BI261" s="75">
        <v>2365.8110000000001</v>
      </c>
      <c r="BJ261" s="75">
        <v>5.1015528095874375E-2</v>
      </c>
      <c r="BK261" s="75">
        <v>5.7749510621035373E-2</v>
      </c>
      <c r="BL261" s="75">
        <v>6.5546465227075648E-2</v>
      </c>
      <c r="BM261" s="75">
        <v>4.3189839626063341E-2</v>
      </c>
      <c r="BN261" s="75">
        <v>5.3618397548655376E-2</v>
      </c>
      <c r="BO261" s="75">
        <v>6.1132096206264835E-2</v>
      </c>
      <c r="BP261" s="87">
        <v>6.5546465227075648E-2</v>
      </c>
    </row>
    <row r="262" spans="2:68" x14ac:dyDescent="0.25">
      <c r="B262" s="103">
        <v>7</v>
      </c>
      <c r="C262" s="75" t="s">
        <v>3421</v>
      </c>
      <c r="D262" s="75">
        <v>10</v>
      </c>
      <c r="E262" s="76">
        <v>5</v>
      </c>
      <c r="F262" s="75" t="s">
        <v>3390</v>
      </c>
      <c r="G262" s="75" t="s">
        <v>3408</v>
      </c>
      <c r="H262" s="75" t="s">
        <v>2223</v>
      </c>
      <c r="I262" s="76" t="s">
        <v>2224</v>
      </c>
      <c r="J262" s="78">
        <v>-1.0841296063185344</v>
      </c>
      <c r="K262" s="78">
        <v>1.6735919493588736</v>
      </c>
      <c r="L262" s="78">
        <v>0.36918725704785182</v>
      </c>
      <c r="M262" s="78">
        <v>0.12155188191159817</v>
      </c>
      <c r="N262" s="79">
        <v>8.3057965095126409</v>
      </c>
      <c r="O262" s="79">
        <v>5.9653583470705085</v>
      </c>
      <c r="P262" s="80">
        <v>-5.7450304259634892</v>
      </c>
      <c r="Q262" s="81">
        <v>7.2361967275718966</v>
      </c>
      <c r="R262" s="82">
        <v>14.362443290885519</v>
      </c>
      <c r="S262" s="78">
        <v>0.14379622021364011</v>
      </c>
      <c r="T262" s="81">
        <v>2.2002974802193256</v>
      </c>
      <c r="U262" s="78">
        <v>0.17023755582885625</v>
      </c>
      <c r="V262" s="83">
        <v>6.7657919696490668E-2</v>
      </c>
      <c r="W262" s="79">
        <v>10.589131264432584</v>
      </c>
      <c r="X262" s="80" t="e">
        <v>#N/A</v>
      </c>
      <c r="Y262" s="85">
        <v>246439999.99999952</v>
      </c>
      <c r="Z262" s="85">
        <v>3393118999.9999995</v>
      </c>
      <c r="AA262" s="75" t="e">
        <v>#N/A</v>
      </c>
      <c r="AB262" s="75">
        <v>152455000</v>
      </c>
      <c r="AC262" s="84">
        <v>0</v>
      </c>
      <c r="AD262" s="85">
        <v>10227.5137536</v>
      </c>
      <c r="AE262" s="86">
        <v>12001.5137536</v>
      </c>
      <c r="AF262" s="81">
        <v>15.166499336098532</v>
      </c>
      <c r="AG262" s="81">
        <v>27.068270704143725</v>
      </c>
      <c r="AH262" s="81">
        <v>1.5549209680286815</v>
      </c>
      <c r="AI262" s="81" t="s">
        <v>3443</v>
      </c>
      <c r="AJ262" s="82">
        <v>3.9074494313183514</v>
      </c>
      <c r="AK262" s="75" t="s">
        <v>506</v>
      </c>
      <c r="AL262" s="75" t="s">
        <v>640</v>
      </c>
      <c r="AM262" s="75" t="s">
        <v>797</v>
      </c>
      <c r="AN262" s="76" t="s">
        <v>2196</v>
      </c>
      <c r="AO262" s="78" t="e">
        <v>#VALUE!</v>
      </c>
      <c r="AP262" s="78" t="e">
        <v>#VALUE!</v>
      </c>
      <c r="AQ262" s="84">
        <v>0.41838819999999999</v>
      </c>
      <c r="AR262" s="75" t="s">
        <v>3621</v>
      </c>
      <c r="AS262" s="75" t="s">
        <v>3621</v>
      </c>
      <c r="AT262" s="76" t="s">
        <v>3621</v>
      </c>
      <c r="AU262" s="75" t="s">
        <v>3443</v>
      </c>
      <c r="AV262" s="81">
        <v>0</v>
      </c>
      <c r="AW262" s="81">
        <v>-0.71072991688144849</v>
      </c>
      <c r="AX262" s="82">
        <v>-0.71072991688144849</v>
      </c>
      <c r="AY262" s="79">
        <v>0</v>
      </c>
      <c r="AZ262" s="79">
        <v>-336.17665993295901</v>
      </c>
      <c r="BA262" s="79">
        <v>-336.17665993295901</v>
      </c>
      <c r="BB262" s="75">
        <v>-72.69</v>
      </c>
      <c r="BC262" s="75">
        <v>10227.5137536</v>
      </c>
      <c r="BD262" s="75">
        <v>315.77800000000002</v>
      </c>
      <c r="BE262" s="75">
        <v>612.30000000000007</v>
      </c>
      <c r="BF262" s="75">
        <v>791.5</v>
      </c>
      <c r="BG262" s="75">
        <v>846.01700000000005</v>
      </c>
      <c r="BH262" s="75">
        <v>998.95</v>
      </c>
      <c r="BI262" s="75">
        <v>1232.8</v>
      </c>
      <c r="BJ262" s="75">
        <v>3.0875343471315184E-2</v>
      </c>
      <c r="BK262" s="75">
        <v>5.9867922424888018E-2</v>
      </c>
      <c r="BL262" s="75">
        <v>7.7389287276333263E-2</v>
      </c>
      <c r="BM262" s="75">
        <v>8.2719712765207384E-2</v>
      </c>
      <c r="BN262" s="75">
        <v>9.7672809254192194E-2</v>
      </c>
      <c r="BO262" s="75">
        <v>0.12053760373248724</v>
      </c>
      <c r="BP262" s="87">
        <v>0.12053760373248724</v>
      </c>
    </row>
    <row r="263" spans="2:68" x14ac:dyDescent="0.25">
      <c r="B263" s="103">
        <v>7</v>
      </c>
      <c r="C263" s="75" t="s">
        <v>3421</v>
      </c>
      <c r="D263" s="75">
        <v>10</v>
      </c>
      <c r="E263" s="76">
        <v>5</v>
      </c>
      <c r="F263" s="75">
        <v>0.14000000000000001</v>
      </c>
      <c r="G263" s="75" t="s">
        <v>2978</v>
      </c>
      <c r="H263" s="75" t="s">
        <v>2344</v>
      </c>
      <c r="I263" s="76" t="s">
        <v>2345</v>
      </c>
      <c r="J263" s="78">
        <v>0.46793708121667626</v>
      </c>
      <c r="K263" s="78">
        <v>0.45393069166098954</v>
      </c>
      <c r="L263" s="78">
        <v>0.3177506033091243</v>
      </c>
      <c r="M263" s="78">
        <v>0.3259788149010715</v>
      </c>
      <c r="N263" s="79">
        <v>20.411711483975463</v>
      </c>
      <c r="O263" s="79">
        <v>17.834562583263416</v>
      </c>
      <c r="P263" s="80">
        <v>25.980834168410023</v>
      </c>
      <c r="Q263" s="81">
        <v>31.859715580169951</v>
      </c>
      <c r="R263" s="82">
        <v>33.137580603114891</v>
      </c>
      <c r="S263" s="78">
        <v>2.1887429258958158E-3</v>
      </c>
      <c r="T263" s="81">
        <v>8.9333935005121209E-3</v>
      </c>
      <c r="U263" s="78">
        <v>0.54954223217580889</v>
      </c>
      <c r="V263" s="83">
        <v>2.4140737778609696E-2</v>
      </c>
      <c r="W263" s="79">
        <v>17.117202317210332</v>
      </c>
      <c r="X263" s="80">
        <v>8.655700077500029</v>
      </c>
      <c r="Y263" s="85">
        <v>1335770000</v>
      </c>
      <c r="Z263" s="85">
        <v>1860081000</v>
      </c>
      <c r="AA263" s="75">
        <v>14051000</v>
      </c>
      <c r="AB263" s="75">
        <v>253549999.99999997</v>
      </c>
      <c r="AC263" s="84">
        <v>5.5417077499507007E-2</v>
      </c>
      <c r="AD263" s="85">
        <v>21638.075932299998</v>
      </c>
      <c r="AE263" s="86">
        <v>21646.558932299999</v>
      </c>
      <c r="AF263" s="81">
        <v>27.908626994598549</v>
      </c>
      <c r="AG263" s="81">
        <v>35.397528820048592</v>
      </c>
      <c r="AH263" s="81">
        <v>1.1827583102555619</v>
      </c>
      <c r="AI263" s="81">
        <v>49.299403662906329</v>
      </c>
      <c r="AJ263" s="82">
        <v>11.579816031158867</v>
      </c>
      <c r="AK263" s="75" t="s">
        <v>493</v>
      </c>
      <c r="AL263" s="75" t="s">
        <v>538</v>
      </c>
      <c r="AM263" s="75" t="s">
        <v>539</v>
      </c>
      <c r="AN263" s="76" t="s">
        <v>2471</v>
      </c>
      <c r="AO263" s="78">
        <v>0.1424887</v>
      </c>
      <c r="AP263" s="78">
        <v>0.271397</v>
      </c>
      <c r="AQ263" s="84">
        <v>0.16103609999999999</v>
      </c>
      <c r="AR263" s="75" t="s">
        <v>3614</v>
      </c>
      <c r="AS263" s="75" t="s">
        <v>3614</v>
      </c>
      <c r="AT263" s="76" t="s">
        <v>3614</v>
      </c>
      <c r="AU263" s="75">
        <v>0.59325177005630625</v>
      </c>
      <c r="AV263" s="81">
        <v>0.59325177005630625</v>
      </c>
      <c r="AW263" s="81">
        <v>0</v>
      </c>
      <c r="AX263" s="82">
        <v>0.59325177005630625</v>
      </c>
      <c r="AY263" s="79">
        <v>26.189459347958877</v>
      </c>
      <c r="AZ263" s="79">
        <v>0</v>
      </c>
      <c r="BA263" s="79" t="s">
        <v>3443</v>
      </c>
      <c r="BB263" s="75" t="s">
        <v>3443</v>
      </c>
      <c r="BC263" s="75">
        <v>21638.075932299998</v>
      </c>
      <c r="BD263" s="75">
        <v>508.1</v>
      </c>
      <c r="BE263" s="75">
        <v>591.9</v>
      </c>
      <c r="BF263" s="75">
        <v>683.375</v>
      </c>
      <c r="BG263" s="75">
        <v>452.95600000000002</v>
      </c>
      <c r="BH263" s="75">
        <v>534.47900000000004</v>
      </c>
      <c r="BI263" s="75">
        <v>623.99900000000002</v>
      </c>
      <c r="BJ263" s="75">
        <v>2.3481755105662576E-2</v>
      </c>
      <c r="BK263" s="75">
        <v>2.7354557856803147E-2</v>
      </c>
      <c r="BL263" s="75">
        <v>3.1582059427931831E-2</v>
      </c>
      <c r="BM263" s="75">
        <v>2.0933284522024205E-2</v>
      </c>
      <c r="BN263" s="75">
        <v>2.4700856105332472E-2</v>
      </c>
      <c r="BO263" s="75">
        <v>2.8838007683877863E-2</v>
      </c>
      <c r="BP263" s="87">
        <v>3.1582059427931831E-2</v>
      </c>
    </row>
    <row r="264" spans="2:68" x14ac:dyDescent="0.25">
      <c r="B264" s="103">
        <v>7</v>
      </c>
      <c r="C264" s="75" t="s">
        <v>3421</v>
      </c>
      <c r="D264" s="75">
        <v>12</v>
      </c>
      <c r="E264" s="76">
        <v>7</v>
      </c>
      <c r="F264" s="75">
        <v>0.14000000000000001</v>
      </c>
      <c r="G264" s="75" t="s">
        <v>3233</v>
      </c>
      <c r="H264" s="75" t="s">
        <v>1843</v>
      </c>
      <c r="I264" s="76" t="s">
        <v>1844</v>
      </c>
      <c r="J264" s="78">
        <v>0.35234687302681855</v>
      </c>
      <c r="K264" s="78">
        <v>0.28565583831110386</v>
      </c>
      <c r="L264" s="78">
        <v>0.22476345727501945</v>
      </c>
      <c r="M264" s="78">
        <v>0.1813129739274956</v>
      </c>
      <c r="N264" s="79">
        <v>16.288159407331715</v>
      </c>
      <c r="O264" s="79">
        <v>13.351080414950381</v>
      </c>
      <c r="P264" s="80">
        <v>20.633608815426996</v>
      </c>
      <c r="Q264" s="81">
        <v>26.949052181476247</v>
      </c>
      <c r="R264" s="82">
        <v>26.704333788650192</v>
      </c>
      <c r="S264" s="78">
        <v>0.36299000768639506</v>
      </c>
      <c r="T264" s="81">
        <v>1.8899449724862432</v>
      </c>
      <c r="U264" s="78">
        <v>0.4200509892635283</v>
      </c>
      <c r="V264" s="83">
        <v>1.2909174734900875E-2</v>
      </c>
      <c r="W264" s="79">
        <v>10.342969911631775</v>
      </c>
      <c r="X264" s="80">
        <v>7.3417521272352904</v>
      </c>
      <c r="Y264" s="85">
        <v>1222100000</v>
      </c>
      <c r="Z264" s="85">
        <v>1925400000</v>
      </c>
      <c r="AA264" s="75">
        <v>8900000</v>
      </c>
      <c r="AB264" s="75">
        <v>142399999.99999997</v>
      </c>
      <c r="AC264" s="84">
        <v>6.2500000000000014E-2</v>
      </c>
      <c r="AD264" s="85">
        <v>8281.3719375000001</v>
      </c>
      <c r="AE264" s="86">
        <v>9037.7719374999997</v>
      </c>
      <c r="AF264" s="81">
        <v>20.953284513485237</v>
      </c>
      <c r="AG264" s="81">
        <v>25.814974704239471</v>
      </c>
      <c r="AH264" s="81">
        <v>1.7258816700244046</v>
      </c>
      <c r="AI264" s="81">
        <v>36.721682065870482</v>
      </c>
      <c r="AJ264" s="82">
        <v>7.0778304390076991</v>
      </c>
      <c r="AK264" s="75" t="s">
        <v>498</v>
      </c>
      <c r="AL264" s="75" t="s">
        <v>499</v>
      </c>
      <c r="AM264" s="75" t="s">
        <v>500</v>
      </c>
      <c r="AN264" s="76" t="s">
        <v>1706</v>
      </c>
      <c r="AO264" s="78">
        <v>0.19669530000000002</v>
      </c>
      <c r="AP264" s="78">
        <v>0.1615917</v>
      </c>
      <c r="AQ264" s="84">
        <v>0.13413740000000002</v>
      </c>
      <c r="AR264" s="75" t="s">
        <v>4124</v>
      </c>
      <c r="AS264" s="75" t="s">
        <v>3443</v>
      </c>
      <c r="AT264" s="76" t="s">
        <v>3443</v>
      </c>
      <c r="AU264" s="75">
        <v>1.354120267260579</v>
      </c>
      <c r="AV264" s="81">
        <v>1.354120267260579</v>
      </c>
      <c r="AW264" s="81">
        <v>0.22971683105313384</v>
      </c>
      <c r="AX264" s="82">
        <v>1.5838370983137129</v>
      </c>
      <c r="AY264" s="79">
        <v>44.726129334115349</v>
      </c>
      <c r="AZ264" s="79">
        <v>7.5874683691802787</v>
      </c>
      <c r="BA264" s="79">
        <v>52.313597703295628</v>
      </c>
      <c r="BB264" s="75">
        <v>131</v>
      </c>
      <c r="BC264" s="75">
        <v>8281.3719375000001</v>
      </c>
      <c r="BD264" s="75">
        <v>288.27300000000002</v>
      </c>
      <c r="BE264" s="75">
        <v>314.5</v>
      </c>
      <c r="BF264" s="75">
        <v>336.44400000000002</v>
      </c>
      <c r="BG264" s="75">
        <v>190.39099999999999</v>
      </c>
      <c r="BH264" s="75">
        <v>242.58700000000002</v>
      </c>
      <c r="BI264" s="75">
        <v>251.35</v>
      </c>
      <c r="BJ264" s="75">
        <v>3.4809811970240349E-2</v>
      </c>
      <c r="BK264" s="75">
        <v>3.7976799300109929E-2</v>
      </c>
      <c r="BL264" s="75">
        <v>4.0626601792452102E-2</v>
      </c>
      <c r="BM264" s="75">
        <v>2.2990272799832207E-2</v>
      </c>
      <c r="BN264" s="75">
        <v>2.9293093201321996E-2</v>
      </c>
      <c r="BO264" s="75">
        <v>3.0351251205350177E-2</v>
      </c>
      <c r="BP264" s="87">
        <v>4.0626601792452102E-2</v>
      </c>
    </row>
    <row r="265" spans="2:68" x14ac:dyDescent="0.25">
      <c r="B265" s="103">
        <v>7</v>
      </c>
      <c r="C265" s="75" t="s">
        <v>3421</v>
      </c>
      <c r="D265" s="75">
        <v>13</v>
      </c>
      <c r="E265" s="76">
        <v>8</v>
      </c>
      <c r="F265" s="75">
        <v>0.14000000000000001</v>
      </c>
      <c r="G265" s="75" t="s">
        <v>3234</v>
      </c>
      <c r="H265" s="75" t="s">
        <v>2754</v>
      </c>
      <c r="I265" s="76" t="s">
        <v>2755</v>
      </c>
      <c r="J265" s="78">
        <v>0.59284384106087684</v>
      </c>
      <c r="K265" s="78">
        <v>0.50513209940417581</v>
      </c>
      <c r="L265" s="78">
        <v>0.34567720711182476</v>
      </c>
      <c r="M265" s="78">
        <v>0.29041605895447914</v>
      </c>
      <c r="N265" s="79">
        <v>18.142029655783105</v>
      </c>
      <c r="O265" s="79">
        <v>14.06791558669293</v>
      </c>
      <c r="P265" s="80">
        <v>17.315463903122261</v>
      </c>
      <c r="Q265" s="81">
        <v>25.879518988059353</v>
      </c>
      <c r="R265" s="82">
        <v>25.897045816380682</v>
      </c>
      <c r="S265" s="78">
        <v>0.16489276842081271</v>
      </c>
      <c r="T265" s="81">
        <v>0.55888866000617987</v>
      </c>
      <c r="U265" s="78">
        <v>0.86110384812141194</v>
      </c>
      <c r="V265" s="83" t="e">
        <v>#N/A</v>
      </c>
      <c r="W265" s="79">
        <v>7.5047030146379168</v>
      </c>
      <c r="X265" s="80">
        <v>7.7818067712725814</v>
      </c>
      <c r="Y265" s="85">
        <v>59917000000</v>
      </c>
      <c r="Z265" s="85">
        <v>104216000000</v>
      </c>
      <c r="AA265" s="75" t="e">
        <v>#N/A</v>
      </c>
      <c r="AB265" s="75">
        <v>20079000000</v>
      </c>
      <c r="AC265" s="84">
        <v>0</v>
      </c>
      <c r="AD265" s="85">
        <v>747276.3652896001</v>
      </c>
      <c r="AE265" s="86">
        <v>769036.3652896001</v>
      </c>
      <c r="AF265" s="81">
        <v>19.770784722115138</v>
      </c>
      <c r="AG265" s="81">
        <v>23.874317647697289</v>
      </c>
      <c r="AH265" s="81">
        <v>2.6084260894871028</v>
      </c>
      <c r="AI265" s="81">
        <v>31.070725716401647</v>
      </c>
      <c r="AJ265" s="82">
        <v>8.9617995226663627</v>
      </c>
      <c r="AK265" s="75" t="s">
        <v>498</v>
      </c>
      <c r="AL265" s="75" t="s">
        <v>499</v>
      </c>
      <c r="AM265" s="75" t="s">
        <v>500</v>
      </c>
      <c r="AN265" s="76" t="s">
        <v>2739</v>
      </c>
      <c r="AO265" s="78">
        <v>0.22791910000000001</v>
      </c>
      <c r="AP265" s="78">
        <v>0.2027477</v>
      </c>
      <c r="AQ265" s="84">
        <v>0.22060960000000002</v>
      </c>
      <c r="AR265" s="75" t="s">
        <v>4124</v>
      </c>
      <c r="AS265" s="75" t="s">
        <v>3443</v>
      </c>
      <c r="AT265" s="76" t="s">
        <v>3443</v>
      </c>
      <c r="AU265" s="75">
        <v>1.4533964943546818</v>
      </c>
      <c r="AV265" s="81">
        <v>1.4533964943546818</v>
      </c>
      <c r="AW265" s="81">
        <v>-4.934155794470612E-2</v>
      </c>
      <c r="AX265" s="82">
        <v>1.4040549364099757</v>
      </c>
      <c r="AY265" s="79">
        <v>47.571329223424961</v>
      </c>
      <c r="AZ265" s="79">
        <v>-1.6150056137478899</v>
      </c>
      <c r="BA265" s="79">
        <v>45.956323609677071</v>
      </c>
      <c r="BB265" s="75">
        <v>10817.08502</v>
      </c>
      <c r="BC265" s="75">
        <v>747276.3652896001</v>
      </c>
      <c r="BD265" s="75">
        <v>26826.909</v>
      </c>
      <c r="BE265" s="75">
        <v>28857.455000000002</v>
      </c>
      <c r="BF265" s="75">
        <v>30714</v>
      </c>
      <c r="BG265" s="75">
        <v>25511.475000000002</v>
      </c>
      <c r="BH265" s="75">
        <v>27873.34</v>
      </c>
      <c r="BI265" s="75">
        <v>29989.23</v>
      </c>
      <c r="BJ265" s="75">
        <v>3.5899581796091568E-2</v>
      </c>
      <c r="BK265" s="75">
        <v>3.861684423649149E-2</v>
      </c>
      <c r="BL265" s="75">
        <v>4.1101259756953605E-2</v>
      </c>
      <c r="BM265" s="75">
        <v>3.4139277227258839E-2</v>
      </c>
      <c r="BN265" s="75">
        <v>3.7299908433739828E-2</v>
      </c>
      <c r="BO265" s="75">
        <v>4.013137761740658E-2</v>
      </c>
      <c r="BP265" s="87">
        <v>4.1101259756953605E-2</v>
      </c>
    </row>
    <row r="266" spans="2:68" x14ac:dyDescent="0.25">
      <c r="B266" s="103">
        <v>7</v>
      </c>
      <c r="C266" s="75" t="s">
        <v>3421</v>
      </c>
      <c r="D266" s="75">
        <v>14</v>
      </c>
      <c r="E266" s="76">
        <v>1</v>
      </c>
      <c r="F266" s="75">
        <v>0.25</v>
      </c>
      <c r="G266" s="75" t="s">
        <v>2733</v>
      </c>
      <c r="H266" s="75" t="s">
        <v>1249</v>
      </c>
      <c r="I266" s="76" t="s">
        <v>1250</v>
      </c>
      <c r="J266" s="78">
        <v>0.64525472099247749</v>
      </c>
      <c r="K266" s="78">
        <v>0.4724882575323634</v>
      </c>
      <c r="L266" s="78">
        <v>0.47515253908070509</v>
      </c>
      <c r="M266" s="78">
        <v>0.32022966997558105</v>
      </c>
      <c r="N266" s="79">
        <v>26.54157252263165</v>
      </c>
      <c r="O266" s="79">
        <v>18.525235889514803</v>
      </c>
      <c r="P266" s="80">
        <v>28.298190108949111</v>
      </c>
      <c r="Q266" s="81">
        <v>21.730195218920613</v>
      </c>
      <c r="R266" s="82">
        <v>25.613772813617519</v>
      </c>
      <c r="S266" s="78">
        <v>0.22510581022798667</v>
      </c>
      <c r="T266" s="81">
        <v>0.77996885748814726</v>
      </c>
      <c r="U266" s="78">
        <v>0.4411244932865741</v>
      </c>
      <c r="V266" s="83" t="e">
        <v>#N/A</v>
      </c>
      <c r="W266" s="79">
        <v>18.179282524223918</v>
      </c>
      <c r="X266" s="80">
        <v>20.754416666495821</v>
      </c>
      <c r="Y266" s="85">
        <v>349160000</v>
      </c>
      <c r="Z266" s="85">
        <v>515174000</v>
      </c>
      <c r="AA266" s="75" t="e">
        <v>#N/A</v>
      </c>
      <c r="AB266" s="75">
        <v>46542000.000000007</v>
      </c>
      <c r="AC266" s="84">
        <v>0</v>
      </c>
      <c r="AD266" s="85">
        <v>6423.9997498799994</v>
      </c>
      <c r="AE266" s="86">
        <v>6625.1857498799991</v>
      </c>
      <c r="AF266" s="81">
        <v>25.662304196802079</v>
      </c>
      <c r="AG266" s="81">
        <v>30.853132727061045</v>
      </c>
      <c r="AH266" s="81">
        <v>0.72450189859861147</v>
      </c>
      <c r="AI266" s="81">
        <v>48.060104124060985</v>
      </c>
      <c r="AJ266" s="82">
        <v>12.918219094714225</v>
      </c>
      <c r="AK266" s="75" t="s">
        <v>493</v>
      </c>
      <c r="AL266" s="75" t="s">
        <v>525</v>
      </c>
      <c r="AM266" s="75" t="s">
        <v>1251</v>
      </c>
      <c r="AN266" s="76" t="s">
        <v>2465</v>
      </c>
      <c r="AO266" s="78" t="e">
        <v>#VALUE!</v>
      </c>
      <c r="AP266" s="78" t="e">
        <v>#VALUE!</v>
      </c>
      <c r="AQ266" s="84">
        <v>0.18900919999999999</v>
      </c>
      <c r="AR266" s="75" t="s">
        <v>3622</v>
      </c>
      <c r="AS266" s="75" t="s">
        <v>3622</v>
      </c>
      <c r="AT266" s="76" t="s">
        <v>3622</v>
      </c>
      <c r="AU266" s="75">
        <v>1.6273830596041226</v>
      </c>
      <c r="AV266" s="81">
        <v>1.6273830596041226</v>
      </c>
      <c r="AW266" s="81">
        <v>0</v>
      </c>
      <c r="AX266" s="82">
        <v>1.6273830596041226</v>
      </c>
      <c r="AY266" s="79">
        <v>73.243515818096768</v>
      </c>
      <c r="AZ266" s="79">
        <v>0</v>
      </c>
      <c r="BA266" s="79" t="s">
        <v>3443</v>
      </c>
      <c r="BB266" s="75" t="s">
        <v>3443</v>
      </c>
      <c r="BC266" s="75">
        <v>6423.9997498799994</v>
      </c>
      <c r="BD266" s="75">
        <v>153.30799999999999</v>
      </c>
      <c r="BE266" s="75">
        <v>184.46200000000002</v>
      </c>
      <c r="BF266" s="75">
        <v>225.917</v>
      </c>
      <c r="BG266" s="75">
        <v>115.18300000000001</v>
      </c>
      <c r="BH266" s="75">
        <v>202.11600000000001</v>
      </c>
      <c r="BI266" s="75">
        <v>246.298</v>
      </c>
      <c r="BJ266" s="75">
        <v>2.386488262283382E-2</v>
      </c>
      <c r="BK266" s="75">
        <v>2.8714509212651475E-2</v>
      </c>
      <c r="BL266" s="75">
        <v>3.5167653922187674E-2</v>
      </c>
      <c r="BM266" s="75">
        <v>1.7930106551164116E-2</v>
      </c>
      <c r="BN266" s="75">
        <v>3.1462641324631987E-2</v>
      </c>
      <c r="BO266" s="75">
        <v>3.834028791869129E-2</v>
      </c>
      <c r="BP266" s="87">
        <v>3.834028791869129E-2</v>
      </c>
    </row>
    <row r="267" spans="2:68" x14ac:dyDescent="0.25">
      <c r="B267" s="103">
        <v>7</v>
      </c>
      <c r="C267" s="75" t="s">
        <v>3421</v>
      </c>
      <c r="D267" s="75">
        <v>15</v>
      </c>
      <c r="E267" s="76">
        <v>3</v>
      </c>
      <c r="F267" s="75">
        <v>0.25</v>
      </c>
      <c r="G267" s="75" t="s">
        <v>3148</v>
      </c>
      <c r="H267" s="75" t="s">
        <v>173</v>
      </c>
      <c r="I267" s="76" t="s">
        <v>850</v>
      </c>
      <c r="J267" s="78">
        <v>0.51924388728502391</v>
      </c>
      <c r="K267" s="78">
        <v>0.88178192843767877</v>
      </c>
      <c r="L267" s="78">
        <v>0.42426264381448436</v>
      </c>
      <c r="M267" s="78">
        <v>0.73111731450975204</v>
      </c>
      <c r="N267" s="79">
        <v>55.748197179060476</v>
      </c>
      <c r="O267" s="79">
        <v>42.343941864029503</v>
      </c>
      <c r="P267" s="80">
        <v>69.191458843920302</v>
      </c>
      <c r="Q267" s="81">
        <v>22.199420318530706</v>
      </c>
      <c r="R267" s="82">
        <v>34.186086737461324</v>
      </c>
      <c r="S267" s="78">
        <v>0.21258014447427886</v>
      </c>
      <c r="T267" s="81">
        <v>0.41602788262400014</v>
      </c>
      <c r="U267" s="78">
        <v>0.49960835007345999</v>
      </c>
      <c r="V267" s="83" t="e">
        <v>#N/A</v>
      </c>
      <c r="W267" s="79">
        <v>21.167768457039276</v>
      </c>
      <c r="X267" s="80">
        <v>58.867226745969468</v>
      </c>
      <c r="Y267" s="85">
        <v>1404007000</v>
      </c>
      <c r="Z267" s="85">
        <v>1693337000</v>
      </c>
      <c r="AA267" s="75">
        <v>19823000</v>
      </c>
      <c r="AB267" s="75">
        <v>845949000</v>
      </c>
      <c r="AC267" s="84">
        <v>2.3432854699278562E-2</v>
      </c>
      <c r="AD267" s="85">
        <v>5341.2850728399999</v>
      </c>
      <c r="AE267" s="86">
        <v>5844.8880728399999</v>
      </c>
      <c r="AF267" s="81">
        <v>4.7851119792006482</v>
      </c>
      <c r="AG267" s="81">
        <v>5.1785220565775818</v>
      </c>
      <c r="AH267" s="81">
        <v>14.854518620218615</v>
      </c>
      <c r="AI267" s="81">
        <v>7.0561220327434118</v>
      </c>
      <c r="AJ267" s="82">
        <v>3.9855619015837664</v>
      </c>
      <c r="AK267" s="75" t="s">
        <v>498</v>
      </c>
      <c r="AL267" s="75" t="s">
        <v>599</v>
      </c>
      <c r="AM267" s="75" t="s">
        <v>655</v>
      </c>
      <c r="AN267" s="76" t="s">
        <v>583</v>
      </c>
      <c r="AO267" s="78" t="e">
        <v>#VALUE!</v>
      </c>
      <c r="AP267" s="78" t="e">
        <v>#VALUE!</v>
      </c>
      <c r="AQ267" s="84">
        <v>0.40118419999999999</v>
      </c>
      <c r="AR267" s="75" t="s">
        <v>3623</v>
      </c>
      <c r="AS267" s="75" t="s">
        <v>3623</v>
      </c>
      <c r="AT267" s="76" t="s">
        <v>3623</v>
      </c>
      <c r="AU267" s="75" t="s">
        <v>3443</v>
      </c>
      <c r="AV267" s="81">
        <v>0</v>
      </c>
      <c r="AW267" s="81">
        <v>9.3614402373422685</v>
      </c>
      <c r="AX267" s="82">
        <v>9.3614402373422685</v>
      </c>
      <c r="AY267" s="79">
        <v>0</v>
      </c>
      <c r="AZ267" s="79">
        <v>55.41763110958869</v>
      </c>
      <c r="BA267" s="79">
        <v>55.41763110958869</v>
      </c>
      <c r="BB267" s="75">
        <v>500.02121</v>
      </c>
      <c r="BC267" s="75">
        <v>5341.2850728399999</v>
      </c>
      <c r="BD267" s="75">
        <v>714</v>
      </c>
      <c r="BE267" s="75">
        <v>632</v>
      </c>
      <c r="BF267" s="75">
        <v>651.5</v>
      </c>
      <c r="BG267" s="75" t="s">
        <v>3443</v>
      </c>
      <c r="BH267" s="75" t="s">
        <v>3443</v>
      </c>
      <c r="BI267" s="75" t="s">
        <v>3443</v>
      </c>
      <c r="BJ267" s="75">
        <v>0.13367569606622046</v>
      </c>
      <c r="BK267" s="75">
        <v>0.11832358531351726</v>
      </c>
      <c r="BL267" s="75">
        <v>0.12197439213885522</v>
      </c>
      <c r="BM267" s="75">
        <v>0</v>
      </c>
      <c r="BN267" s="75">
        <v>0</v>
      </c>
      <c r="BO267" s="75">
        <v>0</v>
      </c>
      <c r="BP267" s="87">
        <v>0.12197439213885522</v>
      </c>
    </row>
    <row r="268" spans="2:68" x14ac:dyDescent="0.25">
      <c r="B268" s="103">
        <v>7</v>
      </c>
      <c r="C268" s="75" t="s">
        <v>3421</v>
      </c>
      <c r="D268" s="75">
        <v>15</v>
      </c>
      <c r="E268" s="76">
        <v>4</v>
      </c>
      <c r="F268" s="75">
        <v>0.12</v>
      </c>
      <c r="H268" s="75" t="s">
        <v>1455</v>
      </c>
      <c r="I268" s="76" t="s">
        <v>1456</v>
      </c>
      <c r="J268" s="78">
        <v>0.14742248892037918</v>
      </c>
      <c r="K268" s="78">
        <v>0.15114317617700374</v>
      </c>
      <c r="L268" s="78">
        <v>0.12466616048004557</v>
      </c>
      <c r="M268" s="78">
        <v>0.12524891111265637</v>
      </c>
      <c r="N268" s="79">
        <v>14.293310598150191</v>
      </c>
      <c r="O268" s="79">
        <v>11.322456123942306</v>
      </c>
      <c r="P268" s="80">
        <v>17.604260006280985</v>
      </c>
      <c r="Q268" s="81">
        <v>22.447957430938672</v>
      </c>
      <c r="R268" s="82">
        <v>20.842278820783545</v>
      </c>
      <c r="S268" s="78">
        <v>0.26827108242795838</v>
      </c>
      <c r="T268" s="81">
        <v>1.2534752902816322</v>
      </c>
      <c r="U268" s="78">
        <v>0.50194258874898678</v>
      </c>
      <c r="V268" s="83">
        <v>1.5222366662394493E-2</v>
      </c>
      <c r="W268" s="79">
        <v>12.904970612659161</v>
      </c>
      <c r="X268" s="80">
        <v>27.122639778833623</v>
      </c>
      <c r="Y268" s="85">
        <v>1048701000</v>
      </c>
      <c r="Z268" s="85">
        <v>1265512000</v>
      </c>
      <c r="AA268" s="75">
        <v>0</v>
      </c>
      <c r="AB268" s="75">
        <v>93590000.000000015</v>
      </c>
      <c r="AC268" s="84">
        <v>0</v>
      </c>
      <c r="AD268" s="85">
        <v>2303.7799999999997</v>
      </c>
      <c r="AE268" s="86">
        <v>2748.6779999999999</v>
      </c>
      <c r="AF268" s="81">
        <v>9.483266887919461</v>
      </c>
      <c r="AG268" s="81">
        <v>17.198323070711151</v>
      </c>
      <c r="AH268" s="81">
        <v>4.1028361877052024</v>
      </c>
      <c r="AI268" s="81">
        <v>17.063780966542964</v>
      </c>
      <c r="AJ268" s="82">
        <v>2.7797538981795284</v>
      </c>
      <c r="AK268" s="75" t="s">
        <v>552</v>
      </c>
      <c r="AL268" s="75" t="s">
        <v>917</v>
      </c>
      <c r="AM268" s="75" t="s">
        <v>1125</v>
      </c>
      <c r="AN268" s="76" t="s">
        <v>1380</v>
      </c>
      <c r="AO268" s="78">
        <v>0.13151360000000001</v>
      </c>
      <c r="AP268" s="78">
        <v>0.18630830000000001</v>
      </c>
      <c r="AQ268" s="84">
        <v>0.21077200000000001</v>
      </c>
      <c r="AR268" s="75" t="s">
        <v>3624</v>
      </c>
      <c r="AS268" s="75" t="s">
        <v>3624</v>
      </c>
      <c r="AT268" s="76" t="s">
        <v>3624</v>
      </c>
      <c r="AU268" s="75">
        <v>1.3095238615596105</v>
      </c>
      <c r="AV268" s="81">
        <v>1.3095238615596105</v>
      </c>
      <c r="AW268" s="81">
        <v>-1.6985843355491438E-16</v>
      </c>
      <c r="AX268" s="82">
        <v>1.3095238615596103</v>
      </c>
      <c r="AY268" s="79">
        <v>27.389651713551189</v>
      </c>
      <c r="AZ268" s="79">
        <v>-3.5527136788005009E-15</v>
      </c>
      <c r="BA268" s="79">
        <v>27.389651713551185</v>
      </c>
      <c r="BB268" s="75">
        <v>29.931000000000001</v>
      </c>
      <c r="BC268" s="75">
        <v>2303.7799999999997</v>
      </c>
      <c r="BD268" s="75">
        <v>138</v>
      </c>
      <c r="BE268" s="75">
        <v>148</v>
      </c>
      <c r="BF268" s="75">
        <v>156</v>
      </c>
      <c r="BG268" s="75">
        <v>107.054</v>
      </c>
      <c r="BH268" s="75">
        <v>124.038</v>
      </c>
      <c r="BI268" s="75">
        <v>84.439000000000007</v>
      </c>
      <c r="BJ268" s="75">
        <v>5.9901553099688344E-2</v>
      </c>
      <c r="BK268" s="75">
        <v>6.4242245353288943E-2</v>
      </c>
      <c r="BL268" s="75">
        <v>6.7714799156169431E-2</v>
      </c>
      <c r="BM268" s="75">
        <v>4.6468846851695916E-2</v>
      </c>
      <c r="BN268" s="75">
        <v>5.3841078575211178E-2</v>
      </c>
      <c r="BO268" s="75">
        <v>3.6652371320178151E-2</v>
      </c>
      <c r="BP268" s="87">
        <v>6.7714799156169431E-2</v>
      </c>
    </row>
    <row r="269" spans="2:68" x14ac:dyDescent="0.25">
      <c r="B269" s="103">
        <v>7</v>
      </c>
      <c r="C269" s="75" t="s">
        <v>3421</v>
      </c>
      <c r="D269" s="75">
        <v>16</v>
      </c>
      <c r="E269" s="76">
        <v>7</v>
      </c>
      <c r="F269" s="75">
        <v>0.13</v>
      </c>
      <c r="G269" s="75" t="s">
        <v>2475</v>
      </c>
      <c r="H269" s="75" t="s">
        <v>1582</v>
      </c>
      <c r="I269" s="76" t="s">
        <v>1583</v>
      </c>
      <c r="J269" s="78">
        <v>0.19130283182282432</v>
      </c>
      <c r="K269" s="78">
        <v>0.19448658861248677</v>
      </c>
      <c r="L269" s="78">
        <v>0.1749498806368377</v>
      </c>
      <c r="M269" s="78">
        <v>0.17402604499301574</v>
      </c>
      <c r="N269" s="79">
        <v>14.318758823141831</v>
      </c>
      <c r="O269" s="79">
        <v>10.603580175852157</v>
      </c>
      <c r="P269" s="80">
        <v>15.825548413958209</v>
      </c>
      <c r="Q269" s="81">
        <v>17.372780264881222</v>
      </c>
      <c r="R269" s="82">
        <v>17.786688325081041</v>
      </c>
      <c r="S269" s="78">
        <v>0.21615614912271772</v>
      </c>
      <c r="T269" s="81">
        <v>1.3555190140170505</v>
      </c>
      <c r="U269" s="78">
        <v>0.49077034755050369</v>
      </c>
      <c r="V269" s="83">
        <v>1.0095041780111391E-2</v>
      </c>
      <c r="W269" s="79">
        <v>7.0734227974684174</v>
      </c>
      <c r="X269" s="80">
        <v>9.3002685033964703</v>
      </c>
      <c r="Y269" s="85">
        <v>523995000</v>
      </c>
      <c r="Z269" s="85">
        <v>585602000</v>
      </c>
      <c r="AA269" s="75">
        <v>0</v>
      </c>
      <c r="AB269" s="75">
        <v>24105000</v>
      </c>
      <c r="AC269" s="84">
        <v>0</v>
      </c>
      <c r="AD269" s="85">
        <v>2134.5642400000002</v>
      </c>
      <c r="AE269" s="86">
        <v>2305.1762400000002</v>
      </c>
      <c r="AF269" s="81">
        <v>18.305006237654645</v>
      </c>
      <c r="AG269" s="81">
        <v>22.460858747914831</v>
      </c>
      <c r="AH269" s="81">
        <v>1.201326656456037</v>
      </c>
      <c r="AI269" s="81">
        <v>26.326191803442143</v>
      </c>
      <c r="AJ269" s="82">
        <v>4.8209279139256367</v>
      </c>
      <c r="AK269" s="75" t="s">
        <v>552</v>
      </c>
      <c r="AL269" s="75" t="s">
        <v>917</v>
      </c>
      <c r="AM269" s="75" t="s">
        <v>918</v>
      </c>
      <c r="AN269" s="76" t="s">
        <v>1480</v>
      </c>
      <c r="AO269" s="78">
        <v>0.14915819999999999</v>
      </c>
      <c r="AP269" s="78">
        <v>0.2055302</v>
      </c>
      <c r="AQ269" s="84">
        <v>9.8172840000000011E-2</v>
      </c>
      <c r="AR269" s="75" t="s">
        <v>4124</v>
      </c>
      <c r="AS269" s="75" t="s">
        <v>3443</v>
      </c>
      <c r="AT269" s="76" t="s">
        <v>3443</v>
      </c>
      <c r="AU269" s="75">
        <v>0.98265895953757232</v>
      </c>
      <c r="AV269" s="81">
        <v>0.98265895953757232</v>
      </c>
      <c r="AW269" s="81">
        <v>-1.3469404233137979E-16</v>
      </c>
      <c r="AX269" s="82">
        <v>0.98265895953757221</v>
      </c>
      <c r="AY269" s="79">
        <v>25.918785023587304</v>
      </c>
      <c r="AZ269" s="79">
        <v>-3.5527136788005009E-15</v>
      </c>
      <c r="BA269" s="79">
        <v>25.918785023587301</v>
      </c>
      <c r="BB269" s="75">
        <v>19.659437499999999</v>
      </c>
      <c r="BC269" s="75">
        <v>2134.5642400000002</v>
      </c>
      <c r="BD269" s="75">
        <v>78.7</v>
      </c>
      <c r="BE269" s="75">
        <v>83.600000000000009</v>
      </c>
      <c r="BF269" s="75">
        <v>87.100000000000009</v>
      </c>
      <c r="BG269" s="75">
        <v>68.600000000000009</v>
      </c>
      <c r="BH269" s="75">
        <v>85.7</v>
      </c>
      <c r="BI269" s="75">
        <v>88.3</v>
      </c>
      <c r="BJ269" s="75">
        <v>3.6869351844852419E-2</v>
      </c>
      <c r="BK269" s="75">
        <v>3.9164902340910572E-2</v>
      </c>
      <c r="BL269" s="75">
        <v>4.0804581266666404E-2</v>
      </c>
      <c r="BM269" s="75">
        <v>3.213770694481418E-2</v>
      </c>
      <c r="BN269" s="75">
        <v>4.0148709696364068E-2</v>
      </c>
      <c r="BO269" s="75">
        <v>4.1366756898354104E-2</v>
      </c>
      <c r="BP269" s="87">
        <v>4.1366756898354104E-2</v>
      </c>
    </row>
    <row r="270" spans="2:68" x14ac:dyDescent="0.25">
      <c r="B270" s="103">
        <v>7</v>
      </c>
      <c r="C270" s="75" t="s">
        <v>3421</v>
      </c>
      <c r="D270" s="75">
        <v>17</v>
      </c>
      <c r="E270" s="76">
        <v>3</v>
      </c>
      <c r="F270" s="75">
        <v>0.15</v>
      </c>
      <c r="G270" s="75" t="s">
        <v>3068</v>
      </c>
      <c r="H270" s="75" t="s">
        <v>32</v>
      </c>
      <c r="I270" s="76" t="s">
        <v>638</v>
      </c>
      <c r="J270" s="78">
        <v>2.9976870098509756</v>
      </c>
      <c r="K270" s="78">
        <v>-2.7451108213820077</v>
      </c>
      <c r="L270" s="78">
        <v>-4.7816817428967173</v>
      </c>
      <c r="M270" s="78">
        <v>-29.041379310344826</v>
      </c>
      <c r="N270" s="79">
        <v>43.792719758384997</v>
      </c>
      <c r="O270" s="79">
        <v>35.209028771260535</v>
      </c>
      <c r="P270" s="80">
        <v>48.394144636224603</v>
      </c>
      <c r="Q270" s="81">
        <v>29.673638834871117</v>
      </c>
      <c r="R270" s="82">
        <v>30.055063776399248</v>
      </c>
      <c r="S270" s="78">
        <v>-2.896805465625019E-2</v>
      </c>
      <c r="T270" s="81">
        <v>-1.2379105249547453</v>
      </c>
      <c r="U270" s="78">
        <v>2.4867978876620258E-2</v>
      </c>
      <c r="V270" s="83" t="e">
        <v>#N/A</v>
      </c>
      <c r="W270" s="79">
        <v>3.3234932389119316</v>
      </c>
      <c r="X270" s="80">
        <v>12.720703627963047</v>
      </c>
      <c r="Y270" s="85">
        <v>-1534000000</v>
      </c>
      <c r="Z270" s="85">
        <v>-145000000</v>
      </c>
      <c r="AA270" s="75">
        <v>172000000</v>
      </c>
      <c r="AB270" s="75">
        <v>4875000000</v>
      </c>
      <c r="AC270" s="84">
        <v>3.528205128205128E-2</v>
      </c>
      <c r="AD270" s="85">
        <v>33039.260192039997</v>
      </c>
      <c r="AE270" s="86">
        <v>28252.260192039997</v>
      </c>
      <c r="AF270" s="81">
        <v>6.3655202706620377</v>
      </c>
      <c r="AG270" s="81">
        <v>8.5720223096197028</v>
      </c>
      <c r="AH270" s="81">
        <v>14.292786549567953</v>
      </c>
      <c r="AI270" s="81">
        <v>14.157325044573549</v>
      </c>
      <c r="AJ270" s="82">
        <v>7.8043201841468806</v>
      </c>
      <c r="AK270" s="75" t="s">
        <v>502</v>
      </c>
      <c r="AL270" s="75" t="s">
        <v>529</v>
      </c>
      <c r="AM270" s="75" t="s">
        <v>574</v>
      </c>
      <c r="AN270" s="76" t="s">
        <v>583</v>
      </c>
      <c r="AO270" s="78" t="e">
        <v>#VALUE!</v>
      </c>
      <c r="AP270" s="78">
        <v>0.16477129999999998</v>
      </c>
      <c r="AQ270" s="84">
        <v>0.19136340000000002</v>
      </c>
      <c r="AR270" s="75" t="s">
        <v>4180</v>
      </c>
      <c r="AS270" s="75" t="s">
        <v>3631</v>
      </c>
      <c r="AT270" s="76" t="s">
        <v>4180</v>
      </c>
      <c r="AU270" s="75">
        <v>1.7401953193153401</v>
      </c>
      <c r="AV270" s="81">
        <v>1.7401953193153401</v>
      </c>
      <c r="AW270" s="81">
        <v>6.2353090147615235</v>
      </c>
      <c r="AX270" s="82">
        <v>7.9755043340768639</v>
      </c>
      <c r="AY270" s="79">
        <v>21.370967741935484</v>
      </c>
      <c r="AZ270" s="79">
        <v>76.574500768049148</v>
      </c>
      <c r="BA270" s="79">
        <v>97.945468509984636</v>
      </c>
      <c r="BB270" s="75">
        <v>2550.5</v>
      </c>
      <c r="BC270" s="75">
        <v>28252.260192039997</v>
      </c>
      <c r="BD270" s="75">
        <v>3263.5450000000001</v>
      </c>
      <c r="BE270" s="75">
        <v>3375.636</v>
      </c>
      <c r="BF270" s="75">
        <v>3606.1669999999999</v>
      </c>
      <c r="BG270" s="75">
        <v>3238.7280000000001</v>
      </c>
      <c r="BH270" s="75">
        <v>3149.6759999999999</v>
      </c>
      <c r="BI270" s="75" t="s">
        <v>3443</v>
      </c>
      <c r="BJ270" s="75">
        <v>0.11551447487091654</v>
      </c>
      <c r="BK270" s="75">
        <v>0.11948198045234897</v>
      </c>
      <c r="BL270" s="75">
        <v>0.12764171699848736</v>
      </c>
      <c r="BM270" s="75">
        <v>0.11463606727338946</v>
      </c>
      <c r="BN270" s="75">
        <v>0.11148403627145602</v>
      </c>
      <c r="BO270" s="75">
        <v>0</v>
      </c>
      <c r="BP270" s="87">
        <v>0.12764171699848736</v>
      </c>
    </row>
    <row r="271" spans="2:68" x14ac:dyDescent="0.25">
      <c r="B271" s="103">
        <v>7</v>
      </c>
      <c r="C271" s="75" t="s">
        <v>3421</v>
      </c>
      <c r="D271" s="75">
        <v>19</v>
      </c>
      <c r="E271" s="76">
        <v>11</v>
      </c>
      <c r="F271" s="75">
        <v>0.19</v>
      </c>
      <c r="G271" s="75" t="s">
        <v>3416</v>
      </c>
      <c r="H271" s="75" t="s">
        <v>2114</v>
      </c>
      <c r="I271" s="76" t="s">
        <v>2115</v>
      </c>
      <c r="J271" s="78">
        <v>0.33208990028333468</v>
      </c>
      <c r="K271" s="78">
        <v>0.36399975218192943</v>
      </c>
      <c r="L271" s="78">
        <v>0.1632929459911393</v>
      </c>
      <c r="M271" s="78">
        <v>0.156297020795789</v>
      </c>
      <c r="N271" s="79">
        <v>9.479389002989949</v>
      </c>
      <c r="O271" s="79">
        <v>8.174497520210485</v>
      </c>
      <c r="P271" s="80">
        <v>20.460858393487136</v>
      </c>
      <c r="Q271" s="81">
        <v>14.845818761123947</v>
      </c>
      <c r="R271" s="82">
        <v>15.254367345199512</v>
      </c>
      <c r="S271" s="78">
        <v>0.41527721446920363</v>
      </c>
      <c r="T271" s="81">
        <v>2.3385526557803344</v>
      </c>
      <c r="U271" s="78">
        <v>0.26356990319638313</v>
      </c>
      <c r="V271" s="83" t="e">
        <v>#N/A</v>
      </c>
      <c r="W271" s="79">
        <v>15.395124036122672</v>
      </c>
      <c r="X271" s="80">
        <v>15.250328607088527</v>
      </c>
      <c r="Y271" s="85">
        <v>113956015.99000004</v>
      </c>
      <c r="Z271" s="85">
        <v>265391888.91000003</v>
      </c>
      <c r="AA271" s="75" t="e">
        <v>#N/A</v>
      </c>
      <c r="AB271" s="75">
        <v>56417987.515000001</v>
      </c>
      <c r="AC271" s="84">
        <v>0</v>
      </c>
      <c r="AD271" s="85">
        <v>501.7749</v>
      </c>
      <c r="AE271" s="86">
        <v>625.82928945000003</v>
      </c>
      <c r="AF271" s="81">
        <v>8.1308357236973361</v>
      </c>
      <c r="AG271" s="81">
        <v>14.696674793626524</v>
      </c>
      <c r="AH271" s="81">
        <v>10.780652587807406</v>
      </c>
      <c r="AI271" s="81">
        <v>20.954572672838129</v>
      </c>
      <c r="AJ271" s="82">
        <v>3.6808970179131464</v>
      </c>
      <c r="AK271" s="75" t="s">
        <v>506</v>
      </c>
      <c r="AL271" s="75" t="s">
        <v>640</v>
      </c>
      <c r="AM271" s="75" t="s">
        <v>797</v>
      </c>
      <c r="AN271" s="76" t="s">
        <v>2468</v>
      </c>
      <c r="AO271" s="78" t="e">
        <v>#VALUE!</v>
      </c>
      <c r="AP271" s="78">
        <v>0.25967040000000002</v>
      </c>
      <c r="AQ271" s="84">
        <v>9.447825E-2</v>
      </c>
      <c r="AR271" s="75" t="s">
        <v>4181</v>
      </c>
      <c r="AS271" s="75" t="s">
        <v>3443</v>
      </c>
      <c r="AT271" s="76" t="s">
        <v>4181</v>
      </c>
      <c r="AU271" s="75">
        <v>1.8302829015671511</v>
      </c>
      <c r="AV271" s="81">
        <v>1.8302829015671511</v>
      </c>
      <c r="AW271" s="81">
        <v>0</v>
      </c>
      <c r="AX271" s="82">
        <v>1.8302829015671511</v>
      </c>
      <c r="AY271" s="79">
        <v>41.841475093032443</v>
      </c>
      <c r="AZ271" s="79">
        <v>0</v>
      </c>
      <c r="BA271" s="79">
        <v>41.841475093032443</v>
      </c>
      <c r="BB271" s="75">
        <v>9.1646049000000005</v>
      </c>
      <c r="BC271" s="75">
        <v>501.7749</v>
      </c>
      <c r="BD271" s="75">
        <v>29.900000000000002</v>
      </c>
      <c r="BE271" s="75">
        <v>33.200000000000003</v>
      </c>
      <c r="BF271" s="75">
        <v>37.228999999999999</v>
      </c>
      <c r="BG271" s="75">
        <v>44.698</v>
      </c>
      <c r="BH271" s="75">
        <v>45.792000000000002</v>
      </c>
      <c r="BI271" s="75">
        <v>48.881999999999998</v>
      </c>
      <c r="BJ271" s="75">
        <v>5.9588472839115711E-2</v>
      </c>
      <c r="BK271" s="75">
        <v>6.6165127032061594E-2</v>
      </c>
      <c r="BL271" s="75">
        <v>7.4194623923994604E-2</v>
      </c>
      <c r="BM271" s="75">
        <v>8.9079784580695445E-2</v>
      </c>
      <c r="BN271" s="75">
        <v>9.1260045091932654E-2</v>
      </c>
      <c r="BO271" s="75">
        <v>9.7418184927145615E-2</v>
      </c>
      <c r="BP271" s="87">
        <v>9.7418184927145615E-2</v>
      </c>
    </row>
    <row r="272" spans="2:68" x14ac:dyDescent="0.25">
      <c r="B272" s="103">
        <v>7</v>
      </c>
      <c r="C272" s="75" t="s">
        <v>3421</v>
      </c>
      <c r="D272" s="75">
        <v>22</v>
      </c>
      <c r="E272" s="76">
        <v>9</v>
      </c>
      <c r="F272" s="75" t="s">
        <v>2480</v>
      </c>
      <c r="H272" s="75" t="s">
        <v>73</v>
      </c>
      <c r="I272" s="76" t="s">
        <v>706</v>
      </c>
      <c r="J272" s="78">
        <v>0.97907038674153613</v>
      </c>
      <c r="K272" s="78">
        <v>1.2980177955483807</v>
      </c>
      <c r="L272" s="78">
        <v>0.24834663174372151</v>
      </c>
      <c r="M272" s="78">
        <v>0.28452250807279605</v>
      </c>
      <c r="N272" s="79">
        <v>14.775133278468363</v>
      </c>
      <c r="O272" s="79">
        <v>12.197442993815679</v>
      </c>
      <c r="P272" s="80" t="e">
        <v>#N/A</v>
      </c>
      <c r="Q272" s="81">
        <v>31.595194262388276</v>
      </c>
      <c r="R272" s="82">
        <v>40.358336863871955</v>
      </c>
      <c r="S272" s="78">
        <v>1.7271451026696334</v>
      </c>
      <c r="T272" s="81">
        <v>3.5624984969490798</v>
      </c>
      <c r="U272" s="78">
        <v>-7.9573083051988056E-2</v>
      </c>
      <c r="V272" s="83">
        <v>3.9090282233286651E-2</v>
      </c>
      <c r="W272" s="79">
        <v>1.0490427177162089</v>
      </c>
      <c r="X272" s="80">
        <v>-21.710374323649472</v>
      </c>
      <c r="Y272" s="85">
        <v>659266000.00000095</v>
      </c>
      <c r="Z272" s="85">
        <v>3007632000.000001</v>
      </c>
      <c r="AA272" s="75">
        <v>203148000</v>
      </c>
      <c r="AB272" s="75">
        <v>362247000.00000006</v>
      </c>
      <c r="AC272" s="84">
        <v>0.56079967535963027</v>
      </c>
      <c r="AD272" s="85">
        <v>10949.076729320001</v>
      </c>
      <c r="AE272" s="86">
        <v>14208.07172932</v>
      </c>
      <c r="AF272" s="81">
        <v>11.320739239164025</v>
      </c>
      <c r="AG272" s="81">
        <v>16.796824599496581</v>
      </c>
      <c r="AH272" s="81">
        <v>3.3198699770195703</v>
      </c>
      <c r="AI272" s="81">
        <v>19.996330186777055</v>
      </c>
      <c r="AJ272" s="82" t="s">
        <v>3443</v>
      </c>
      <c r="AK272" s="75" t="s">
        <v>544</v>
      </c>
      <c r="AL272" s="75" t="s">
        <v>576</v>
      </c>
      <c r="AM272" s="75" t="s">
        <v>591</v>
      </c>
      <c r="AN272" s="76" t="s">
        <v>583</v>
      </c>
      <c r="AO272" s="78" t="e">
        <v>#VALUE!</v>
      </c>
      <c r="AP272" s="78" t="e">
        <v>#VALUE!</v>
      </c>
      <c r="AQ272" s="84" t="e">
        <v>#VALUE!</v>
      </c>
      <c r="AR272" s="75" t="s">
        <v>4065</v>
      </c>
      <c r="AS272" s="75" t="s">
        <v>3443</v>
      </c>
      <c r="AT272" s="76" t="s">
        <v>4065</v>
      </c>
      <c r="AU272" s="75" t="s">
        <v>3443</v>
      </c>
      <c r="AV272" s="81">
        <v>0</v>
      </c>
      <c r="AW272" s="81">
        <v>4.2148120011271555</v>
      </c>
      <c r="AX272" s="82">
        <v>4.2148120011271555</v>
      </c>
      <c r="AY272" s="79">
        <v>0</v>
      </c>
      <c r="AZ272" s="79">
        <v>73.184838917486744</v>
      </c>
      <c r="BA272" s="79">
        <v>73.184838917486744</v>
      </c>
      <c r="BB272" s="75">
        <v>461.483</v>
      </c>
      <c r="BC272" s="75">
        <v>10949.076729320001</v>
      </c>
      <c r="BD272" s="75">
        <v>577.26300000000003</v>
      </c>
      <c r="BE272" s="75">
        <v>736.31799999999998</v>
      </c>
      <c r="BF272" s="75">
        <v>869.26700000000005</v>
      </c>
      <c r="BG272" s="75">
        <v>819.61500000000001</v>
      </c>
      <c r="BH272" s="75">
        <v>963.37400000000002</v>
      </c>
      <c r="BI272" s="75">
        <v>1091.43</v>
      </c>
      <c r="BJ272" s="75">
        <v>5.2722527594877062E-2</v>
      </c>
      <c r="BK272" s="75">
        <v>6.7249323226336505E-2</v>
      </c>
      <c r="BL272" s="75">
        <v>7.9391808230938068E-2</v>
      </c>
      <c r="BM272" s="75">
        <v>7.4856996645679977E-2</v>
      </c>
      <c r="BN272" s="75">
        <v>8.7986779508104782E-2</v>
      </c>
      <c r="BO272" s="75">
        <v>9.9682377517486265E-2</v>
      </c>
      <c r="BP272" s="87">
        <v>9.9682377517486265E-2</v>
      </c>
    </row>
    <row r="273" spans="2:68" x14ac:dyDescent="0.25">
      <c r="B273" s="103">
        <v>7</v>
      </c>
      <c r="C273" s="75" t="s">
        <v>3421</v>
      </c>
      <c r="D273" s="75">
        <v>22</v>
      </c>
      <c r="E273" s="76">
        <v>10</v>
      </c>
      <c r="F273" s="75">
        <v>0.12</v>
      </c>
      <c r="G273" s="75" t="s">
        <v>3058</v>
      </c>
      <c r="H273" s="75" t="s">
        <v>470</v>
      </c>
      <c r="I273" s="76" t="s">
        <v>528</v>
      </c>
      <c r="J273" s="78">
        <v>0.16036099523904584</v>
      </c>
      <c r="K273" s="78">
        <v>0.17696225574081165</v>
      </c>
      <c r="L273" s="78">
        <v>9.9608663832088329E-2</v>
      </c>
      <c r="M273" s="78">
        <v>0.11208110864005223</v>
      </c>
      <c r="N273" s="79">
        <v>8.3660298191951057</v>
      </c>
      <c r="O273" s="79">
        <v>6.8286093761337003</v>
      </c>
      <c r="P273" s="80">
        <v>9.196359826826713</v>
      </c>
      <c r="Q273" s="81">
        <v>57.631616582064716</v>
      </c>
      <c r="R273" s="82">
        <v>58.614586798358935</v>
      </c>
      <c r="S273" s="78">
        <v>1.8167941499270424E-2</v>
      </c>
      <c r="T273" s="81">
        <v>1.3586477987421384</v>
      </c>
      <c r="U273" s="78">
        <v>8.5786683694671656E-2</v>
      </c>
      <c r="V273" s="83">
        <v>0.87437340942392228</v>
      </c>
      <c r="W273" s="79">
        <v>9.9606232528061067</v>
      </c>
      <c r="X273" s="80">
        <v>-1.0994947962985724</v>
      </c>
      <c r="Y273" s="85">
        <v>3055400000</v>
      </c>
      <c r="Z273" s="85">
        <v>4824100000</v>
      </c>
      <c r="AA273" s="75">
        <v>2100000</v>
      </c>
      <c r="AB273" s="75">
        <v>369300000</v>
      </c>
      <c r="AC273" s="84">
        <v>5.686433793663688E-3</v>
      </c>
      <c r="AD273" s="85">
        <v>8217.6281884</v>
      </c>
      <c r="AE273" s="86">
        <v>9276.3281884000007</v>
      </c>
      <c r="AF273" s="81">
        <v>14.321689768214769</v>
      </c>
      <c r="AG273" s="81">
        <v>17.358038769208502</v>
      </c>
      <c r="AH273" s="81">
        <v>4.4767085162427227</v>
      </c>
      <c r="AI273" s="81">
        <v>22.077264128270482</v>
      </c>
      <c r="AJ273" s="82">
        <v>2.0416618402242093</v>
      </c>
      <c r="AK273" s="75" t="s">
        <v>502</v>
      </c>
      <c r="AL273" s="75" t="s">
        <v>529</v>
      </c>
      <c r="AM273" s="75" t="s">
        <v>530</v>
      </c>
      <c r="AN273" s="76" t="s">
        <v>496</v>
      </c>
      <c r="AO273" s="78" t="e">
        <v>#VALUE!</v>
      </c>
      <c r="AP273" s="78">
        <v>0.14724320000000002</v>
      </c>
      <c r="AQ273" s="84">
        <v>0.15444250000000001</v>
      </c>
      <c r="AR273" s="75" t="s">
        <v>4176</v>
      </c>
      <c r="AS273" s="75" t="s">
        <v>3443</v>
      </c>
      <c r="AT273" s="76" t="s">
        <v>4176</v>
      </c>
      <c r="AU273" s="75">
        <v>2.35740415870037</v>
      </c>
      <c r="AV273" s="81">
        <v>2.35740415870037</v>
      </c>
      <c r="AW273" s="81">
        <v>-0.33881704556971437</v>
      </c>
      <c r="AX273" s="82">
        <v>2.0185871131306556</v>
      </c>
      <c r="AY273" s="79">
        <v>33.413276584220981</v>
      </c>
      <c r="AZ273" s="79">
        <v>-4.8023108864415924</v>
      </c>
      <c r="BA273" s="79">
        <v>28.610965697779388</v>
      </c>
      <c r="BB273" s="75">
        <v>158.47613900000002</v>
      </c>
      <c r="BC273" s="75">
        <v>8217.6281884</v>
      </c>
      <c r="BD273" s="75">
        <v>396.83300000000003</v>
      </c>
      <c r="BE273" s="75">
        <v>430.83300000000003</v>
      </c>
      <c r="BF273" s="75">
        <v>476.66700000000003</v>
      </c>
      <c r="BG273" s="75">
        <v>409.15500000000003</v>
      </c>
      <c r="BH273" s="75">
        <v>443.04300000000001</v>
      </c>
      <c r="BI273" s="75">
        <v>536</v>
      </c>
      <c r="BJ273" s="75">
        <v>4.8290454484198893E-2</v>
      </c>
      <c r="BK273" s="75">
        <v>5.2427901350923088E-2</v>
      </c>
      <c r="BL273" s="75">
        <v>5.8005423106494758E-2</v>
      </c>
      <c r="BM273" s="75">
        <v>4.9789913904545235E-2</v>
      </c>
      <c r="BN273" s="75">
        <v>5.3913731534531981E-2</v>
      </c>
      <c r="BO273" s="75">
        <v>6.5225632957769661E-2</v>
      </c>
      <c r="BP273" s="87">
        <v>6.5225632957769661E-2</v>
      </c>
    </row>
    <row r="274" spans="2:68" x14ac:dyDescent="0.25">
      <c r="B274" s="103">
        <v>7</v>
      </c>
      <c r="C274" s="75" t="s">
        <v>3421</v>
      </c>
      <c r="D274" s="75">
        <v>23</v>
      </c>
      <c r="E274" s="76">
        <v>7</v>
      </c>
      <c r="F274" s="75">
        <v>0.3</v>
      </c>
      <c r="G274" s="75" t="s">
        <v>2786</v>
      </c>
      <c r="H274" s="75" t="s">
        <v>2787</v>
      </c>
      <c r="I274" s="76" t="s">
        <v>2788</v>
      </c>
      <c r="J274" s="78">
        <v>1.2805250622422513</v>
      </c>
      <c r="K274" s="78">
        <v>0.78257967628900382</v>
      </c>
      <c r="L274" s="78">
        <v>1.1297563516137823</v>
      </c>
      <c r="M274" s="78">
        <v>0.38795599305153444</v>
      </c>
      <c r="N274" s="79">
        <v>32.896586987089357</v>
      </c>
      <c r="O274" s="79">
        <v>25.146252693952086</v>
      </c>
      <c r="P274" s="80">
        <v>33.377998703263458</v>
      </c>
      <c r="Q274" s="81">
        <v>43.180153940546525</v>
      </c>
      <c r="R274" s="82">
        <v>46.52347730657678</v>
      </c>
      <c r="S274" s="78">
        <v>-9.0225563909774431E-2</v>
      </c>
      <c r="T274" s="81">
        <v>-0.23944742900997698</v>
      </c>
      <c r="U274" s="78">
        <v>0.5617785378366823</v>
      </c>
      <c r="V274" s="83" t="e">
        <v>#N/A</v>
      </c>
      <c r="W274" s="79">
        <v>36.243355097310719</v>
      </c>
      <c r="X274" s="80">
        <v>48.449468718508015</v>
      </c>
      <c r="Y274" s="85">
        <v>599300000</v>
      </c>
      <c r="Z274" s="85">
        <v>1208900000</v>
      </c>
      <c r="AA274" s="75" t="e">
        <v>#N/A</v>
      </c>
      <c r="AB274" s="75">
        <v>508900000</v>
      </c>
      <c r="AC274" s="84">
        <v>0</v>
      </c>
      <c r="AD274" s="85">
        <v>39828.523804000004</v>
      </c>
      <c r="AE274" s="86">
        <v>39672.523804000004</v>
      </c>
      <c r="AF274" s="81">
        <v>60.940989353553938</v>
      </c>
      <c r="AG274" s="81">
        <v>77.097437693798454</v>
      </c>
      <c r="AH274" s="81">
        <v>1.2742236058818235</v>
      </c>
      <c r="AI274" s="81">
        <v>105.64516129032258</v>
      </c>
      <c r="AJ274" s="82">
        <v>30.394427587519022</v>
      </c>
      <c r="AK274" s="75" t="s">
        <v>506</v>
      </c>
      <c r="AL274" s="75" t="s">
        <v>507</v>
      </c>
      <c r="AM274" s="75" t="s">
        <v>629</v>
      </c>
      <c r="AN274" s="76" t="s">
        <v>2739</v>
      </c>
      <c r="AO274" s="78" t="e">
        <v>#VALUE!</v>
      </c>
      <c r="AP274" s="78">
        <v>0.55915819999999994</v>
      </c>
      <c r="AQ274" s="84">
        <v>0.60827140000000002</v>
      </c>
      <c r="AR274" s="75" t="s">
        <v>4173</v>
      </c>
      <c r="AS274" s="75" t="s">
        <v>3443</v>
      </c>
      <c r="AT274" s="76" t="s">
        <v>4173</v>
      </c>
      <c r="AU274" s="75">
        <v>0.1833740790308542</v>
      </c>
      <c r="AV274" s="81">
        <v>0.1833740790308542</v>
      </c>
      <c r="AW274" s="81">
        <v>-2.2545993323465634E-3</v>
      </c>
      <c r="AX274" s="82">
        <v>0.18111947969850764</v>
      </c>
      <c r="AY274" s="79">
        <v>20.877827063140025</v>
      </c>
      <c r="AZ274" s="79">
        <v>-0.25669459503860637</v>
      </c>
      <c r="BA274" s="79">
        <v>20.621132468101418</v>
      </c>
      <c r="BB274" s="75">
        <v>72.3</v>
      </c>
      <c r="BC274" s="75">
        <v>39672.523804000004</v>
      </c>
      <c r="BD274" s="75">
        <v>552</v>
      </c>
      <c r="BE274" s="75">
        <v>792</v>
      </c>
      <c r="BF274" s="75">
        <v>1059.143</v>
      </c>
      <c r="BG274" s="75">
        <v>547.90700000000004</v>
      </c>
      <c r="BH274" s="75">
        <v>792.50700000000006</v>
      </c>
      <c r="BI274" s="75">
        <v>1054.059</v>
      </c>
      <c r="BJ274" s="75">
        <v>1.3913911873293635E-2</v>
      </c>
      <c r="BK274" s="75">
        <v>1.9963438774725648E-2</v>
      </c>
      <c r="BL274" s="75">
        <v>2.6697141962347536E-2</v>
      </c>
      <c r="BM274" s="75">
        <v>1.3810742233262131E-2</v>
      </c>
      <c r="BN274" s="75">
        <v>1.9976218400304925E-2</v>
      </c>
      <c r="BO274" s="75">
        <v>2.6568992817485534E-2</v>
      </c>
      <c r="BP274" s="87">
        <v>2.6697141962347536E-2</v>
      </c>
    </row>
    <row r="275" spans="2:68" x14ac:dyDescent="0.25">
      <c r="B275" s="103">
        <v>7</v>
      </c>
      <c r="C275" s="75" t="s">
        <v>3421</v>
      </c>
      <c r="D275" s="75">
        <v>23</v>
      </c>
      <c r="E275" s="76">
        <v>12</v>
      </c>
      <c r="F275" s="75">
        <v>0.13</v>
      </c>
      <c r="G275" s="75" t="s">
        <v>2472</v>
      </c>
      <c r="H275" s="75" t="s">
        <v>389</v>
      </c>
      <c r="I275" s="76" t="s">
        <v>1126</v>
      </c>
      <c r="J275" s="78">
        <v>0.1845363688056425</v>
      </c>
      <c r="K275" s="78">
        <v>0.28411306665605207</v>
      </c>
      <c r="L275" s="78">
        <v>0.14528991257593654</v>
      </c>
      <c r="M275" s="78">
        <v>0.24017866702355462</v>
      </c>
      <c r="N275" s="79">
        <v>28.829882692174014</v>
      </c>
      <c r="O275" s="79">
        <v>33.094978564039288</v>
      </c>
      <c r="P275" s="80">
        <v>48.872014620327299</v>
      </c>
      <c r="Q275" s="81">
        <v>34.306932887287779</v>
      </c>
      <c r="R275" s="82">
        <v>39.031016499219135</v>
      </c>
      <c r="S275" s="78">
        <v>0.11243834511618997</v>
      </c>
      <c r="T275" s="81">
        <v>0.49393326369455426</v>
      </c>
      <c r="U275" s="78">
        <v>0.53853775925086478</v>
      </c>
      <c r="V275" s="83">
        <v>3.6092246662127354E-2</v>
      </c>
      <c r="W275" s="79">
        <v>31.330292391521443</v>
      </c>
      <c r="X275" s="80">
        <v>92.485855098162034</v>
      </c>
      <c r="Y275" s="85">
        <v>8843173000</v>
      </c>
      <c r="Z275" s="85">
        <v>10460800000</v>
      </c>
      <c r="AA275" s="75">
        <v>36769000</v>
      </c>
      <c r="AB275" s="75">
        <v>977097000</v>
      </c>
      <c r="AC275" s="84">
        <v>3.7630859576889497E-2</v>
      </c>
      <c r="AD275" s="85">
        <v>25675.560019619999</v>
      </c>
      <c r="AE275" s="86">
        <v>27713.06101962</v>
      </c>
      <c r="AF275" s="81">
        <v>7.5487157248996004</v>
      </c>
      <c r="AG275" s="81">
        <v>8.3808560338468006</v>
      </c>
      <c r="AH275" s="81">
        <v>3.8446683048174419</v>
      </c>
      <c r="AI275" s="81">
        <v>7.0562579387275735</v>
      </c>
      <c r="AJ275" s="82">
        <v>2.7612466392717225</v>
      </c>
      <c r="AK275" s="75" t="s">
        <v>552</v>
      </c>
      <c r="AL275" s="75" t="s">
        <v>917</v>
      </c>
      <c r="AM275" s="75" t="s">
        <v>918</v>
      </c>
      <c r="AN275" s="76" t="s">
        <v>583</v>
      </c>
      <c r="AO275" s="78">
        <v>0.15990489999999999</v>
      </c>
      <c r="AP275" s="78">
        <v>0.12842390000000001</v>
      </c>
      <c r="AQ275" s="84">
        <v>0.17171739999999999</v>
      </c>
      <c r="AR275" s="75" t="s">
        <v>4177</v>
      </c>
      <c r="AS275" s="75" t="s">
        <v>3443</v>
      </c>
      <c r="AT275" s="76" t="s">
        <v>4177</v>
      </c>
      <c r="AU275" s="75">
        <v>0.73719131212765299</v>
      </c>
      <c r="AV275" s="81">
        <v>0.73719131212765299</v>
      </c>
      <c r="AW275" s="81">
        <v>-1.1228913921571012E-2</v>
      </c>
      <c r="AX275" s="82">
        <v>0.72596239820608199</v>
      </c>
      <c r="AY275" s="79">
        <v>6.9229765320685051</v>
      </c>
      <c r="AZ275" s="79">
        <v>-0.10545092743332862</v>
      </c>
      <c r="BA275" s="79">
        <v>6.8175256046351764</v>
      </c>
      <c r="BB275" s="75">
        <v>179.92420000000001</v>
      </c>
      <c r="BC275" s="75">
        <v>25675.560019619999</v>
      </c>
      <c r="BD275" s="75">
        <v>2630.3330000000001</v>
      </c>
      <c r="BE275" s="75">
        <v>2453</v>
      </c>
      <c r="BF275" s="75">
        <v>2515.7649999999999</v>
      </c>
      <c r="BG275" s="75">
        <v>536.48</v>
      </c>
      <c r="BH275" s="75">
        <v>818.53</v>
      </c>
      <c r="BI275" s="75">
        <v>673.50200000000007</v>
      </c>
      <c r="BJ275" s="75">
        <v>0.1024450098844983</v>
      </c>
      <c r="BK275" s="75">
        <v>9.5538325089132944E-2</v>
      </c>
      <c r="BL275" s="75">
        <v>9.7982867679519983E-2</v>
      </c>
      <c r="BM275" s="75">
        <v>2.089457833013373E-2</v>
      </c>
      <c r="BN275" s="75">
        <v>3.1879733075910306E-2</v>
      </c>
      <c r="BO275" s="75">
        <v>2.623124868494954E-2</v>
      </c>
      <c r="BP275" s="87">
        <v>9.7982867679519983E-2</v>
      </c>
    </row>
    <row r="276" spans="2:68" x14ac:dyDescent="0.25">
      <c r="B276" s="103">
        <v>7</v>
      </c>
      <c r="C276" s="75" t="s">
        <v>3421</v>
      </c>
      <c r="D276" s="75">
        <v>25</v>
      </c>
      <c r="E276" s="76">
        <v>10</v>
      </c>
      <c r="F276" s="75">
        <v>0.14000000000000001</v>
      </c>
      <c r="H276" s="75" t="s">
        <v>421</v>
      </c>
      <c r="I276" s="76" t="s">
        <v>1169</v>
      </c>
      <c r="J276" s="78">
        <v>-7.654175261860266E-2</v>
      </c>
      <c r="K276" s="78">
        <v>-0.11256117455138662</v>
      </c>
      <c r="L276" s="78">
        <v>-2.7579937543678677E-2</v>
      </c>
      <c r="M276" s="78">
        <v>-2.3100100435219283E-2</v>
      </c>
      <c r="N276" s="79">
        <v>-2.4553911849931369</v>
      </c>
      <c r="O276" s="79">
        <v>-2.5351532713131006</v>
      </c>
      <c r="P276" s="80">
        <v>-2.9821926625187727</v>
      </c>
      <c r="Q276" s="81">
        <v>4.225694338596985</v>
      </c>
      <c r="R276" s="82">
        <v>9.0398365679264554</v>
      </c>
      <c r="S276" s="78">
        <v>-0.35471698113207545</v>
      </c>
      <c r="T276" s="81">
        <v>-34.18181818181818</v>
      </c>
      <c r="U276" s="78">
        <v>0.68339885092228603</v>
      </c>
      <c r="V276" s="83">
        <v>1.9302949061662199E-2</v>
      </c>
      <c r="W276" s="79">
        <v>42.233339782137797</v>
      </c>
      <c r="X276" s="80" t="e">
        <v>#N/A</v>
      </c>
      <c r="Y276" s="85">
        <v>613000000</v>
      </c>
      <c r="Z276" s="85">
        <v>2987000000</v>
      </c>
      <c r="AA276" s="75">
        <v>463000000</v>
      </c>
      <c r="AB276" s="75">
        <v>1092000000</v>
      </c>
      <c r="AC276" s="84">
        <v>0.42399267399267399</v>
      </c>
      <c r="AD276" s="85">
        <v>10844.721305134999</v>
      </c>
      <c r="AE276" s="86">
        <v>9340.7213051349991</v>
      </c>
      <c r="AF276" s="81">
        <v>153.41807742405737</v>
      </c>
      <c r="AG276" s="81" t="s">
        <v>3443</v>
      </c>
      <c r="AH276" s="81">
        <v>9.834833812239733</v>
      </c>
      <c r="AI276" s="81" t="s">
        <v>3443</v>
      </c>
      <c r="AJ276" s="82">
        <v>2.3704851126212501</v>
      </c>
      <c r="AK276" s="75" t="s">
        <v>544</v>
      </c>
      <c r="AL276" s="75" t="s">
        <v>576</v>
      </c>
      <c r="AM276" s="75" t="s">
        <v>591</v>
      </c>
      <c r="AN276" s="76" t="s">
        <v>583</v>
      </c>
      <c r="AO276" s="78" t="e">
        <v>#VALUE!</v>
      </c>
      <c r="AP276" s="78">
        <v>9.8436769999999993E-2</v>
      </c>
      <c r="AQ276" s="84">
        <v>-5.1135E-2</v>
      </c>
      <c r="AR276" s="75" t="s">
        <v>3625</v>
      </c>
      <c r="AS276" s="75" t="s">
        <v>3625</v>
      </c>
      <c r="AT276" s="76" t="s">
        <v>3625</v>
      </c>
      <c r="AU276" s="75" t="s">
        <v>3443</v>
      </c>
      <c r="AV276" s="81">
        <v>0</v>
      </c>
      <c r="AW276" s="81">
        <v>0</v>
      </c>
      <c r="AX276" s="82">
        <v>0</v>
      </c>
      <c r="AY276" s="79" t="s">
        <v>3443</v>
      </c>
      <c r="AZ276" s="79">
        <v>0</v>
      </c>
      <c r="BA276" s="79" t="s">
        <v>3443</v>
      </c>
      <c r="BB276" s="75">
        <v>133</v>
      </c>
      <c r="BC276" s="75">
        <v>9340.7213051349991</v>
      </c>
      <c r="BD276" s="75">
        <v>241.18800000000002</v>
      </c>
      <c r="BE276" s="75">
        <v>396</v>
      </c>
      <c r="BF276" s="75">
        <v>616.72699999999998</v>
      </c>
      <c r="BG276" s="75">
        <v>214.077</v>
      </c>
      <c r="BH276" s="75">
        <v>378.447</v>
      </c>
      <c r="BI276" s="75">
        <v>590.45100000000002</v>
      </c>
      <c r="BJ276" s="75">
        <v>2.5821132236052105E-2</v>
      </c>
      <c r="BK276" s="75">
        <v>4.2395012875751002E-2</v>
      </c>
      <c r="BL276" s="75">
        <v>6.6025629055109308E-2</v>
      </c>
      <c r="BM276" s="75">
        <v>2.2918679725762999E-2</v>
      </c>
      <c r="BN276" s="75">
        <v>4.0515821812599342E-2</v>
      </c>
      <c r="BO276" s="75">
        <v>6.3212570069444585E-2</v>
      </c>
      <c r="BP276" s="87">
        <v>6.6025629055109308E-2</v>
      </c>
    </row>
    <row r="277" spans="2:68" x14ac:dyDescent="0.25">
      <c r="B277" s="103">
        <v>7</v>
      </c>
      <c r="C277" s="75" t="s">
        <v>3421</v>
      </c>
      <c r="D277" s="75">
        <v>27</v>
      </c>
      <c r="E277" s="76">
        <v>1</v>
      </c>
      <c r="F277" s="75" t="s">
        <v>2480</v>
      </c>
      <c r="G277" s="75" t="s">
        <v>2918</v>
      </c>
      <c r="H277" s="75" t="s">
        <v>1955</v>
      </c>
      <c r="I277" s="76" t="s">
        <v>1956</v>
      </c>
      <c r="J277" s="78" t="e">
        <v>#N/A</v>
      </c>
      <c r="K277" s="78">
        <v>0.20965371118320864</v>
      </c>
      <c r="L277" s="78" t="e">
        <v>#N/A</v>
      </c>
      <c r="M277" s="78">
        <v>3.9164174378535893E-2</v>
      </c>
      <c r="N277" s="79" t="e">
        <v>#N/A</v>
      </c>
      <c r="O277" s="79" t="e">
        <v>#N/A</v>
      </c>
      <c r="P277" s="80" t="e">
        <v>#N/A</v>
      </c>
      <c r="Q277" s="81" t="e">
        <v>#N/A</v>
      </c>
      <c r="R277" s="82">
        <v>77.595343995457554</v>
      </c>
      <c r="S277" s="78">
        <v>1.8021510318518179</v>
      </c>
      <c r="T277" s="81">
        <v>5.9911071723252762</v>
      </c>
      <c r="U277" s="78">
        <v>0.47586722344503185</v>
      </c>
      <c r="V277" s="83" t="e">
        <v>#N/A</v>
      </c>
      <c r="W277" s="79" t="e">
        <v>#N/A</v>
      </c>
      <c r="X277" s="80" t="e">
        <v>#N/A</v>
      </c>
      <c r="Y277" s="85">
        <v>75515000</v>
      </c>
      <c r="Z277" s="85">
        <v>404247000</v>
      </c>
      <c r="AA277" s="75">
        <v>0</v>
      </c>
      <c r="AB277" s="75">
        <v>16725000.000000002</v>
      </c>
      <c r="AC277" s="84">
        <v>0</v>
      </c>
      <c r="AD277" s="85">
        <v>819.0628495499999</v>
      </c>
      <c r="AE277" s="86">
        <v>1147.6760382202931</v>
      </c>
      <c r="AF277" s="81">
        <v>34.739454002954346</v>
      </c>
      <c r="AG277" s="81">
        <v>71.967193809303737</v>
      </c>
      <c r="AH277" s="81">
        <v>40.157523439540554</v>
      </c>
      <c r="AI277" s="81" t="s">
        <v>3443</v>
      </c>
      <c r="AJ277" s="82">
        <v>0.20004075257452053</v>
      </c>
      <c r="AK277" s="75" t="s">
        <v>544</v>
      </c>
      <c r="AL277" s="75" t="s">
        <v>576</v>
      </c>
      <c r="AM277" s="75" t="s">
        <v>934</v>
      </c>
      <c r="AN277" s="76" t="s">
        <v>1706</v>
      </c>
      <c r="AO277" s="78" t="e">
        <v>#VALUE!</v>
      </c>
      <c r="AP277" s="78" t="e">
        <v>#VALUE!</v>
      </c>
      <c r="AQ277" s="84" t="e">
        <v>#VALUE!</v>
      </c>
      <c r="AR277" s="75" t="s">
        <v>3626</v>
      </c>
      <c r="AS277" s="75" t="s">
        <v>3626</v>
      </c>
      <c r="AT277" s="76" t="s">
        <v>3626</v>
      </c>
      <c r="AU277" s="75">
        <v>0.42573869301140382</v>
      </c>
      <c r="AV277" s="81">
        <v>0.42573869301140382</v>
      </c>
      <c r="AW277" s="81">
        <v>0</v>
      </c>
      <c r="AX277" s="82">
        <v>0.42573869301140382</v>
      </c>
      <c r="AY277" s="79" t="s">
        <v>3443</v>
      </c>
      <c r="AZ277" s="79">
        <v>0</v>
      </c>
      <c r="BA277" s="79" t="s">
        <v>3443</v>
      </c>
      <c r="BB277" s="75" t="s">
        <v>3443</v>
      </c>
      <c r="BC277" s="75">
        <v>819.0628495499999</v>
      </c>
      <c r="BD277" s="75">
        <v>31.150000000000002</v>
      </c>
      <c r="BE277" s="75">
        <v>36.975000000000001</v>
      </c>
      <c r="BF277" s="75">
        <v>43.375</v>
      </c>
      <c r="BG277" s="75">
        <v>9.120000000000001</v>
      </c>
      <c r="BH277" s="75">
        <v>19.335000000000001</v>
      </c>
      <c r="BI277" s="75">
        <v>22.895</v>
      </c>
      <c r="BJ277" s="75">
        <v>3.8031269538246155E-2</v>
      </c>
      <c r="BK277" s="75">
        <v>4.5143055896521712E-2</v>
      </c>
      <c r="BL277" s="75">
        <v>5.2956864084154953E-2</v>
      </c>
      <c r="BM277" s="75">
        <v>1.1134676667377365E-2</v>
      </c>
      <c r="BN277" s="75">
        <v>2.3606247079357604E-2</v>
      </c>
      <c r="BO277" s="75">
        <v>2.7952677883728589E-2</v>
      </c>
      <c r="BP277" s="87">
        <v>5.2956864084154953E-2</v>
      </c>
    </row>
    <row r="278" spans="2:68" x14ac:dyDescent="0.25">
      <c r="B278" s="103">
        <v>7</v>
      </c>
      <c r="C278" s="75" t="s">
        <v>3421</v>
      </c>
      <c r="D278" s="75">
        <v>27</v>
      </c>
      <c r="E278" s="76">
        <v>4</v>
      </c>
      <c r="F278" s="75">
        <v>0.13</v>
      </c>
      <c r="G278" s="75" t="s">
        <v>2968</v>
      </c>
      <c r="H278" s="75" t="s">
        <v>237</v>
      </c>
      <c r="I278" s="76" t="s">
        <v>938</v>
      </c>
      <c r="J278" s="78">
        <v>0.39629757869746401</v>
      </c>
      <c r="K278" s="78">
        <v>0.36547906759179855</v>
      </c>
      <c r="L278" s="78">
        <v>0.28867372238024636</v>
      </c>
      <c r="M278" s="78">
        <v>0.26937884272826523</v>
      </c>
      <c r="N278" s="79">
        <v>19.097359495619965</v>
      </c>
      <c r="O278" s="79">
        <v>13.974879011917917</v>
      </c>
      <c r="P278" s="80">
        <v>28.352978655622813</v>
      </c>
      <c r="Q278" s="81">
        <v>20.733912201718795</v>
      </c>
      <c r="R278" s="82">
        <v>22.772355474769832</v>
      </c>
      <c r="S278" s="78">
        <v>0.19501946487054311</v>
      </c>
      <c r="T278" s="81">
        <v>1.1453456722917799</v>
      </c>
      <c r="U278" s="78">
        <v>0.32168761125428413</v>
      </c>
      <c r="V278" s="83" t="e">
        <v>#N/A</v>
      </c>
      <c r="W278" s="79">
        <v>7.734449879415747</v>
      </c>
      <c r="X278" s="80">
        <v>31.700882481449177</v>
      </c>
      <c r="Y278" s="85">
        <v>1282700000</v>
      </c>
      <c r="Z278" s="85">
        <v>1740300000</v>
      </c>
      <c r="AA278" s="75">
        <v>34200000</v>
      </c>
      <c r="AB278" s="75">
        <v>148900000</v>
      </c>
      <c r="AC278" s="84">
        <v>0.22968435191403627</v>
      </c>
      <c r="AD278" s="85">
        <v>11089.655153659998</v>
      </c>
      <c r="AE278" s="86">
        <v>11751.355153659999</v>
      </c>
      <c r="AF278" s="81">
        <v>19.918505527088694</v>
      </c>
      <c r="AG278" s="81">
        <v>23.66109001781129</v>
      </c>
      <c r="AH278" s="81">
        <v>1.3644137090916197</v>
      </c>
      <c r="AI278" s="81">
        <v>35.245979207887515</v>
      </c>
      <c r="AJ278" s="82">
        <v>9.2784246205302079</v>
      </c>
      <c r="AK278" s="75" t="s">
        <v>493</v>
      </c>
      <c r="AL278" s="75" t="s">
        <v>538</v>
      </c>
      <c r="AM278" s="75" t="s">
        <v>854</v>
      </c>
      <c r="AN278" s="76" t="s">
        <v>583</v>
      </c>
      <c r="AO278" s="78">
        <v>0.15130459999999998</v>
      </c>
      <c r="AP278" s="78">
        <v>0.15728709999999999</v>
      </c>
      <c r="AQ278" s="84">
        <v>0.18355969999999999</v>
      </c>
      <c r="AR278" s="75" t="s">
        <v>4124</v>
      </c>
      <c r="AS278" s="75" t="s">
        <v>3632</v>
      </c>
      <c r="AT278" s="76" t="s">
        <v>3632</v>
      </c>
      <c r="AU278" s="75">
        <v>0.26791694973909203</v>
      </c>
      <c r="AV278" s="81">
        <v>0.26791694973909203</v>
      </c>
      <c r="AW278" s="81">
        <v>0.21182891492870598</v>
      </c>
      <c r="AX278" s="82">
        <v>0.47974586466779801</v>
      </c>
      <c r="AY278" s="79">
        <v>9.6555500269575418</v>
      </c>
      <c r="AZ278" s="79">
        <v>7.6341742739385126</v>
      </c>
      <c r="BA278" s="79">
        <v>17.289724300896054</v>
      </c>
      <c r="BB278" s="75">
        <v>53.218159999999997</v>
      </c>
      <c r="BC278" s="75">
        <v>11089.655153659998</v>
      </c>
      <c r="BD278" s="75">
        <v>380.90000000000003</v>
      </c>
      <c r="BE278" s="75">
        <v>424.2</v>
      </c>
      <c r="BF278" s="75">
        <v>466.25</v>
      </c>
      <c r="BG278" s="75">
        <v>191.51400000000001</v>
      </c>
      <c r="BH278" s="75">
        <v>410.178</v>
      </c>
      <c r="BI278" s="75">
        <v>369.06700000000001</v>
      </c>
      <c r="BJ278" s="75">
        <v>3.4347325928731777E-2</v>
      </c>
      <c r="BK278" s="75">
        <v>3.8251865736329792E-2</v>
      </c>
      <c r="BL278" s="75">
        <v>4.2043687882045655E-2</v>
      </c>
      <c r="BM278" s="75">
        <v>1.7269608238159984E-2</v>
      </c>
      <c r="BN278" s="75">
        <v>3.6987444092400477E-2</v>
      </c>
      <c r="BO278" s="75">
        <v>3.3280295454290496E-2</v>
      </c>
      <c r="BP278" s="87">
        <v>4.2043687882045655E-2</v>
      </c>
    </row>
    <row r="279" spans="2:68" x14ac:dyDescent="0.25">
      <c r="B279" s="103">
        <v>7</v>
      </c>
      <c r="C279" s="75" t="s">
        <v>3421</v>
      </c>
      <c r="D279" s="75">
        <v>28</v>
      </c>
      <c r="E279" s="76">
        <v>4</v>
      </c>
      <c r="F279" s="75">
        <v>0.15</v>
      </c>
      <c r="G279" s="75" t="s">
        <v>2912</v>
      </c>
      <c r="H279" s="75" t="s">
        <v>167</v>
      </c>
      <c r="I279" s="76" t="s">
        <v>841</v>
      </c>
      <c r="J279" s="78">
        <v>0.53828743986269934</v>
      </c>
      <c r="K279" s="78">
        <v>0.62192332710829468</v>
      </c>
      <c r="L279" s="78">
        <v>0.13673023470308371</v>
      </c>
      <c r="M279" s="78">
        <v>0.1844492349205796</v>
      </c>
      <c r="N279" s="79">
        <v>17.966927310752315</v>
      </c>
      <c r="O279" s="79">
        <v>12.94426850176999</v>
      </c>
      <c r="P279" s="80">
        <v>26.622013511076087</v>
      </c>
      <c r="Q279" s="81">
        <v>17.190251906731614</v>
      </c>
      <c r="R279" s="82">
        <v>21.283735257916032</v>
      </c>
      <c r="S279" s="78">
        <v>0.9263258700738245</v>
      </c>
      <c r="T279" s="81">
        <v>1.9734159039728942</v>
      </c>
      <c r="U279" s="78">
        <v>0.44627669055003027</v>
      </c>
      <c r="V279" s="83" t="e">
        <v>#N/A</v>
      </c>
      <c r="W279" s="79">
        <v>13.329361093612974</v>
      </c>
      <c r="X279" s="80">
        <v>36.144863763988113</v>
      </c>
      <c r="Y279" s="85">
        <v>238285000</v>
      </c>
      <c r="Z279" s="85">
        <v>803446000</v>
      </c>
      <c r="AA279" s="75">
        <v>25511000</v>
      </c>
      <c r="AB279" s="75">
        <v>139630000</v>
      </c>
      <c r="AC279" s="84">
        <v>0.18270428990904533</v>
      </c>
      <c r="AD279" s="85">
        <v>2655.0169357000009</v>
      </c>
      <c r="AE279" s="86">
        <v>3037.0939357000007</v>
      </c>
      <c r="AF279" s="81">
        <v>15.176245433979572</v>
      </c>
      <c r="AG279" s="81">
        <v>19.875788641990141</v>
      </c>
      <c r="AH279" s="81">
        <v>5.5294566191564423</v>
      </c>
      <c r="AI279" s="81">
        <v>25.245151589227493</v>
      </c>
      <c r="AJ279" s="82">
        <v>5.8101183944506127</v>
      </c>
      <c r="AK279" s="75" t="s">
        <v>544</v>
      </c>
      <c r="AL279" s="75" t="s">
        <v>576</v>
      </c>
      <c r="AM279" s="75" t="s">
        <v>788</v>
      </c>
      <c r="AN279" s="76" t="s">
        <v>583</v>
      </c>
      <c r="AO279" s="78">
        <v>0.24196709999999999</v>
      </c>
      <c r="AP279" s="78">
        <v>0.19748250000000001</v>
      </c>
      <c r="AQ279" s="84">
        <v>0.23961189999999999</v>
      </c>
      <c r="AR279" s="75" t="s">
        <v>4178</v>
      </c>
      <c r="AS279" s="75" t="s">
        <v>3627</v>
      </c>
      <c r="AT279" s="76" t="s">
        <v>4178</v>
      </c>
      <c r="AU279" s="75" t="s">
        <v>3443</v>
      </c>
      <c r="AV279" s="81">
        <v>0</v>
      </c>
      <c r="AW279" s="81">
        <v>10.497718094838286</v>
      </c>
      <c r="AX279" s="82">
        <v>10.497718094838286</v>
      </c>
      <c r="AY279" s="79">
        <v>0</v>
      </c>
      <c r="AZ279" s="79">
        <v>262.46953251191854</v>
      </c>
      <c r="BA279" s="79">
        <v>262.46953251191854</v>
      </c>
      <c r="BB279" s="75">
        <v>278.71619327999997</v>
      </c>
      <c r="BC279" s="75">
        <v>2655.0169357000009</v>
      </c>
      <c r="BD279" s="75">
        <v>159.875</v>
      </c>
      <c r="BE279" s="75">
        <v>177.75</v>
      </c>
      <c r="BF279" s="75">
        <v>196.25</v>
      </c>
      <c r="BG279" s="75">
        <v>141.36600000000001</v>
      </c>
      <c r="BH279" s="75">
        <v>163.73099999999999</v>
      </c>
      <c r="BI279" s="75">
        <v>174.655</v>
      </c>
      <c r="BJ279" s="75">
        <v>6.0216188398003051E-2</v>
      </c>
      <c r="BK279" s="75">
        <v>6.6948725490195732E-2</v>
      </c>
      <c r="BL279" s="75">
        <v>7.3916665977220311E-2</v>
      </c>
      <c r="BM279" s="75">
        <v>5.3244858102092882E-2</v>
      </c>
      <c r="BN279" s="75">
        <v>6.1668533182758008E-2</v>
      </c>
      <c r="BO279" s="75">
        <v>6.5783007878988095E-2</v>
      </c>
      <c r="BP279" s="87">
        <v>7.3916665977220311E-2</v>
      </c>
    </row>
    <row r="280" spans="2:68" x14ac:dyDescent="0.25">
      <c r="B280" s="103">
        <v>7</v>
      </c>
      <c r="C280" s="75" t="s">
        <v>3421</v>
      </c>
      <c r="D280" s="75">
        <v>29</v>
      </c>
      <c r="E280" s="76">
        <v>1</v>
      </c>
      <c r="F280" s="75">
        <v>0.16</v>
      </c>
      <c r="G280" s="75" t="s">
        <v>2731</v>
      </c>
      <c r="H280" s="75" t="s">
        <v>123</v>
      </c>
      <c r="I280" s="76" t="s">
        <v>783</v>
      </c>
      <c r="J280" s="78">
        <v>0.65292669855803465</v>
      </c>
      <c r="K280" s="78">
        <v>0.66489557330996218</v>
      </c>
      <c r="L280" s="78">
        <v>0.47802302369628275</v>
      </c>
      <c r="M280" s="78">
        <v>0.51619311450910355</v>
      </c>
      <c r="N280" s="79">
        <v>33.935555595690325</v>
      </c>
      <c r="O280" s="79">
        <v>26.6354418136101</v>
      </c>
      <c r="P280" s="80">
        <v>32.016228824495677</v>
      </c>
      <c r="Q280" s="81">
        <v>16.922895229127327</v>
      </c>
      <c r="R280" s="82">
        <v>17.026923216089909</v>
      </c>
      <c r="S280" s="78">
        <v>-0.10520317326082511</v>
      </c>
      <c r="T280" s="81">
        <v>-0.30810930503387074</v>
      </c>
      <c r="U280" s="78">
        <v>0.51323735857007591</v>
      </c>
      <c r="V280" s="83" t="e">
        <v>#N/A</v>
      </c>
      <c r="W280" s="79">
        <v>5.5100404588799758</v>
      </c>
      <c r="X280" s="80">
        <v>15.0535302052619</v>
      </c>
      <c r="Y280" s="85">
        <v>127793000</v>
      </c>
      <c r="Z280" s="85">
        <v>164607000</v>
      </c>
      <c r="AA280" s="75">
        <v>5559000</v>
      </c>
      <c r="AB280" s="75">
        <v>55968000</v>
      </c>
      <c r="AC280" s="84">
        <v>9.9324614065180103E-2</v>
      </c>
      <c r="AD280" s="85">
        <v>3533.1370016700002</v>
      </c>
      <c r="AE280" s="86">
        <v>3495.5680016700003</v>
      </c>
      <c r="AF280" s="81">
        <v>28.604092235735479</v>
      </c>
      <c r="AG280" s="81">
        <v>40.672411848484991</v>
      </c>
      <c r="AH280" s="81">
        <v>1.5632880473551607</v>
      </c>
      <c r="AI280" s="81">
        <v>54.463213670916993</v>
      </c>
      <c r="AJ280" s="82">
        <v>17.523971340783831</v>
      </c>
      <c r="AK280" s="75" t="s">
        <v>493</v>
      </c>
      <c r="AL280" s="75" t="s">
        <v>525</v>
      </c>
      <c r="AM280" s="75" t="s">
        <v>784</v>
      </c>
      <c r="AN280" s="76" t="s">
        <v>583</v>
      </c>
      <c r="AO280" s="78">
        <v>0.1542867</v>
      </c>
      <c r="AP280" s="78">
        <v>0.2235297</v>
      </c>
      <c r="AQ280" s="84">
        <v>0.31062980000000001</v>
      </c>
      <c r="AR280" s="75" t="s">
        <v>4124</v>
      </c>
      <c r="AS280" s="75" t="s">
        <v>3628</v>
      </c>
      <c r="AT280" s="76" t="s">
        <v>3628</v>
      </c>
      <c r="AU280" s="75" t="s">
        <v>3443</v>
      </c>
      <c r="AV280" s="81">
        <v>0</v>
      </c>
      <c r="AW280" s="81">
        <v>2.3256299066627188</v>
      </c>
      <c r="AX280" s="82">
        <v>2.3256299066627188</v>
      </c>
      <c r="AY280" s="79">
        <v>0</v>
      </c>
      <c r="AZ280" s="79">
        <v>123.20314809489173</v>
      </c>
      <c r="BA280" s="79">
        <v>123.20314809489173</v>
      </c>
      <c r="BB280" s="75">
        <v>82.167690754204003</v>
      </c>
      <c r="BC280" s="75">
        <v>3495.5680016700003</v>
      </c>
      <c r="BD280" s="75" t="s">
        <v>3443</v>
      </c>
      <c r="BE280" s="75" t="s">
        <v>3443</v>
      </c>
      <c r="BF280" s="75" t="s">
        <v>3443</v>
      </c>
      <c r="BG280" s="75" t="s">
        <v>3443</v>
      </c>
      <c r="BH280" s="75" t="s">
        <v>3443</v>
      </c>
      <c r="BI280" s="75" t="s">
        <v>3443</v>
      </c>
      <c r="BJ280" s="75">
        <v>0</v>
      </c>
      <c r="BK280" s="75">
        <v>0</v>
      </c>
      <c r="BL280" s="75">
        <v>0</v>
      </c>
      <c r="BM280" s="75">
        <v>0</v>
      </c>
      <c r="BN280" s="75">
        <v>0</v>
      </c>
      <c r="BO280" s="75">
        <v>0</v>
      </c>
      <c r="BP280" s="87">
        <v>0</v>
      </c>
    </row>
    <row r="281" spans="2:68" x14ac:dyDescent="0.25">
      <c r="B281" s="103">
        <v>7</v>
      </c>
      <c r="C281" s="75" t="s">
        <v>3421</v>
      </c>
      <c r="D281" s="75">
        <v>30</v>
      </c>
      <c r="E281" s="76">
        <v>13</v>
      </c>
      <c r="F281" s="75">
        <v>0.14000000000000001</v>
      </c>
      <c r="G281" s="75" t="s">
        <v>2692</v>
      </c>
      <c r="H281" s="75" t="s">
        <v>246</v>
      </c>
      <c r="I281" s="76" t="s">
        <v>950</v>
      </c>
      <c r="J281" s="78">
        <v>0.38540831027291816</v>
      </c>
      <c r="K281" s="78">
        <v>0.46223273071587428</v>
      </c>
      <c r="L281" s="78">
        <v>0.10988643194738772</v>
      </c>
      <c r="M281" s="78">
        <v>0.14192699419635046</v>
      </c>
      <c r="N281" s="79">
        <v>13.056926056358323</v>
      </c>
      <c r="O281" s="79">
        <v>9.6087413458486033</v>
      </c>
      <c r="P281" s="80">
        <v>15.718596297896953</v>
      </c>
      <c r="Q281" s="81">
        <v>15.051757087380633</v>
      </c>
      <c r="R281" s="82">
        <v>17.319096105536982</v>
      </c>
      <c r="S281" s="78">
        <v>0.30993949231110579</v>
      </c>
      <c r="T281" s="81">
        <v>2.8904247485715877</v>
      </c>
      <c r="U281" s="78">
        <v>0.37873197670881503</v>
      </c>
      <c r="V281" s="83">
        <v>1.6741234587734449E-2</v>
      </c>
      <c r="W281" s="79">
        <v>11.240316805236935</v>
      </c>
      <c r="X281" s="80">
        <v>16.45855786067083</v>
      </c>
      <c r="Y281" s="85">
        <v>363304000</v>
      </c>
      <c r="Z281" s="85">
        <v>1183221000</v>
      </c>
      <c r="AA281" s="75">
        <v>18520000</v>
      </c>
      <c r="AB281" s="75">
        <v>121104000</v>
      </c>
      <c r="AC281" s="84">
        <v>0.15292641035803936</v>
      </c>
      <c r="AD281" s="85">
        <v>2684.7863198</v>
      </c>
      <c r="AE281" s="86">
        <v>3304.9963198</v>
      </c>
      <c r="AF281" s="81">
        <v>15.357143971375377</v>
      </c>
      <c r="AG281" s="81">
        <v>18.178665819573233</v>
      </c>
      <c r="AH281" s="81">
        <v>4.3829274044288367</v>
      </c>
      <c r="AI281" s="81">
        <v>22.76935928554883</v>
      </c>
      <c r="AJ281" s="82">
        <v>3.4837050488839791</v>
      </c>
      <c r="AK281" s="75" t="s">
        <v>493</v>
      </c>
      <c r="AL281" s="75" t="s">
        <v>525</v>
      </c>
      <c r="AM281" s="75" t="s">
        <v>526</v>
      </c>
      <c r="AN281" s="76" t="s">
        <v>583</v>
      </c>
      <c r="AO281" s="78">
        <v>0.15437039999999999</v>
      </c>
      <c r="AP281" s="78">
        <v>0.22423480000000001</v>
      </c>
      <c r="AQ281" s="84">
        <v>0.1953473</v>
      </c>
      <c r="AR281" s="75" t="s">
        <v>4124</v>
      </c>
      <c r="AS281" s="75" t="s">
        <v>3443</v>
      </c>
      <c r="AT281" s="76" t="s">
        <v>3443</v>
      </c>
      <c r="AU281" s="75" t="s">
        <v>3443</v>
      </c>
      <c r="AV281" s="81">
        <v>0</v>
      </c>
      <c r="AW281" s="81">
        <v>4.8881201096769678</v>
      </c>
      <c r="AX281" s="82">
        <v>4.8881201096769678</v>
      </c>
      <c r="AY281" s="79">
        <v>0</v>
      </c>
      <c r="AZ281" s="79">
        <v>125.32110077725763</v>
      </c>
      <c r="BA281" s="79">
        <v>125.32110077725763</v>
      </c>
      <c r="BB281" s="75">
        <v>131.23558</v>
      </c>
      <c r="BC281" s="75">
        <v>2684.7863198</v>
      </c>
      <c r="BD281" s="75">
        <v>120.5</v>
      </c>
      <c r="BE281" s="75">
        <v>136.5</v>
      </c>
      <c r="BF281" s="75" t="s">
        <v>3443</v>
      </c>
      <c r="BG281" s="75">
        <v>184.04300000000001</v>
      </c>
      <c r="BH281" s="75">
        <v>193.35900000000001</v>
      </c>
      <c r="BI281" s="75" t="s">
        <v>3443</v>
      </c>
      <c r="BJ281" s="75">
        <v>4.4882529053178619E-2</v>
      </c>
      <c r="BK281" s="75">
        <v>5.0842034985550885E-2</v>
      </c>
      <c r="BL281" s="75">
        <v>0</v>
      </c>
      <c r="BM281" s="75">
        <v>6.8550334394474291E-2</v>
      </c>
      <c r="BN281" s="75">
        <v>7.2020256723598047E-2</v>
      </c>
      <c r="BO281" s="75">
        <v>0</v>
      </c>
      <c r="BP281" s="87">
        <v>7.2020256723598047E-2</v>
      </c>
    </row>
    <row r="282" spans="2:68" x14ac:dyDescent="0.25">
      <c r="B282" s="103">
        <v>7</v>
      </c>
      <c r="C282" s="75" t="s">
        <v>3421</v>
      </c>
      <c r="D282" s="75">
        <v>37</v>
      </c>
      <c r="E282" s="76">
        <v>6</v>
      </c>
      <c r="F282" s="75">
        <v>0.14000000000000001</v>
      </c>
      <c r="G282" s="75" t="s">
        <v>3316</v>
      </c>
      <c r="H282" s="75" t="s">
        <v>318</v>
      </c>
      <c r="I282" s="76" t="s">
        <v>1042</v>
      </c>
      <c r="J282" s="78">
        <v>0.28009774731793274</v>
      </c>
      <c r="K282" s="78">
        <v>0.23772065655001548</v>
      </c>
      <c r="L282" s="78">
        <v>8.2855808950699411E-2</v>
      </c>
      <c r="M282" s="78">
        <v>7.2475262482060585E-2</v>
      </c>
      <c r="N282" s="79">
        <v>6.6950582844350386</v>
      </c>
      <c r="O282" s="79">
        <v>5.5643889947831173</v>
      </c>
      <c r="P282" s="80">
        <v>7.9023292963210476</v>
      </c>
      <c r="Q282" s="81">
        <v>39.271436882646569</v>
      </c>
      <c r="R282" s="82">
        <v>40.553644923042228</v>
      </c>
      <c r="S282" s="78">
        <v>0.54028483974602215</v>
      </c>
      <c r="T282" s="81">
        <v>3.0585708148360302</v>
      </c>
      <c r="U282" s="78">
        <v>0.40437372628938706</v>
      </c>
      <c r="V282" s="83">
        <v>3.4681306909480451E-2</v>
      </c>
      <c r="W282" s="79">
        <v>30.889045028249409</v>
      </c>
      <c r="X282" s="80">
        <v>4.3378170563173946</v>
      </c>
      <c r="Y282" s="85">
        <v>16145000000</v>
      </c>
      <c r="Z282" s="85">
        <v>52956000000</v>
      </c>
      <c r="AA282" s="75">
        <v>355000000</v>
      </c>
      <c r="AB282" s="75">
        <v>3271000000</v>
      </c>
      <c r="AC282" s="84">
        <v>0.10852950168144299</v>
      </c>
      <c r="AD282" s="85" t="e">
        <v>#VALUE!</v>
      </c>
      <c r="AE282" s="86" t="s">
        <v>3443</v>
      </c>
      <c r="AF282" s="81" t="s">
        <v>4124</v>
      </c>
      <c r="AG282" s="81" t="s">
        <v>4124</v>
      </c>
      <c r="AH282" s="81" t="s">
        <v>4124</v>
      </c>
      <c r="AI282" s="81" t="s">
        <v>4124</v>
      </c>
      <c r="AJ282" s="82" t="s">
        <v>4124</v>
      </c>
      <c r="AK282" s="75" t="s">
        <v>506</v>
      </c>
      <c r="AL282" s="75" t="s">
        <v>507</v>
      </c>
      <c r="AM282" s="75" t="s">
        <v>508</v>
      </c>
      <c r="AN282" s="76" t="s">
        <v>583</v>
      </c>
      <c r="AO282" s="78">
        <v>0.1390885</v>
      </c>
      <c r="AP282" s="78">
        <v>0.17796050000000002</v>
      </c>
      <c r="AQ282" s="84">
        <v>9.0894619999999995E-2</v>
      </c>
      <c r="AR282" s="75" t="s">
        <v>4124</v>
      </c>
      <c r="AS282" s="75" t="s">
        <v>3443</v>
      </c>
      <c r="AT282" s="76" t="s">
        <v>3443</v>
      </c>
      <c r="AU282" s="75" t="s">
        <v>3443</v>
      </c>
      <c r="AV282" s="81">
        <v>0</v>
      </c>
      <c r="AW282" s="81">
        <v>0</v>
      </c>
      <c r="AX282" s="82">
        <v>0</v>
      </c>
      <c r="AY282" s="79">
        <v>0</v>
      </c>
      <c r="AZ282" s="79">
        <v>89.729638128630796</v>
      </c>
      <c r="BA282" s="79">
        <v>89.729638128630796</v>
      </c>
      <c r="BB282" s="75">
        <v>2351</v>
      </c>
      <c r="BC282" s="75" t="e">
        <v>#VALUE!</v>
      </c>
      <c r="BD282" s="75">
        <v>4569.7860000000001</v>
      </c>
      <c r="BE282" s="75">
        <v>5040.2139999999999</v>
      </c>
      <c r="BF282" s="75">
        <v>5390.692</v>
      </c>
      <c r="BG282" s="75">
        <v>3900.1320000000001</v>
      </c>
      <c r="BH282" s="75">
        <v>4666.8500000000004</v>
      </c>
      <c r="BI282" s="75">
        <v>4961.6769999999997</v>
      </c>
      <c r="BJ282" s="75">
        <v>0</v>
      </c>
      <c r="BK282" s="75">
        <v>0</v>
      </c>
      <c r="BL282" s="75">
        <v>0</v>
      </c>
      <c r="BM282" s="75">
        <v>0</v>
      </c>
      <c r="BN282" s="75">
        <v>0</v>
      </c>
      <c r="BO282" s="75">
        <v>0</v>
      </c>
      <c r="BP282" s="87">
        <v>0</v>
      </c>
    </row>
    <row r="283" spans="2:68" x14ac:dyDescent="0.25">
      <c r="B283" s="103">
        <v>8</v>
      </c>
      <c r="C283" s="75" t="s">
        <v>3422</v>
      </c>
      <c r="D283" s="75">
        <v>2</v>
      </c>
      <c r="E283" s="76">
        <v>1</v>
      </c>
      <c r="F283" s="75">
        <v>0.12</v>
      </c>
      <c r="G283" s="75" t="s">
        <v>3203</v>
      </c>
      <c r="H283" s="75" t="s">
        <v>2330</v>
      </c>
      <c r="I283" s="76" t="s">
        <v>2331</v>
      </c>
      <c r="J283" s="78">
        <v>1.3951630857036839</v>
      </c>
      <c r="K283" s="78">
        <v>1.0402819738167171</v>
      </c>
      <c r="L283" s="78">
        <v>0.66379525947848717</v>
      </c>
      <c r="M283" s="78">
        <v>0.50414836505612493</v>
      </c>
      <c r="N283" s="79">
        <v>16.304880509671658</v>
      </c>
      <c r="O283" s="79">
        <v>12.574591369021881</v>
      </c>
      <c r="P283" s="80">
        <v>15.705350938151494</v>
      </c>
      <c r="Q283" s="81">
        <v>13.660582036452434</v>
      </c>
      <c r="R283" s="82">
        <v>12.136435748281333</v>
      </c>
      <c r="S283" s="78">
        <v>-0.22284226190476192</v>
      </c>
      <c r="T283" s="81">
        <v>-2.3093975903614457</v>
      </c>
      <c r="U283" s="78">
        <v>0.37643970189701897</v>
      </c>
      <c r="V283" s="83" t="e">
        <v>#N/A</v>
      </c>
      <c r="W283" s="79">
        <v>2.1097807455453035</v>
      </c>
      <c r="X283" s="80">
        <v>-4.9072631021724984</v>
      </c>
      <c r="Y283" s="85">
        <v>993000000</v>
      </c>
      <c r="Z283" s="85">
        <v>2049000000</v>
      </c>
      <c r="AA283" s="75" t="e">
        <v>#N/A</v>
      </c>
      <c r="AB283" s="75">
        <v>640661918.59438372</v>
      </c>
      <c r="AC283" s="84">
        <v>0</v>
      </c>
      <c r="AD283" s="85">
        <v>20778.1466363</v>
      </c>
      <c r="AE283" s="86">
        <v>18496.1466363</v>
      </c>
      <c r="AF283" s="81">
        <v>13.368101211583149</v>
      </c>
      <c r="AG283" s="81">
        <v>17.819821266553724</v>
      </c>
      <c r="AH283" s="81">
        <v>2.5311480732082146</v>
      </c>
      <c r="AI283" s="81">
        <v>31.832704502766859</v>
      </c>
      <c r="AJ283" s="82">
        <v>4.8746290315942691</v>
      </c>
      <c r="AK283" s="75" t="s">
        <v>498</v>
      </c>
      <c r="AL283" s="75" t="s">
        <v>930</v>
      </c>
      <c r="AM283" s="75" t="s">
        <v>1092</v>
      </c>
      <c r="AN283" s="76" t="s">
        <v>2470</v>
      </c>
      <c r="AO283" s="78">
        <v>0.1405555</v>
      </c>
      <c r="AP283" s="78">
        <v>5.0294980000000003E-2</v>
      </c>
      <c r="AQ283" s="84">
        <v>-9.6613630000000003E-4</v>
      </c>
      <c r="AR283" s="75" t="s">
        <v>4124</v>
      </c>
      <c r="AS283" s="75" t="s">
        <v>3443</v>
      </c>
      <c r="AT283" s="76" t="s">
        <v>3443</v>
      </c>
      <c r="AU283" s="75">
        <v>2.0345879959308242</v>
      </c>
      <c r="AV283" s="81">
        <v>2.0345879959308242</v>
      </c>
      <c r="AW283" s="81">
        <v>-1.4161865400910587E-2</v>
      </c>
      <c r="AX283" s="82">
        <v>2.0204261305299136</v>
      </c>
      <c r="AY283" s="79">
        <v>60.57428923590664</v>
      </c>
      <c r="AZ283" s="79">
        <v>-0.42163078354459316</v>
      </c>
      <c r="BA283" s="79">
        <v>60.152658452362047</v>
      </c>
      <c r="BB283" s="75">
        <v>428</v>
      </c>
      <c r="BC283" s="75">
        <v>18496.1466363</v>
      </c>
      <c r="BD283" s="75">
        <v>803.4</v>
      </c>
      <c r="BE283" s="75">
        <v>919.68399999999997</v>
      </c>
      <c r="BF283" s="75">
        <v>1005.7330000000001</v>
      </c>
      <c r="BG283" s="75">
        <v>894.50900000000001</v>
      </c>
      <c r="BH283" s="75">
        <v>1127.4000000000001</v>
      </c>
      <c r="BI283" s="75">
        <v>1212.1379999999999</v>
      </c>
      <c r="BJ283" s="75">
        <v>4.3436074323895686E-2</v>
      </c>
      <c r="BK283" s="75">
        <v>4.9723005449959772E-2</v>
      </c>
      <c r="BL283" s="75">
        <v>5.4375271767481435E-2</v>
      </c>
      <c r="BM283" s="75">
        <v>4.8361911136910143E-2</v>
      </c>
      <c r="BN283" s="75">
        <v>6.0953236485884993E-2</v>
      </c>
      <c r="BO283" s="75">
        <v>6.5534623175028964E-2</v>
      </c>
      <c r="BP283" s="87">
        <v>6.5534623175028964E-2</v>
      </c>
    </row>
    <row r="284" spans="2:68" x14ac:dyDescent="0.25">
      <c r="B284" s="103">
        <v>8</v>
      </c>
      <c r="C284" s="75" t="s">
        <v>3422</v>
      </c>
      <c r="D284" s="75">
        <v>2</v>
      </c>
      <c r="E284" s="76">
        <v>2</v>
      </c>
      <c r="F284" s="75">
        <v>0.15</v>
      </c>
      <c r="G284" s="75" t="s">
        <v>3203</v>
      </c>
      <c r="H284" s="75" t="s">
        <v>2230</v>
      </c>
      <c r="I284" s="76" t="s">
        <v>2231</v>
      </c>
      <c r="J284" s="78">
        <v>8.7078862748528501</v>
      </c>
      <c r="K284" s="78">
        <v>56.786069651740618</v>
      </c>
      <c r="L284" s="78">
        <v>1.038242380346901</v>
      </c>
      <c r="M284" s="78">
        <v>0.79551156955673252</v>
      </c>
      <c r="N284" s="79">
        <v>37.572839711131401</v>
      </c>
      <c r="O284" s="79">
        <v>28.559818149219858</v>
      </c>
      <c r="P284" s="80">
        <v>38.291680140435162</v>
      </c>
      <c r="Q284" s="81">
        <v>14.222792422895523</v>
      </c>
      <c r="R284" s="82">
        <v>12.84256466208844</v>
      </c>
      <c r="S284" s="78">
        <v>2.7548922342521105E-2</v>
      </c>
      <c r="T284" s="81">
        <v>0.13758437455119921</v>
      </c>
      <c r="U284" s="78">
        <v>0.24875141545980095</v>
      </c>
      <c r="V284" s="83" t="e">
        <v>#N/A</v>
      </c>
      <c r="W284" s="79">
        <v>3.8466782470819574</v>
      </c>
      <c r="X284" s="80">
        <v>-2.8618896361717439</v>
      </c>
      <c r="Y284" s="85">
        <v>20100000.000000238</v>
      </c>
      <c r="Z284" s="85">
        <v>1434800000.0000002</v>
      </c>
      <c r="AA284" s="75" t="e">
        <v>#N/A</v>
      </c>
      <c r="AB284" s="75">
        <v>486200000</v>
      </c>
      <c r="AC284" s="84">
        <v>0</v>
      </c>
      <c r="AD284" s="85">
        <v>26766.254681600003</v>
      </c>
      <c r="AE284" s="86">
        <v>26989.154681600005</v>
      </c>
      <c r="AF284" s="81">
        <v>18.721666677025528</v>
      </c>
      <c r="AG284" s="81">
        <v>22.860540980518383</v>
      </c>
      <c r="AH284" s="81">
        <v>1.873042479740789</v>
      </c>
      <c r="AI284" s="81">
        <v>31.403727561050317</v>
      </c>
      <c r="AJ284" s="82">
        <v>12.721421327359533</v>
      </c>
      <c r="AK284" s="75" t="s">
        <v>498</v>
      </c>
      <c r="AL284" s="75" t="s">
        <v>499</v>
      </c>
      <c r="AM284" s="75" t="s">
        <v>500</v>
      </c>
      <c r="AN284" s="76" t="s">
        <v>2229</v>
      </c>
      <c r="AO284" s="78" t="e">
        <v>#VALUE!</v>
      </c>
      <c r="AP284" s="78">
        <v>7.2873530000000006E-2</v>
      </c>
      <c r="AQ284" s="84">
        <v>6.0752250000000001E-2</v>
      </c>
      <c r="AR284" s="75" t="s">
        <v>4182</v>
      </c>
      <c r="AS284" s="75" t="s">
        <v>3443</v>
      </c>
      <c r="AT284" s="76" t="s">
        <v>4182</v>
      </c>
      <c r="AU284" s="75">
        <v>3.463974663499604</v>
      </c>
      <c r="AV284" s="81">
        <v>3.463974663499604</v>
      </c>
      <c r="AW284" s="81">
        <v>0</v>
      </c>
      <c r="AX284" s="82">
        <v>3.463974663499604</v>
      </c>
      <c r="AY284" s="79">
        <v>111.60382513998175</v>
      </c>
      <c r="AZ284" s="79">
        <v>0</v>
      </c>
      <c r="BA284" s="79">
        <v>111.60382513998175</v>
      </c>
      <c r="BB284" s="75">
        <v>904.90613499999995</v>
      </c>
      <c r="BC284" s="75">
        <v>26766.254681600003</v>
      </c>
      <c r="BD284" s="75">
        <v>947.92600000000004</v>
      </c>
      <c r="BE284" s="75">
        <v>1107</v>
      </c>
      <c r="BF284" s="75">
        <v>1195</v>
      </c>
      <c r="BG284" s="75">
        <v>1229.0650000000001</v>
      </c>
      <c r="BH284" s="75">
        <v>1237.713</v>
      </c>
      <c r="BI284" s="75">
        <v>1349.7830000000001</v>
      </c>
      <c r="BJ284" s="75">
        <v>3.5414966018822026E-2</v>
      </c>
      <c r="BK284" s="75">
        <v>4.135804628508552E-2</v>
      </c>
      <c r="BL284" s="75">
        <v>4.4645768121659622E-2</v>
      </c>
      <c r="BM284" s="75">
        <v>4.5918452716692537E-2</v>
      </c>
      <c r="BN284" s="75">
        <v>4.624154610808677E-2</v>
      </c>
      <c r="BO284" s="75">
        <v>5.0428534587914721E-2</v>
      </c>
      <c r="BP284" s="87">
        <v>5.0428534587914721E-2</v>
      </c>
    </row>
    <row r="285" spans="2:68" x14ac:dyDescent="0.25">
      <c r="B285" s="103">
        <v>8</v>
      </c>
      <c r="C285" s="75" t="s">
        <v>3422</v>
      </c>
      <c r="D285" s="75">
        <v>2</v>
      </c>
      <c r="E285" s="76">
        <v>2</v>
      </c>
      <c r="F285" s="75">
        <v>0.12</v>
      </c>
      <c r="H285" s="75" t="s">
        <v>160</v>
      </c>
      <c r="I285" s="76" t="s">
        <v>832</v>
      </c>
      <c r="J285" s="78">
        <v>0.54719774784791186</v>
      </c>
      <c r="K285" s="78">
        <v>0.45980031529164478</v>
      </c>
      <c r="L285" s="78">
        <v>0.37861438051436325</v>
      </c>
      <c r="M285" s="78">
        <v>0.34540609888483176</v>
      </c>
      <c r="N285" s="79">
        <v>10.183794150551382</v>
      </c>
      <c r="O285" s="79">
        <v>7.3526694977713376</v>
      </c>
      <c r="P285" s="80">
        <v>18.142512679803772</v>
      </c>
      <c r="Q285" s="81">
        <v>23.72574420230924</v>
      </c>
      <c r="R285" s="82">
        <v>26.453176974685686</v>
      </c>
      <c r="S285" s="78">
        <v>0.19415222008198746</v>
      </c>
      <c r="T285" s="81">
        <v>1.6929371231696813</v>
      </c>
      <c r="U285" s="78">
        <v>0.29478318291877614</v>
      </c>
      <c r="V285" s="83">
        <v>2.0925808497146481E-2</v>
      </c>
      <c r="W285" s="79">
        <v>4.3312267309419399</v>
      </c>
      <c r="X285" s="80">
        <v>-0.39397154451071836</v>
      </c>
      <c r="Y285" s="85">
        <v>7612000000</v>
      </c>
      <c r="Z285" s="85">
        <v>10133000000</v>
      </c>
      <c r="AA285" s="75">
        <v>282000000</v>
      </c>
      <c r="AB285" s="75">
        <v>1054000000</v>
      </c>
      <c r="AC285" s="84">
        <v>0.26755218216318788</v>
      </c>
      <c r="AD285" s="85">
        <v>64784.683823939995</v>
      </c>
      <c r="AE285" s="86">
        <v>69534.683823939995</v>
      </c>
      <c r="AF285" s="81">
        <v>25.810717693703499</v>
      </c>
      <c r="AG285" s="81">
        <v>35.415624890594692</v>
      </c>
      <c r="AH285" s="81">
        <v>1.6293049000805371</v>
      </c>
      <c r="AI285" s="81">
        <v>47.658543417900319</v>
      </c>
      <c r="AJ285" s="82">
        <v>10.995580199880916</v>
      </c>
      <c r="AK285" s="75" t="s">
        <v>493</v>
      </c>
      <c r="AL285" s="75" t="s">
        <v>621</v>
      </c>
      <c r="AM285" s="75" t="s">
        <v>622</v>
      </c>
      <c r="AN285" s="76" t="s">
        <v>583</v>
      </c>
      <c r="AO285" s="78">
        <v>0.1405141</v>
      </c>
      <c r="AP285" s="78">
        <v>0.1169347</v>
      </c>
      <c r="AQ285" s="84">
        <v>5.1994860000000004E-2</v>
      </c>
      <c r="AR285" s="75" t="s">
        <v>3751</v>
      </c>
      <c r="AS285" s="75" t="s">
        <v>3539</v>
      </c>
      <c r="AT285" s="76" t="s">
        <v>3751</v>
      </c>
      <c r="AU285" s="75">
        <v>1.4630902820351224</v>
      </c>
      <c r="AV285" s="81">
        <v>1.4630902820351224</v>
      </c>
      <c r="AW285" s="81">
        <v>3.3207932925263957</v>
      </c>
      <c r="AX285" s="82">
        <v>4.7838835745615178</v>
      </c>
      <c r="AY285" s="79">
        <v>31.8955732122588</v>
      </c>
      <c r="AZ285" s="79">
        <v>72.393759213015514</v>
      </c>
      <c r="BA285" s="79">
        <v>104.28933242527431</v>
      </c>
      <c r="BB285" s="75">
        <v>2756.367056</v>
      </c>
      <c r="BC285" s="75">
        <v>64784.683823939995</v>
      </c>
      <c r="BD285" s="75">
        <v>1211.0830000000001</v>
      </c>
      <c r="BE285" s="75">
        <v>1900.68</v>
      </c>
      <c r="BF285" s="75">
        <v>2496.9090000000001</v>
      </c>
      <c r="BG285" s="75">
        <v>1056.751</v>
      </c>
      <c r="BH285" s="75">
        <v>1859.9159999999999</v>
      </c>
      <c r="BI285" s="75">
        <v>2416.3020000000001</v>
      </c>
      <c r="BJ285" s="75">
        <v>1.8693970989983693E-2</v>
      </c>
      <c r="BK285" s="75">
        <v>2.9338415931230315E-2</v>
      </c>
      <c r="BL285" s="75">
        <v>3.8541656030700776E-2</v>
      </c>
      <c r="BM285" s="75">
        <v>1.6311741257730689E-2</v>
      </c>
      <c r="BN285" s="75">
        <v>2.8709193133589116E-2</v>
      </c>
      <c r="BO285" s="75">
        <v>3.7297426758562027E-2</v>
      </c>
      <c r="BP285" s="87">
        <v>3.8541656030700776E-2</v>
      </c>
    </row>
    <row r="286" spans="2:68" x14ac:dyDescent="0.25">
      <c r="B286" s="103">
        <v>8</v>
      </c>
      <c r="C286" s="75" t="s">
        <v>3422</v>
      </c>
      <c r="D286" s="75">
        <v>2</v>
      </c>
      <c r="E286" s="76">
        <v>2</v>
      </c>
      <c r="F286" s="75">
        <v>0.15</v>
      </c>
      <c r="H286" s="75" t="s">
        <v>1688</v>
      </c>
      <c r="I286" s="76" t="s">
        <v>1689</v>
      </c>
      <c r="J286" s="78">
        <v>0.30989112449104156</v>
      </c>
      <c r="K286" s="78">
        <v>0.26120170522299069</v>
      </c>
      <c r="L286" s="78">
        <v>0.19472463550506586</v>
      </c>
      <c r="M286" s="78">
        <v>0.18398582584159065</v>
      </c>
      <c r="N286" s="79">
        <v>15.489990300370494</v>
      </c>
      <c r="O286" s="79">
        <v>11.919982184257263</v>
      </c>
      <c r="P286" s="80">
        <v>18.914088742691263</v>
      </c>
      <c r="Q286" s="81">
        <v>19.491685032361971</v>
      </c>
      <c r="R286" s="82">
        <v>18.853816338462206</v>
      </c>
      <c r="S286" s="78">
        <v>0.21822393911173965</v>
      </c>
      <c r="T286" s="81">
        <v>1.1743716976229075</v>
      </c>
      <c r="U286" s="78">
        <v>0.52248601872449851</v>
      </c>
      <c r="V286" s="83">
        <v>1.1699794173765418E-2</v>
      </c>
      <c r="W286" s="79">
        <v>10.922466064423592</v>
      </c>
      <c r="X286" s="80">
        <v>10.102773433487311</v>
      </c>
      <c r="Y286" s="85">
        <v>536704000</v>
      </c>
      <c r="Z286" s="85">
        <v>761950000</v>
      </c>
      <c r="AA286" s="75">
        <v>470000</v>
      </c>
      <c r="AB286" s="75">
        <v>-14380000.000000009</v>
      </c>
      <c r="AC286" s="84">
        <v>-3.2684283727399142E-2</v>
      </c>
      <c r="AD286" s="85">
        <v>5483.60736</v>
      </c>
      <c r="AE286" s="86">
        <v>5673.4163600000002</v>
      </c>
      <c r="AF286" s="81">
        <v>34.540974352154649</v>
      </c>
      <c r="AG286" s="81">
        <v>40.761099452164245</v>
      </c>
      <c r="AH286" s="81">
        <v>-0.26048263851155123</v>
      </c>
      <c r="AI286" s="81">
        <v>53.167123951052695</v>
      </c>
      <c r="AJ286" s="82">
        <v>9.5956601082600272</v>
      </c>
      <c r="AK286" s="75" t="s">
        <v>493</v>
      </c>
      <c r="AL286" s="75" t="s">
        <v>513</v>
      </c>
      <c r="AM286" s="75" t="s">
        <v>898</v>
      </c>
      <c r="AN286" s="76" t="s">
        <v>1673</v>
      </c>
      <c r="AO286" s="78">
        <v>0.2897209</v>
      </c>
      <c r="AP286" s="78">
        <v>0.26052189999999997</v>
      </c>
      <c r="AQ286" s="84">
        <v>0.21039819999999998</v>
      </c>
      <c r="AR286" s="75" t="s">
        <v>4124</v>
      </c>
      <c r="AS286" s="75" t="s">
        <v>3443</v>
      </c>
      <c r="AT286" s="76" t="s">
        <v>3443</v>
      </c>
      <c r="AU286" s="75">
        <v>0.66469719350073853</v>
      </c>
      <c r="AV286" s="81">
        <v>0.66469719350073853</v>
      </c>
      <c r="AW286" s="81">
        <v>0</v>
      </c>
      <c r="AX286" s="82">
        <v>0.66469719350073853</v>
      </c>
      <c r="AY286" s="79">
        <v>30.574073768618298</v>
      </c>
      <c r="AZ286" s="79">
        <v>0</v>
      </c>
      <c r="BA286" s="79">
        <v>30.574073768618298</v>
      </c>
      <c r="BB286" s="75">
        <v>32.437640000000002</v>
      </c>
      <c r="BC286" s="75">
        <v>5483.60736</v>
      </c>
      <c r="BD286" s="75">
        <v>120.4</v>
      </c>
      <c r="BE286" s="75">
        <v>134.4</v>
      </c>
      <c r="BF286" s="75">
        <v>149.20000000000002</v>
      </c>
      <c r="BG286" s="75">
        <v>37.024000000000001</v>
      </c>
      <c r="BH286" s="75">
        <v>86.463999999999999</v>
      </c>
      <c r="BI286" s="75">
        <v>100.98700000000001</v>
      </c>
      <c r="BJ286" s="75">
        <v>2.1956349551620707E-2</v>
      </c>
      <c r="BK286" s="75">
        <v>2.4509413452971952E-2</v>
      </c>
      <c r="BL286" s="75">
        <v>2.7208366720114698E-2</v>
      </c>
      <c r="BM286" s="75">
        <v>6.7517598488306069E-3</v>
      </c>
      <c r="BN286" s="75">
        <v>1.5767722654745287E-2</v>
      </c>
      <c r="BO286" s="75">
        <v>1.8416161728982729E-2</v>
      </c>
      <c r="BP286" s="87">
        <v>2.7208366720114698E-2</v>
      </c>
    </row>
    <row r="287" spans="2:68" x14ac:dyDescent="0.25">
      <c r="B287" s="103">
        <v>8</v>
      </c>
      <c r="C287" s="75" t="s">
        <v>3422</v>
      </c>
      <c r="D287" s="75">
        <v>3</v>
      </c>
      <c r="E287" s="76">
        <v>1</v>
      </c>
      <c r="F287" s="75">
        <v>0.15</v>
      </c>
      <c r="G287" s="75" t="s">
        <v>3252</v>
      </c>
      <c r="H287" s="75" t="s">
        <v>240</v>
      </c>
      <c r="I287" s="76" t="s">
        <v>941</v>
      </c>
      <c r="J287" s="78">
        <v>0.39288267028224133</v>
      </c>
      <c r="K287" s="78">
        <v>0.42664403620873276</v>
      </c>
      <c r="L287" s="78">
        <v>0.24131118898366596</v>
      </c>
      <c r="M287" s="78">
        <v>0.2612021189894051</v>
      </c>
      <c r="N287" s="79">
        <v>12.557699758414961</v>
      </c>
      <c r="O287" s="79">
        <v>9.9961502605933692</v>
      </c>
      <c r="P287" s="80">
        <v>11.081215366111257</v>
      </c>
      <c r="Q287" s="81">
        <v>25.726520809076209</v>
      </c>
      <c r="R287" s="82">
        <v>25.403488300681694</v>
      </c>
      <c r="S287" s="78">
        <v>0.26082590037969849</v>
      </c>
      <c r="T287" s="81">
        <v>1.3208820216409336</v>
      </c>
      <c r="U287" s="78">
        <v>0.6162947720403833</v>
      </c>
      <c r="V287" s="83">
        <v>3.1332603091938263E-2</v>
      </c>
      <c r="W287" s="79">
        <v>8.0071367616377955</v>
      </c>
      <c r="X287" s="80">
        <v>-0.45664009094276148</v>
      </c>
      <c r="Y287" s="85">
        <v>150240000</v>
      </c>
      <c r="Z287" s="85">
        <v>245400000</v>
      </c>
      <c r="AA287" s="75">
        <v>3547000</v>
      </c>
      <c r="AB287" s="75">
        <v>38664000</v>
      </c>
      <c r="AC287" s="84">
        <v>9.1739085454169256E-2</v>
      </c>
      <c r="AD287" s="85">
        <v>1204.59589695</v>
      </c>
      <c r="AE287" s="86">
        <v>1320.6868969500001</v>
      </c>
      <c r="AF287" s="81">
        <v>13.849920827359368</v>
      </c>
      <c r="AG287" s="81">
        <v>19.993489494000478</v>
      </c>
      <c r="AH287" s="81">
        <v>3.258085938208541</v>
      </c>
      <c r="AI287" s="81">
        <v>25.631443841608256</v>
      </c>
      <c r="AJ287" s="82">
        <v>3.1244052639816355</v>
      </c>
      <c r="AK287" s="75" t="s">
        <v>498</v>
      </c>
      <c r="AL287" s="75" t="s">
        <v>758</v>
      </c>
      <c r="AM287" s="75" t="s">
        <v>759</v>
      </c>
      <c r="AN287" s="76" t="s">
        <v>583</v>
      </c>
      <c r="AO287" s="78">
        <v>0.18735990000000002</v>
      </c>
      <c r="AP287" s="78">
        <v>0.20800660000000001</v>
      </c>
      <c r="AQ287" s="84">
        <v>6.2036000000000001E-3</v>
      </c>
      <c r="AR287" s="75" t="s">
        <v>4124</v>
      </c>
      <c r="AS287" s="75" t="s">
        <v>3639</v>
      </c>
      <c r="AT287" s="76" t="s">
        <v>3639</v>
      </c>
      <c r="AU287" s="75">
        <v>0.79365079365079361</v>
      </c>
      <c r="AV287" s="81">
        <v>0.79365079365079361</v>
      </c>
      <c r="AW287" s="81">
        <v>0</v>
      </c>
      <c r="AX287" s="82">
        <v>0.79365079365079361</v>
      </c>
      <c r="AY287" s="79">
        <v>19.24594500165173</v>
      </c>
      <c r="AZ287" s="79">
        <v>0</v>
      </c>
      <c r="BA287" s="79">
        <v>19.24594500165173</v>
      </c>
      <c r="BB287" s="75">
        <v>9.3990849999999995</v>
      </c>
      <c r="BC287" s="75">
        <v>1204.59589695</v>
      </c>
      <c r="BD287" s="75" t="s">
        <v>3443</v>
      </c>
      <c r="BE287" s="75" t="s">
        <v>3443</v>
      </c>
      <c r="BF287" s="75" t="s">
        <v>3443</v>
      </c>
      <c r="BG287" s="75" t="s">
        <v>3443</v>
      </c>
      <c r="BH287" s="75" t="s">
        <v>3443</v>
      </c>
      <c r="BI287" s="75" t="s">
        <v>3443</v>
      </c>
      <c r="BJ287" s="75">
        <v>0</v>
      </c>
      <c r="BK287" s="75">
        <v>0</v>
      </c>
      <c r="BL287" s="75">
        <v>0</v>
      </c>
      <c r="BM287" s="75">
        <v>0</v>
      </c>
      <c r="BN287" s="75">
        <v>0</v>
      </c>
      <c r="BO287" s="75">
        <v>0</v>
      </c>
      <c r="BP287" s="87">
        <v>0</v>
      </c>
    </row>
    <row r="288" spans="2:68" x14ac:dyDescent="0.25">
      <c r="B288" s="103">
        <v>8</v>
      </c>
      <c r="C288" s="75" t="s">
        <v>3422</v>
      </c>
      <c r="D288" s="75">
        <v>3</v>
      </c>
      <c r="E288" s="76">
        <v>2</v>
      </c>
      <c r="F288" s="75">
        <v>0.15</v>
      </c>
      <c r="G288" s="75" t="s">
        <v>3098</v>
      </c>
      <c r="H288" s="75" t="s">
        <v>2152</v>
      </c>
      <c r="I288" s="76" t="s">
        <v>2153</v>
      </c>
      <c r="J288" s="78">
        <v>0.16489515140329525</v>
      </c>
      <c r="K288" s="78">
        <v>0.16767554479418886</v>
      </c>
      <c r="L288" s="78">
        <v>0.14611390435841815</v>
      </c>
      <c r="M288" s="78">
        <v>0.15013550135501355</v>
      </c>
      <c r="N288" s="79">
        <v>7.856698250224774</v>
      </c>
      <c r="O288" s="79">
        <v>5.5887853532526739</v>
      </c>
      <c r="P288" s="80">
        <v>7.2965553882936334</v>
      </c>
      <c r="Q288" s="81">
        <v>17.160274444023404</v>
      </c>
      <c r="R288" s="82">
        <v>15.853658536585366</v>
      </c>
      <c r="S288" s="78">
        <v>6.2647887323943663E-2</v>
      </c>
      <c r="T288" s="81">
        <v>0.62122905027932962</v>
      </c>
      <c r="U288" s="78">
        <v>0.64712234099989197</v>
      </c>
      <c r="V288" s="83">
        <v>1.9503546099290781E-2</v>
      </c>
      <c r="W288" s="79">
        <v>9.5019891478763743</v>
      </c>
      <c r="X288" s="80">
        <v>3.1348967139332551</v>
      </c>
      <c r="Y288" s="85">
        <v>3304000000</v>
      </c>
      <c r="Z288" s="85">
        <v>3690000000</v>
      </c>
      <c r="AA288" s="75" t="e">
        <v>#N/A</v>
      </c>
      <c r="AB288" s="75">
        <v>347000000</v>
      </c>
      <c r="AC288" s="84">
        <v>0</v>
      </c>
      <c r="AD288" s="85">
        <v>11792.9455399</v>
      </c>
      <c r="AE288" s="86">
        <v>12348.9455399</v>
      </c>
      <c r="AF288" s="81">
        <v>12.224692485358565</v>
      </c>
      <c r="AG288" s="81">
        <v>18.129381470162482</v>
      </c>
      <c r="AH288" s="81">
        <v>2.9853128384374656</v>
      </c>
      <c r="AI288" s="81">
        <v>28.187436087641071</v>
      </c>
      <c r="AJ288" s="82">
        <v>3.562726099277961</v>
      </c>
      <c r="AK288" s="75" t="s">
        <v>498</v>
      </c>
      <c r="AL288" s="75" t="s">
        <v>857</v>
      </c>
      <c r="AM288" s="75" t="s">
        <v>857</v>
      </c>
      <c r="AN288" s="76" t="s">
        <v>2468</v>
      </c>
      <c r="AO288" s="78" t="e">
        <v>#VALUE!</v>
      </c>
      <c r="AP288" s="78">
        <v>0.12261</v>
      </c>
      <c r="AQ288" s="84">
        <v>6.940404E-2</v>
      </c>
      <c r="AR288" s="75" t="s">
        <v>3645</v>
      </c>
      <c r="AS288" s="75" t="s">
        <v>3645</v>
      </c>
      <c r="AT288" s="76" t="s">
        <v>3645</v>
      </c>
      <c r="AU288" s="75">
        <v>1.4719411442887376</v>
      </c>
      <c r="AV288" s="81">
        <v>1.4719411442887376</v>
      </c>
      <c r="AW288" s="81">
        <v>0</v>
      </c>
      <c r="AX288" s="82">
        <v>1.4719411442887376</v>
      </c>
      <c r="AY288" s="79">
        <v>42.3282726190535</v>
      </c>
      <c r="AZ288" s="79">
        <v>0</v>
      </c>
      <c r="BA288" s="79">
        <v>42.3282726190535</v>
      </c>
      <c r="BB288" s="75">
        <v>171.38802240000001</v>
      </c>
      <c r="BC288" s="75">
        <v>11792.9455399</v>
      </c>
      <c r="BD288" s="75">
        <v>570.55600000000004</v>
      </c>
      <c r="BE288" s="75">
        <v>653.38900000000001</v>
      </c>
      <c r="BF288" s="75">
        <v>749.13300000000004</v>
      </c>
      <c r="BG288" s="75">
        <v>436.07100000000003</v>
      </c>
      <c r="BH288" s="75">
        <v>511.048</v>
      </c>
      <c r="BI288" s="75">
        <v>622.25700000000006</v>
      </c>
      <c r="BJ288" s="75">
        <v>4.8381127350210607E-2</v>
      </c>
      <c r="BK288" s="75">
        <v>5.5405072277264204E-2</v>
      </c>
      <c r="BL288" s="75">
        <v>6.3523824261326356E-2</v>
      </c>
      <c r="BM288" s="75">
        <v>3.6977275823466389E-2</v>
      </c>
      <c r="BN288" s="75">
        <v>4.3335059783913284E-2</v>
      </c>
      <c r="BO288" s="75">
        <v>5.2765188976296805E-2</v>
      </c>
      <c r="BP288" s="87">
        <v>6.3523824261326356E-2</v>
      </c>
    </row>
    <row r="289" spans="2:68" x14ac:dyDescent="0.25">
      <c r="B289" s="103">
        <v>8</v>
      </c>
      <c r="C289" s="75" t="s">
        <v>3421</v>
      </c>
      <c r="D289" s="75">
        <v>3</v>
      </c>
      <c r="E289" s="76">
        <v>2</v>
      </c>
      <c r="F289" s="75">
        <v>0.17</v>
      </c>
      <c r="H289" s="75" t="s">
        <v>1265</v>
      </c>
      <c r="I289" s="76" t="s">
        <v>1266</v>
      </c>
      <c r="J289" s="78">
        <v>0.19516052515554053</v>
      </c>
      <c r="K289" s="78">
        <v>0.34973908690042937</v>
      </c>
      <c r="L289" s="78">
        <v>0.25084197180756002</v>
      </c>
      <c r="M289" s="78">
        <v>0.10622983418951719</v>
      </c>
      <c r="N289" s="79">
        <v>11.192532736662383</v>
      </c>
      <c r="O289" s="79" t="e">
        <v>#N/A</v>
      </c>
      <c r="P289" s="80">
        <v>8.4354936361882338</v>
      </c>
      <c r="Q289" s="81">
        <v>32.001527520590606</v>
      </c>
      <c r="R289" s="82">
        <v>30.475081717637575</v>
      </c>
      <c r="S289" s="78">
        <v>0.16809936533089773</v>
      </c>
      <c r="T289" s="81">
        <v>1.1983342727973403</v>
      </c>
      <c r="U289" s="78">
        <v>0.41846116362229213</v>
      </c>
      <c r="V289" s="83" t="e">
        <v>#N/A</v>
      </c>
      <c r="W289" s="79">
        <v>20.691329758746875</v>
      </c>
      <c r="X289" s="80">
        <v>-10.121493354543354</v>
      </c>
      <c r="Y289" s="85">
        <v>155799000</v>
      </c>
      <c r="Z289" s="85">
        <v>512935000</v>
      </c>
      <c r="AA289" s="75" t="e">
        <v>#N/A</v>
      </c>
      <c r="AB289" s="75">
        <v>39289500</v>
      </c>
      <c r="AC289" s="84">
        <v>0</v>
      </c>
      <c r="AD289" s="85">
        <v>1685.94178554</v>
      </c>
      <c r="AE289" s="86">
        <v>1802.7517855399999</v>
      </c>
      <c r="AF289" s="81">
        <v>22.490821352878797</v>
      </c>
      <c r="AG289" s="81">
        <v>30.408227807033818</v>
      </c>
      <c r="AH289" s="81">
        <v>4.4627133944837807</v>
      </c>
      <c r="AI289" s="81">
        <v>52.327119260776342</v>
      </c>
      <c r="AJ289" s="82">
        <v>4.0892668694687675</v>
      </c>
      <c r="AK289" s="75" t="s">
        <v>502</v>
      </c>
      <c r="AL289" s="75" t="s">
        <v>503</v>
      </c>
      <c r="AM289" s="75" t="s">
        <v>671</v>
      </c>
      <c r="AN289" s="76" t="s">
        <v>2465</v>
      </c>
      <c r="AO289" s="78" t="e">
        <v>#VALUE!</v>
      </c>
      <c r="AP289" s="78" t="e">
        <v>#VALUE!</v>
      </c>
      <c r="AQ289" s="84">
        <v>0.14989440000000001</v>
      </c>
      <c r="AR289" s="75" t="s">
        <v>3636</v>
      </c>
      <c r="AS289" s="75" t="s">
        <v>3636</v>
      </c>
      <c r="AT289" s="76" t="s">
        <v>3636</v>
      </c>
      <c r="AU289" s="75">
        <v>2.7582700116724905</v>
      </c>
      <c r="AV289" s="81">
        <v>2.7582700116724905</v>
      </c>
      <c r="AW289" s="81">
        <v>-5.1716325882346661</v>
      </c>
      <c r="AX289" s="82">
        <v>-2.4133625765621756</v>
      </c>
      <c r="AY289" s="79">
        <v>149.64621133283779</v>
      </c>
      <c r="AZ289" s="79">
        <v>-280.57993595974619</v>
      </c>
      <c r="BA289" s="79">
        <v>-130.93372462690837</v>
      </c>
      <c r="BB289" s="75">
        <v>-36.638398560000006</v>
      </c>
      <c r="BC289" s="75">
        <v>1685.94178554</v>
      </c>
      <c r="BD289" s="75">
        <v>71.382999999999996</v>
      </c>
      <c r="BE289" s="75">
        <v>78.766999999999996</v>
      </c>
      <c r="BF289" s="75">
        <v>84.72</v>
      </c>
      <c r="BG289" s="75">
        <v>4.1500000000000004</v>
      </c>
      <c r="BH289" s="75">
        <v>51.6</v>
      </c>
      <c r="BI289" s="75">
        <v>89.5</v>
      </c>
      <c r="BJ289" s="75">
        <v>4.2340133338077464E-2</v>
      </c>
      <c r="BK289" s="75">
        <v>4.6719881241196748E-2</v>
      </c>
      <c r="BL289" s="75">
        <v>5.025084538898509E-2</v>
      </c>
      <c r="BM289" s="75">
        <v>2.4615322044887647E-3</v>
      </c>
      <c r="BN289" s="75">
        <v>3.0606038976294037E-2</v>
      </c>
      <c r="BO289" s="75">
        <v>5.3086055976323959E-2</v>
      </c>
      <c r="BP289" s="87">
        <v>5.3086055976323959E-2</v>
      </c>
    </row>
    <row r="290" spans="2:68" x14ac:dyDescent="0.25">
      <c r="B290" s="103">
        <v>8</v>
      </c>
      <c r="C290" s="75" t="s">
        <v>3422</v>
      </c>
      <c r="D290" s="75">
        <v>3</v>
      </c>
      <c r="E290" s="76">
        <v>3</v>
      </c>
      <c r="F290" s="75">
        <v>0.18</v>
      </c>
      <c r="G290" s="75" t="s">
        <v>2801</v>
      </c>
      <c r="H290" s="75" t="s">
        <v>2802</v>
      </c>
      <c r="I290" s="76" t="s">
        <v>2803</v>
      </c>
      <c r="J290" s="78">
        <v>0.41873508378404312</v>
      </c>
      <c r="K290" s="78">
        <v>0.14491469089297584</v>
      </c>
      <c r="L290" s="78">
        <v>0.23979596527887831</v>
      </c>
      <c r="M290" s="78">
        <v>3.5568608255832926E-2</v>
      </c>
      <c r="N290" s="79">
        <v>3.4622961305449831</v>
      </c>
      <c r="O290" s="79">
        <v>2.5623491218834715</v>
      </c>
      <c r="P290" s="80">
        <v>2.5321123471206439</v>
      </c>
      <c r="Q290" s="81">
        <v>36.512863366534859</v>
      </c>
      <c r="R290" s="82">
        <v>32.467532467532465</v>
      </c>
      <c r="S290" s="78">
        <v>0.22814309039631883</v>
      </c>
      <c r="T290" s="81">
        <v>1.4192059095106186</v>
      </c>
      <c r="U290" s="78">
        <v>0.819526057219921</v>
      </c>
      <c r="V290" s="83" t="e">
        <v>#N/A</v>
      </c>
      <c r="W290" s="79">
        <v>27.021703216475622</v>
      </c>
      <c r="X290" s="80">
        <v>3.7273360882835282</v>
      </c>
      <c r="Y290" s="85">
        <v>4513000000</v>
      </c>
      <c r="Z290" s="85">
        <v>18387000000</v>
      </c>
      <c r="AA290" s="75" t="e">
        <v>#N/A</v>
      </c>
      <c r="AB290" s="75">
        <v>651000000</v>
      </c>
      <c r="AC290" s="84">
        <v>0</v>
      </c>
      <c r="AD290" s="85">
        <v>28958.609222000003</v>
      </c>
      <c r="AE290" s="86">
        <v>30497.609222000003</v>
      </c>
      <c r="AF290" s="81">
        <v>27.913127681654679</v>
      </c>
      <c r="AG290" s="81">
        <v>43.840957601694917</v>
      </c>
      <c r="AH290" s="81">
        <v>2.207606646571687</v>
      </c>
      <c r="AI290" s="81">
        <v>71.409837066150104</v>
      </c>
      <c r="AJ290" s="82">
        <v>1.7339915591225545</v>
      </c>
      <c r="AK290" s="75" t="s">
        <v>493</v>
      </c>
      <c r="AL290" s="75" t="s">
        <v>602</v>
      </c>
      <c r="AM290" s="75" t="s">
        <v>603</v>
      </c>
      <c r="AN290" s="76" t="s">
        <v>2739</v>
      </c>
      <c r="AO290" s="78">
        <v>0.3093668</v>
      </c>
      <c r="AP290" s="78">
        <v>0.33341310000000002</v>
      </c>
      <c r="AQ290" s="84">
        <v>0.10401000000000001</v>
      </c>
      <c r="AR290" s="75" t="s">
        <v>3646</v>
      </c>
      <c r="AS290" s="75" t="s">
        <v>3646</v>
      </c>
      <c r="AT290" s="76" t="s">
        <v>3646</v>
      </c>
      <c r="AU290" s="75">
        <v>0.38990826781736604</v>
      </c>
      <c r="AV290" s="81">
        <v>0.38990826781736604</v>
      </c>
      <c r="AW290" s="81">
        <v>-4.7405632681183632E-17</v>
      </c>
      <c r="AX290" s="82">
        <v>0.38990826781736598</v>
      </c>
      <c r="AY290" s="79">
        <v>29.220840609137056</v>
      </c>
      <c r="AZ290" s="79">
        <v>-3.5527136788005009E-15</v>
      </c>
      <c r="BA290" s="79">
        <v>29.220840609137053</v>
      </c>
      <c r="BB290" s="75">
        <v>115.130112</v>
      </c>
      <c r="BC290" s="75">
        <v>28958.609222000003</v>
      </c>
      <c r="BD290" s="75">
        <v>663.16700000000003</v>
      </c>
      <c r="BE290" s="75">
        <v>830.83299999999997</v>
      </c>
      <c r="BF290" s="75">
        <v>999.66700000000003</v>
      </c>
      <c r="BG290" s="75">
        <v>715.73300000000006</v>
      </c>
      <c r="BH290" s="75">
        <v>930.95</v>
      </c>
      <c r="BI290" s="75">
        <v>1089.75</v>
      </c>
      <c r="BJ290" s="75">
        <v>2.290051275999086E-2</v>
      </c>
      <c r="BK290" s="75">
        <v>2.8690362635537481E-2</v>
      </c>
      <c r="BL290" s="75">
        <v>3.4520545939773516E-2</v>
      </c>
      <c r="BM290" s="75">
        <v>2.4715724243284932E-2</v>
      </c>
      <c r="BN290" s="75">
        <v>3.2147607395894985E-2</v>
      </c>
      <c r="BO290" s="75">
        <v>3.7631296159489298E-2</v>
      </c>
      <c r="BP290" s="87">
        <v>3.7631296159489298E-2</v>
      </c>
    </row>
    <row r="291" spans="2:68" x14ac:dyDescent="0.25">
      <c r="B291" s="103">
        <v>8</v>
      </c>
      <c r="C291" s="75" t="s">
        <v>3422</v>
      </c>
      <c r="D291" s="75">
        <v>4</v>
      </c>
      <c r="E291" s="76">
        <v>1</v>
      </c>
      <c r="F291" s="75">
        <v>0.4</v>
      </c>
      <c r="G291" s="75" t="s">
        <v>2760</v>
      </c>
      <c r="H291" s="75" t="s">
        <v>2761</v>
      </c>
      <c r="I291" s="76" t="s">
        <v>2762</v>
      </c>
      <c r="J291" s="78">
        <v>0.90868440995182931</v>
      </c>
      <c r="K291" s="78">
        <v>0.8698961752088854</v>
      </c>
      <c r="L291" s="78">
        <v>0.59022255342301766</v>
      </c>
      <c r="M291" s="78">
        <v>0.27032042691040681</v>
      </c>
      <c r="N291" s="79">
        <v>23.180575130135782</v>
      </c>
      <c r="O291" s="79">
        <v>21.537225252430073</v>
      </c>
      <c r="P291" s="80">
        <v>26.01624931356557</v>
      </c>
      <c r="Q291" s="81">
        <v>58.903660015140133</v>
      </c>
      <c r="R291" s="82">
        <v>69.225948129277967</v>
      </c>
      <c r="S291" s="78">
        <v>-0.1393833358797501</v>
      </c>
      <c r="T291" s="81">
        <v>-0.30355355355355357</v>
      </c>
      <c r="U291" s="78">
        <v>0.77337579374343224</v>
      </c>
      <c r="V291" s="83" t="e">
        <v>#N/A</v>
      </c>
      <c r="W291" s="79">
        <v>52.982549146006043</v>
      </c>
      <c r="X291" s="80">
        <v>62.564850981589281</v>
      </c>
      <c r="Y291" s="85">
        <v>1043874000</v>
      </c>
      <c r="Z291" s="85">
        <v>3359206000</v>
      </c>
      <c r="AA291" s="75" t="e">
        <v>#N/A</v>
      </c>
      <c r="AB291" s="75">
        <v>902766000</v>
      </c>
      <c r="AC291" s="84">
        <v>0</v>
      </c>
      <c r="AD291" s="85">
        <v>301631.08302299998</v>
      </c>
      <c r="AE291" s="86">
        <v>25555.039507807975</v>
      </c>
      <c r="AF291" s="81">
        <v>23.658693894666921</v>
      </c>
      <c r="AG291" s="81">
        <v>26.248808962076506</v>
      </c>
      <c r="AH291" s="81">
        <v>3.5296568754933535</v>
      </c>
      <c r="AI291" s="81">
        <v>28.482383201130062</v>
      </c>
      <c r="AJ291" s="82">
        <v>6.9682870293881107</v>
      </c>
      <c r="AK291" s="75" t="s">
        <v>534</v>
      </c>
      <c r="AL291" s="75" t="s">
        <v>843</v>
      </c>
      <c r="AM291" s="75" t="s">
        <v>2062</v>
      </c>
      <c r="AN291" s="76" t="s">
        <v>2739</v>
      </c>
      <c r="AO291" s="78" t="e">
        <v>#VALUE!</v>
      </c>
      <c r="AP291" s="78" t="e">
        <v>#VALUE!</v>
      </c>
      <c r="AQ291" s="84">
        <v>0.6821159</v>
      </c>
      <c r="AR291" s="75" t="s">
        <v>3647</v>
      </c>
      <c r="AS291" s="75" t="s">
        <v>3647</v>
      </c>
      <c r="AT291" s="76" t="s">
        <v>3647</v>
      </c>
      <c r="AU291" s="75">
        <v>1.622648150516971</v>
      </c>
      <c r="AV291" s="81">
        <v>1.622648150516971</v>
      </c>
      <c r="AW291" s="81">
        <v>0</v>
      </c>
      <c r="AX291" s="82">
        <v>1.622648150516971</v>
      </c>
      <c r="AY291" s="79">
        <v>50.668016187611229</v>
      </c>
      <c r="AZ291" s="79">
        <v>0</v>
      </c>
      <c r="BA291" s="79">
        <v>50.668016187611229</v>
      </c>
      <c r="BB291" s="75">
        <v>427.31428799999998</v>
      </c>
      <c r="BC291" s="75">
        <v>25555.039507807975</v>
      </c>
      <c r="BD291" s="75">
        <v>1065.2</v>
      </c>
      <c r="BE291" s="75">
        <v>1213</v>
      </c>
      <c r="BF291" s="75">
        <v>1430.7139999999999</v>
      </c>
      <c r="BG291" s="75">
        <v>992.01900000000001</v>
      </c>
      <c r="BH291" s="75">
        <v>1096.3810000000001</v>
      </c>
      <c r="BI291" s="75">
        <v>1332.288</v>
      </c>
      <c r="BJ291" s="75">
        <v>4.1682580833989458E-2</v>
      </c>
      <c r="BK291" s="75">
        <v>4.7466175883992871E-2</v>
      </c>
      <c r="BL291" s="75">
        <v>5.5985591396282751E-2</v>
      </c>
      <c r="BM291" s="75">
        <v>3.8818918659738438E-2</v>
      </c>
      <c r="BN291" s="75">
        <v>4.2902731559660345E-2</v>
      </c>
      <c r="BO291" s="75">
        <v>5.2134061447760179E-2</v>
      </c>
      <c r="BP291" s="87">
        <v>5.5985591396282751E-2</v>
      </c>
    </row>
    <row r="292" spans="2:68" x14ac:dyDescent="0.25">
      <c r="B292" s="103">
        <v>8</v>
      </c>
      <c r="C292" s="75" t="s">
        <v>3422</v>
      </c>
      <c r="D292" s="75">
        <v>4</v>
      </c>
      <c r="E292" s="76">
        <v>2</v>
      </c>
      <c r="F292" s="75">
        <v>0.2</v>
      </c>
      <c r="G292" s="75" t="s">
        <v>2997</v>
      </c>
      <c r="H292" s="75" t="s">
        <v>2422</v>
      </c>
      <c r="I292" s="76" t="s">
        <v>2423</v>
      </c>
      <c r="J292" s="78">
        <v>0.31718110621310114</v>
      </c>
      <c r="K292" s="78">
        <v>0.30111500679111786</v>
      </c>
      <c r="L292" s="78">
        <v>0.12759381531497202</v>
      </c>
      <c r="M292" s="78">
        <v>0.12396780192200159</v>
      </c>
      <c r="N292" s="79">
        <v>10.791705937794534</v>
      </c>
      <c r="O292" s="79">
        <v>8.3862708136977684</v>
      </c>
      <c r="P292" s="80">
        <v>15.552242229613489</v>
      </c>
      <c r="Q292" s="81">
        <v>21.931588458317066</v>
      </c>
      <c r="R292" s="82">
        <v>21.717495269736741</v>
      </c>
      <c r="S292" s="78">
        <v>0.51063944599334476</v>
      </c>
      <c r="T292" s="81">
        <v>1.9986623486341875</v>
      </c>
      <c r="U292" s="78">
        <v>0.48108295730649081</v>
      </c>
      <c r="V292" s="83">
        <v>2.6402044805292436E-2</v>
      </c>
      <c r="W292" s="79">
        <v>18.11055372298695</v>
      </c>
      <c r="X292" s="80">
        <v>20.587523928652061</v>
      </c>
      <c r="Y292" s="85">
        <v>3165900000</v>
      </c>
      <c r="Z292" s="85">
        <v>7689900000</v>
      </c>
      <c r="AA292" s="75">
        <v>23000000</v>
      </c>
      <c r="AB292" s="75">
        <v>513300000.00000006</v>
      </c>
      <c r="AC292" s="84">
        <v>4.4808104422365082E-2</v>
      </c>
      <c r="AD292" s="85">
        <v>11888.19607276</v>
      </c>
      <c r="AE292" s="86">
        <v>15378.69607276</v>
      </c>
      <c r="AF292" s="81">
        <v>10.50234251733553</v>
      </c>
      <c r="AG292" s="81">
        <v>16.059230764208539</v>
      </c>
      <c r="AH292" s="81">
        <v>4.3504348280484271</v>
      </c>
      <c r="AI292" s="81">
        <v>19.33477359077385</v>
      </c>
      <c r="AJ292" s="82">
        <v>2.8125640355675072</v>
      </c>
      <c r="AK292" s="75" t="s">
        <v>493</v>
      </c>
      <c r="AL292" s="75" t="s">
        <v>494</v>
      </c>
      <c r="AM292" s="75" t="s">
        <v>495</v>
      </c>
      <c r="AN292" s="76" t="s">
        <v>2421</v>
      </c>
      <c r="AO292" s="78">
        <v>0.22661149999999999</v>
      </c>
      <c r="AP292" s="78">
        <v>0.1574682</v>
      </c>
      <c r="AQ292" s="84">
        <v>7.7063969999999996E-2</v>
      </c>
      <c r="AR292" s="75" t="s">
        <v>4124</v>
      </c>
      <c r="AS292" s="75" t="s">
        <v>3443</v>
      </c>
      <c r="AT292" s="76" t="s">
        <v>3443</v>
      </c>
      <c r="AU292" s="75">
        <v>1.6307893020221786</v>
      </c>
      <c r="AV292" s="81">
        <v>1.6307893020221786</v>
      </c>
      <c r="AW292" s="81">
        <v>-0.12353209153474104</v>
      </c>
      <c r="AX292" s="82">
        <v>1.5072572104874375</v>
      </c>
      <c r="AY292" s="79">
        <v>30.179530701503577</v>
      </c>
      <c r="AZ292" s="79">
        <v>-2.2860957847042371</v>
      </c>
      <c r="BA292" s="79">
        <v>27.89343491679934</v>
      </c>
      <c r="BB292" s="75">
        <v>178.13958300000002</v>
      </c>
      <c r="BC292" s="75">
        <v>11888.19607276</v>
      </c>
      <c r="BD292" s="75">
        <v>581.42899999999997</v>
      </c>
      <c r="BE292" s="75">
        <v>675.42899999999997</v>
      </c>
      <c r="BF292" s="75">
        <v>757.14300000000003</v>
      </c>
      <c r="BG292" s="75">
        <v>423.72899999999998</v>
      </c>
      <c r="BH292" s="75">
        <v>518.09799999999996</v>
      </c>
      <c r="BI292" s="75">
        <v>581.66700000000003</v>
      </c>
      <c r="BJ292" s="75">
        <v>4.8908093073284385E-2</v>
      </c>
      <c r="BK292" s="75">
        <v>5.6815095904049158E-2</v>
      </c>
      <c r="BL292" s="75">
        <v>6.36886366414227E-2</v>
      </c>
      <c r="BM292" s="75">
        <v>3.5642834068905609E-2</v>
      </c>
      <c r="BN292" s="75">
        <v>4.3580876091633705E-2</v>
      </c>
      <c r="BO292" s="75">
        <v>4.8928112931515472E-2</v>
      </c>
      <c r="BP292" s="87">
        <v>6.36886366414227E-2</v>
      </c>
    </row>
    <row r="293" spans="2:68" x14ac:dyDescent="0.25">
      <c r="B293" s="103">
        <v>8</v>
      </c>
      <c r="C293" s="75" t="s">
        <v>3422</v>
      </c>
      <c r="D293" s="75">
        <v>4</v>
      </c>
      <c r="E293" s="76">
        <v>2</v>
      </c>
      <c r="F293" s="75">
        <v>0.18</v>
      </c>
      <c r="G293" s="75" t="s">
        <v>2611</v>
      </c>
      <c r="H293" s="75" t="s">
        <v>263</v>
      </c>
      <c r="I293" s="76" t="s">
        <v>972</v>
      </c>
      <c r="J293" s="78">
        <v>0.3497973769317364</v>
      </c>
      <c r="K293" s="78">
        <v>0.25037181765034094</v>
      </c>
      <c r="L293" s="78">
        <v>0.22721092306419846</v>
      </c>
      <c r="M293" s="78">
        <v>0.15000661746920596</v>
      </c>
      <c r="N293" s="79">
        <v>13.401664069934199</v>
      </c>
      <c r="O293" s="79">
        <v>9.4614488169222319</v>
      </c>
      <c r="P293" s="80" t="e">
        <v>#N/A</v>
      </c>
      <c r="Q293" s="81">
        <v>41.821953359704779</v>
      </c>
      <c r="R293" s="82">
        <v>47.321333259320305</v>
      </c>
      <c r="S293" s="78">
        <v>0.86545764058332852</v>
      </c>
      <c r="T293" s="81">
        <v>4.4494167783010719</v>
      </c>
      <c r="U293" s="78">
        <v>-5.4577681105051859E-2</v>
      </c>
      <c r="V293" s="83">
        <v>3.7008432900140269E-2</v>
      </c>
      <c r="W293" s="79">
        <v>23.261474999498891</v>
      </c>
      <c r="X293" s="80">
        <v>18.720803893720152</v>
      </c>
      <c r="Y293" s="85">
        <v>1050246000</v>
      </c>
      <c r="Z293" s="85">
        <v>1752936000</v>
      </c>
      <c r="AA293" s="75">
        <v>7267000</v>
      </c>
      <c r="AB293" s="75">
        <v>180925000</v>
      </c>
      <c r="AC293" s="84">
        <v>4.0165814564045874E-2</v>
      </c>
      <c r="AD293" s="85">
        <v>6017.8026593100003</v>
      </c>
      <c r="AE293" s="86">
        <v>7916.8266593099997</v>
      </c>
      <c r="AF293" s="81">
        <v>17.462048501316538</v>
      </c>
      <c r="AG293" s="81">
        <v>28.839398289339076</v>
      </c>
      <c r="AH293" s="81">
        <v>3.2212813716284616</v>
      </c>
      <c r="AI293" s="81">
        <v>49.409820843089136</v>
      </c>
      <c r="AJ293" s="82" t="s">
        <v>3443</v>
      </c>
      <c r="AK293" s="75" t="s">
        <v>534</v>
      </c>
      <c r="AL293" s="75" t="s">
        <v>617</v>
      </c>
      <c r="AM293" s="75" t="s">
        <v>618</v>
      </c>
      <c r="AN293" s="76" t="s">
        <v>583</v>
      </c>
      <c r="AO293" s="78" t="e">
        <v>#VALUE!</v>
      </c>
      <c r="AP293" s="78" t="e">
        <v>#VALUE!</v>
      </c>
      <c r="AQ293" s="84">
        <v>0.1003401</v>
      </c>
      <c r="AR293" s="75" t="s">
        <v>3648</v>
      </c>
      <c r="AS293" s="75" t="s">
        <v>3648</v>
      </c>
      <c r="AT293" s="76" t="s">
        <v>3648</v>
      </c>
      <c r="AU293" s="75" t="s">
        <v>3443</v>
      </c>
      <c r="AV293" s="81">
        <v>0</v>
      </c>
      <c r="AW293" s="81">
        <v>0.82495199378459139</v>
      </c>
      <c r="AX293" s="82">
        <v>0.82495199378459139</v>
      </c>
      <c r="AY293" s="79">
        <v>0</v>
      </c>
      <c r="AZ293" s="79">
        <v>43.202193179988917</v>
      </c>
      <c r="BA293" s="79">
        <v>43.202193179988917</v>
      </c>
      <c r="BB293" s="75">
        <v>49.643983020000007</v>
      </c>
      <c r="BC293" s="75">
        <v>6017.8026593100003</v>
      </c>
      <c r="BD293" s="75">
        <v>192.93800000000002</v>
      </c>
      <c r="BE293" s="75">
        <v>225.72200000000001</v>
      </c>
      <c r="BF293" s="75">
        <v>262.08300000000003</v>
      </c>
      <c r="BG293" s="75">
        <v>194.393</v>
      </c>
      <c r="BH293" s="75">
        <v>216.17000000000002</v>
      </c>
      <c r="BI293" s="75">
        <v>228.816</v>
      </c>
      <c r="BJ293" s="75">
        <v>3.2061204217374954E-2</v>
      </c>
      <c r="BK293" s="75">
        <v>3.7509039890297968E-2</v>
      </c>
      <c r="BL293" s="75">
        <v>4.3551278570848048E-2</v>
      </c>
      <c r="BM293" s="75">
        <v>3.2302986821819285E-2</v>
      </c>
      <c r="BN293" s="75">
        <v>3.5921749555141776E-2</v>
      </c>
      <c r="BO293" s="75">
        <v>3.8023181043666192E-2</v>
      </c>
      <c r="BP293" s="87">
        <v>4.3551278570848048E-2</v>
      </c>
    </row>
    <row r="294" spans="2:68" x14ac:dyDescent="0.25">
      <c r="B294" s="103">
        <v>8</v>
      </c>
      <c r="C294" s="75" t="s">
        <v>3422</v>
      </c>
      <c r="D294" s="75">
        <v>5</v>
      </c>
      <c r="E294" s="76">
        <v>1</v>
      </c>
      <c r="F294" s="75">
        <v>0.11</v>
      </c>
      <c r="G294" s="75" t="s">
        <v>2943</v>
      </c>
      <c r="H294" s="75" t="s">
        <v>1351</v>
      </c>
      <c r="I294" s="76" t="s">
        <v>1373</v>
      </c>
      <c r="J294" s="78">
        <v>0.18051076534169624</v>
      </c>
      <c r="K294" s="78">
        <v>0.18082603349870588</v>
      </c>
      <c r="L294" s="78">
        <v>0.1798181856159568</v>
      </c>
      <c r="M294" s="78">
        <v>0.18026769634626538</v>
      </c>
      <c r="N294" s="79">
        <v>17.372876738204909</v>
      </c>
      <c r="O294" s="79">
        <v>13.371181077751093</v>
      </c>
      <c r="P294" s="80">
        <v>15.134027527900084</v>
      </c>
      <c r="Q294" s="81">
        <v>24.618989551066722</v>
      </c>
      <c r="R294" s="82">
        <v>22.241946066203287</v>
      </c>
      <c r="S294" s="78">
        <v>0.11521122674486403</v>
      </c>
      <c r="T294" s="81">
        <v>0.5975916056576982</v>
      </c>
      <c r="U294" s="78">
        <v>0.66771952079528796</v>
      </c>
      <c r="V294" s="83" t="e">
        <v>#N/A</v>
      </c>
      <c r="W294" s="79">
        <v>10.289766228104307</v>
      </c>
      <c r="X294" s="80">
        <v>2.5108893059590853</v>
      </c>
      <c r="Y294" s="85">
        <v>1045115000</v>
      </c>
      <c r="Z294" s="85">
        <v>1048352000</v>
      </c>
      <c r="AA294" s="75" t="e">
        <v>#N/A</v>
      </c>
      <c r="AB294" s="75">
        <v>33592023.179286748</v>
      </c>
      <c r="AC294" s="84">
        <v>0</v>
      </c>
      <c r="AD294" s="85">
        <v>2915.55</v>
      </c>
      <c r="AE294" s="86">
        <v>3077.578</v>
      </c>
      <c r="AF294" s="81">
        <v>11.368836495618044</v>
      </c>
      <c r="AG294" s="81">
        <v>16.114034170517993</v>
      </c>
      <c r="AH294" s="81" t="s">
        <v>3443</v>
      </c>
      <c r="AI294" s="81">
        <v>21.164256279283443</v>
      </c>
      <c r="AJ294" s="82">
        <v>3.1027931349275306</v>
      </c>
      <c r="AK294" s="75" t="s">
        <v>493</v>
      </c>
      <c r="AL294" s="75" t="s">
        <v>513</v>
      </c>
      <c r="AM294" s="75" t="s">
        <v>953</v>
      </c>
      <c r="AN294" s="76" t="s">
        <v>1354</v>
      </c>
      <c r="AO294" s="78">
        <v>0.153395</v>
      </c>
      <c r="AP294" s="78">
        <v>8.2871849999999997E-2</v>
      </c>
      <c r="AQ294" s="84">
        <v>5.2705970000000005E-2</v>
      </c>
      <c r="AR294" s="75" t="s">
        <v>4124</v>
      </c>
      <c r="AS294" s="75" t="s">
        <v>3443</v>
      </c>
      <c r="AT294" s="76" t="s">
        <v>3443</v>
      </c>
      <c r="AU294" s="75">
        <v>3.0891720656376735</v>
      </c>
      <c r="AV294" s="81">
        <v>3.0891720656376735</v>
      </c>
      <c r="AW294" s="81">
        <v>6.7606719813331693E-16</v>
      </c>
      <c r="AX294" s="82">
        <v>3.0891720656376744</v>
      </c>
      <c r="AY294" s="79">
        <v>64.93404137376983</v>
      </c>
      <c r="AZ294" s="79">
        <v>1.4210854715202004E-14</v>
      </c>
      <c r="BA294" s="79">
        <v>64.934041373769844</v>
      </c>
      <c r="BB294" s="75">
        <v>90.52584576000001</v>
      </c>
      <c r="BC294" s="75">
        <v>2915.55</v>
      </c>
      <c r="BD294" s="75">
        <v>152.4</v>
      </c>
      <c r="BE294" s="75">
        <v>178.6</v>
      </c>
      <c r="BF294" s="75">
        <v>199.20000000000002</v>
      </c>
      <c r="BG294" s="75">
        <v>136.679</v>
      </c>
      <c r="BH294" s="75">
        <v>135.15</v>
      </c>
      <c r="BI294" s="75">
        <v>154.68600000000001</v>
      </c>
      <c r="BJ294" s="75">
        <v>5.2271441066008124E-2</v>
      </c>
      <c r="BK294" s="75">
        <v>6.1257738677093512E-2</v>
      </c>
      <c r="BL294" s="75">
        <v>6.8323300920924007E-2</v>
      </c>
      <c r="BM294" s="75">
        <v>4.6879319510898458E-2</v>
      </c>
      <c r="BN294" s="75">
        <v>4.6354890157946187E-2</v>
      </c>
      <c r="BO294" s="75">
        <v>5.3055512681998249E-2</v>
      </c>
      <c r="BP294" s="87">
        <v>6.8323300920924007E-2</v>
      </c>
    </row>
    <row r="295" spans="2:68" x14ac:dyDescent="0.25">
      <c r="B295" s="103">
        <v>8</v>
      </c>
      <c r="C295" s="75" t="s">
        <v>3422</v>
      </c>
      <c r="D295" s="75">
        <v>5</v>
      </c>
      <c r="E295" s="76">
        <v>1</v>
      </c>
      <c r="F295" s="75">
        <v>0.15</v>
      </c>
      <c r="G295" s="75" t="s">
        <v>3227</v>
      </c>
      <c r="H295" s="75" t="s">
        <v>149</v>
      </c>
      <c r="I295" s="76" t="s">
        <v>821</v>
      </c>
      <c r="J295" s="78">
        <v>0.57764581505136703</v>
      </c>
      <c r="K295" s="78">
        <v>0.44781686346785565</v>
      </c>
      <c r="L295" s="78">
        <v>0.4085081239487825</v>
      </c>
      <c r="M295" s="78">
        <v>0.34771426593857352</v>
      </c>
      <c r="N295" s="79">
        <v>30.030369895129422</v>
      </c>
      <c r="O295" s="79">
        <v>24.344123657456155</v>
      </c>
      <c r="P295" s="80">
        <v>26.598930152567629</v>
      </c>
      <c r="Q295" s="81">
        <v>29.862553536910394</v>
      </c>
      <c r="R295" s="82">
        <v>30.370777799704314</v>
      </c>
      <c r="S295" s="78">
        <v>-0.11376369384604072</v>
      </c>
      <c r="T295" s="81">
        <v>-0.36982517675775556</v>
      </c>
      <c r="U295" s="78">
        <v>0.78010126997878848</v>
      </c>
      <c r="V295" s="83">
        <v>4.0319469355984974E-2</v>
      </c>
      <c r="W295" s="79">
        <v>7.3559094814685819</v>
      </c>
      <c r="X295" s="80">
        <v>12.254132922770866</v>
      </c>
      <c r="Y295" s="85">
        <v>1278871000</v>
      </c>
      <c r="Z295" s="85">
        <v>1647042000</v>
      </c>
      <c r="AA295" s="75">
        <v>26521000</v>
      </c>
      <c r="AB295" s="75">
        <v>244540000</v>
      </c>
      <c r="AC295" s="84">
        <v>0.1084526048908154</v>
      </c>
      <c r="AD295" s="85">
        <v>13866.191911290001</v>
      </c>
      <c r="AE295" s="86">
        <v>13618.623911290002</v>
      </c>
      <c r="AF295" s="81">
        <v>20.336401718176511</v>
      </c>
      <c r="AG295" s="81">
        <v>22.651348494238817</v>
      </c>
      <c r="AH295" s="81">
        <v>1.7615208021212989</v>
      </c>
      <c r="AI295" s="81">
        <v>28.992956457003739</v>
      </c>
      <c r="AJ295" s="82">
        <v>6.9782213269809619</v>
      </c>
      <c r="AK295" s="75" t="s">
        <v>498</v>
      </c>
      <c r="AL295" s="75" t="s">
        <v>499</v>
      </c>
      <c r="AM295" s="75" t="s">
        <v>815</v>
      </c>
      <c r="AN295" s="76" t="s">
        <v>583</v>
      </c>
      <c r="AO295" s="78">
        <v>0.1500088</v>
      </c>
      <c r="AP295" s="78">
        <v>0.15116889999999999</v>
      </c>
      <c r="AQ295" s="84">
        <v>0.1238674</v>
      </c>
      <c r="AR295" s="75" t="s">
        <v>4124</v>
      </c>
      <c r="AS295" s="75" t="s">
        <v>3443</v>
      </c>
      <c r="AT295" s="76" t="s">
        <v>3443</v>
      </c>
      <c r="AU295" s="75">
        <v>1.143413207171651</v>
      </c>
      <c r="AV295" s="81">
        <v>1.143413207171651</v>
      </c>
      <c r="AW295" s="81">
        <v>1.4186136683998471</v>
      </c>
      <c r="AX295" s="82">
        <v>2.5620268755714983</v>
      </c>
      <c r="AY295" s="79">
        <v>31.725836598682282</v>
      </c>
      <c r="AZ295" s="79">
        <v>39.361715570558673</v>
      </c>
      <c r="BA295" s="79">
        <v>71.087552169240951</v>
      </c>
      <c r="BB295" s="75">
        <v>327.46125469000003</v>
      </c>
      <c r="BC295" s="75">
        <v>13618.623911290002</v>
      </c>
      <c r="BD295" s="75">
        <v>523.54499999999996</v>
      </c>
      <c r="BE295" s="75">
        <v>543.81799999999998</v>
      </c>
      <c r="BF295" s="75">
        <v>577.83299999999997</v>
      </c>
      <c r="BG295" s="75">
        <v>432.5</v>
      </c>
      <c r="BH295" s="75">
        <v>503.57100000000003</v>
      </c>
      <c r="BI295" s="75">
        <v>543.03200000000004</v>
      </c>
      <c r="BJ295" s="75">
        <v>3.8443311410191368E-2</v>
      </c>
      <c r="BK295" s="75">
        <v>3.9931934646434311E-2</v>
      </c>
      <c r="BL295" s="75">
        <v>4.2429617247963618E-2</v>
      </c>
      <c r="BM295" s="75">
        <v>3.1757981042523122E-2</v>
      </c>
      <c r="BN295" s="75">
        <v>3.6976643402461068E-2</v>
      </c>
      <c r="BO295" s="75">
        <v>3.9874219564123507E-2</v>
      </c>
      <c r="BP295" s="87">
        <v>4.2429617247963618E-2</v>
      </c>
    </row>
    <row r="296" spans="2:68" x14ac:dyDescent="0.25">
      <c r="B296" s="103">
        <v>8</v>
      </c>
      <c r="C296" s="75" t="s">
        <v>3422</v>
      </c>
      <c r="D296" s="75">
        <v>5</v>
      </c>
      <c r="E296" s="76">
        <v>4</v>
      </c>
      <c r="F296" s="75">
        <v>0.11</v>
      </c>
      <c r="H296" s="75" t="s">
        <v>3102</v>
      </c>
      <c r="I296" s="76" t="s">
        <v>3103</v>
      </c>
      <c r="J296" s="78">
        <v>-0.66421464646340367</v>
      </c>
      <c r="K296" s="78">
        <v>-0.26258807355215674</v>
      </c>
      <c r="L296" s="78">
        <v>0.32916469512818319</v>
      </c>
      <c r="M296" s="78">
        <v>-0.17966606568942542</v>
      </c>
      <c r="N296" s="79">
        <v>-6.1204223987599304</v>
      </c>
      <c r="O296" s="79">
        <v>-9.5580556093780267</v>
      </c>
      <c r="P296" s="80" t="e">
        <v>#N/A</v>
      </c>
      <c r="Q296" s="81">
        <v>0.82146670040345204</v>
      </c>
      <c r="R296" s="82">
        <v>-3.3914845063656016</v>
      </c>
      <c r="S296" s="78">
        <v>0.31667238314988622</v>
      </c>
      <c r="T296" s="81">
        <v>-70.405545927209701</v>
      </c>
      <c r="U296" s="78">
        <v>-0.11356318804227448</v>
      </c>
      <c r="V296" s="83">
        <v>4.607246664620606E-2</v>
      </c>
      <c r="W296" s="79">
        <v>-4.1464666599205842</v>
      </c>
      <c r="X296" s="80" t="e">
        <v>#N/A</v>
      </c>
      <c r="Y296" s="85">
        <v>17457000000</v>
      </c>
      <c r="Z296" s="85">
        <v>25514000000</v>
      </c>
      <c r="AA296" s="75">
        <v>744000000</v>
      </c>
      <c r="AB296" s="75">
        <v>5069000000</v>
      </c>
      <c r="AC296" s="84">
        <v>0.1467745117380154</v>
      </c>
      <c r="AD296" s="85">
        <v>127495.71193850999</v>
      </c>
      <c r="AE296" s="86">
        <v>168143.71193851001</v>
      </c>
      <c r="AF296" s="81" t="s">
        <v>3443</v>
      </c>
      <c r="AG296" s="81" t="s">
        <v>3443</v>
      </c>
      <c r="AH296" s="81">
        <v>3.954536051476667</v>
      </c>
      <c r="AI296" s="81" t="s">
        <v>3443</v>
      </c>
      <c r="AJ296" s="82" t="s">
        <v>3443</v>
      </c>
      <c r="AK296" s="75" t="s">
        <v>498</v>
      </c>
      <c r="AL296" s="75" t="s">
        <v>857</v>
      </c>
      <c r="AM296" s="75" t="s">
        <v>857</v>
      </c>
      <c r="AN296" s="76" t="s">
        <v>583</v>
      </c>
      <c r="AO296" s="78">
        <v>0.1210683</v>
      </c>
      <c r="AP296" s="78">
        <v>9.3787880000000004E-2</v>
      </c>
      <c r="AQ296" s="84">
        <v>-9.5014439999999992E-2</v>
      </c>
      <c r="AR296" s="75" t="s">
        <v>3649</v>
      </c>
      <c r="AS296" s="75" t="s">
        <v>3649</v>
      </c>
      <c r="AT296" s="76" t="s">
        <v>3649</v>
      </c>
      <c r="AU296" s="75" t="s">
        <v>3443</v>
      </c>
      <c r="AV296" s="81">
        <v>0</v>
      </c>
      <c r="AW296" s="81">
        <v>0</v>
      </c>
      <c r="AX296" s="82">
        <v>0</v>
      </c>
      <c r="AY296" s="79" t="s">
        <v>3443</v>
      </c>
      <c r="AZ296" s="79">
        <v>0</v>
      </c>
      <c r="BA296" s="79" t="s">
        <v>3443</v>
      </c>
      <c r="BB296" s="75">
        <v>-9.6940464196200011</v>
      </c>
      <c r="BC296" s="75">
        <v>127495.71193850999</v>
      </c>
      <c r="BD296" s="75">
        <v>-122.77800000000001</v>
      </c>
      <c r="BE296" s="75">
        <v>3861.4740000000002</v>
      </c>
      <c r="BF296" s="75">
        <v>5969.3530000000001</v>
      </c>
      <c r="BG296" s="75">
        <v>3917.2539999999999</v>
      </c>
      <c r="BH296" s="75">
        <v>7092.2190000000001</v>
      </c>
      <c r="BI296" s="75">
        <v>9524.7980000000007</v>
      </c>
      <c r="BJ296" s="75">
        <v>-9.6299709326078901E-4</v>
      </c>
      <c r="BK296" s="75">
        <v>3.0287089199222274E-2</v>
      </c>
      <c r="BL296" s="75">
        <v>4.6820029546397322E-2</v>
      </c>
      <c r="BM296" s="75">
        <v>3.0724594109402325E-2</v>
      </c>
      <c r="BN296" s="75">
        <v>5.5627117901977066E-2</v>
      </c>
      <c r="BO296" s="75">
        <v>7.4706810567823037E-2</v>
      </c>
      <c r="BP296" s="87">
        <v>7.4706810567823037E-2</v>
      </c>
    </row>
    <row r="297" spans="2:68" x14ac:dyDescent="0.25">
      <c r="B297" s="103">
        <v>8</v>
      </c>
      <c r="C297" s="75" t="s">
        <v>3422</v>
      </c>
      <c r="D297" s="75">
        <v>6</v>
      </c>
      <c r="E297" s="76">
        <v>2</v>
      </c>
      <c r="F297" s="75">
        <v>0.17</v>
      </c>
      <c r="G297" s="75" t="s">
        <v>2534</v>
      </c>
      <c r="H297" s="75" t="s">
        <v>69</v>
      </c>
      <c r="I297" s="76" t="s">
        <v>701</v>
      </c>
      <c r="J297" s="78">
        <v>1.0283898827776483</v>
      </c>
      <c r="K297" s="78">
        <v>0.94863013698630139</v>
      </c>
      <c r="L297" s="78">
        <v>0.44561651414950953</v>
      </c>
      <c r="M297" s="78">
        <v>0.36202389843166544</v>
      </c>
      <c r="N297" s="79">
        <v>27.336834208552137</v>
      </c>
      <c r="O297" s="79">
        <v>21.049754578910751</v>
      </c>
      <c r="P297" s="80" t="e">
        <v>#N/A</v>
      </c>
      <c r="Q297" s="81">
        <v>28.537969589735621</v>
      </c>
      <c r="R297" s="82">
        <v>27.480245829675155</v>
      </c>
      <c r="S297" s="78">
        <v>0.60644165012133244</v>
      </c>
      <c r="T297" s="81">
        <v>2.3159224936815503</v>
      </c>
      <c r="U297" s="78">
        <v>2.0157046871205377E-2</v>
      </c>
      <c r="V297" s="83">
        <v>3.7576687116564415E-2</v>
      </c>
      <c r="W297" s="79">
        <v>7.6479440707544768</v>
      </c>
      <c r="X297" s="80" t="e">
        <v>#N/A</v>
      </c>
      <c r="Y297" s="85">
        <v>2044000000</v>
      </c>
      <c r="Z297" s="85">
        <v>5356000000</v>
      </c>
      <c r="AA297" s="75">
        <v>190000000</v>
      </c>
      <c r="AB297" s="75">
        <v>1407000000</v>
      </c>
      <c r="AC297" s="84">
        <v>0.13503909026297087</v>
      </c>
      <c r="AD297" s="85">
        <v>47105.01965052</v>
      </c>
      <c r="AE297" s="86">
        <v>52618.01965052</v>
      </c>
      <c r="AF297" s="81">
        <v>19.806550821893939</v>
      </c>
      <c r="AG297" s="81">
        <v>25.042765406992338</v>
      </c>
      <c r="AH297" s="81">
        <v>3.0143206416680952</v>
      </c>
      <c r="AI297" s="81">
        <v>30.068663492241321</v>
      </c>
      <c r="AJ297" s="82">
        <v>199.87832895914713</v>
      </c>
      <c r="AK297" s="75" t="s">
        <v>544</v>
      </c>
      <c r="AL297" s="75" t="s">
        <v>593</v>
      </c>
      <c r="AM297" s="75" t="s">
        <v>594</v>
      </c>
      <c r="AN297" s="76" t="s">
        <v>583</v>
      </c>
      <c r="AO297" s="78">
        <v>0.13274449999999999</v>
      </c>
      <c r="AP297" s="78">
        <v>0.1929235</v>
      </c>
      <c r="AQ297" s="84">
        <v>0.23150179999999998</v>
      </c>
      <c r="AR297" s="75" t="s">
        <v>4124</v>
      </c>
      <c r="AS297" s="75" t="s">
        <v>3650</v>
      </c>
      <c r="AT297" s="76" t="s">
        <v>3650</v>
      </c>
      <c r="AU297" s="75">
        <v>1.2616487386833382</v>
      </c>
      <c r="AV297" s="81">
        <v>1.2616487386833382</v>
      </c>
      <c r="AW297" s="81">
        <v>1.6187191364239057</v>
      </c>
      <c r="AX297" s="82">
        <v>2.8803678751072441</v>
      </c>
      <c r="AY297" s="79">
        <v>34.646184016996237</v>
      </c>
      <c r="AZ297" s="79">
        <v>44.451707795391407</v>
      </c>
      <c r="BA297" s="79">
        <v>79.097891812387644</v>
      </c>
      <c r="BB297" s="75">
        <v>1210</v>
      </c>
      <c r="BC297" s="75">
        <v>47105.01965052</v>
      </c>
      <c r="BD297" s="75">
        <v>1937.5</v>
      </c>
      <c r="BE297" s="75">
        <v>2081.556</v>
      </c>
      <c r="BF297" s="75">
        <v>2375</v>
      </c>
      <c r="BG297" s="75">
        <v>1601.7470000000001</v>
      </c>
      <c r="BH297" s="75">
        <v>1918.3990000000001</v>
      </c>
      <c r="BI297" s="75">
        <v>1815.8389999999999</v>
      </c>
      <c r="BJ297" s="75">
        <v>4.1131497542610869E-2</v>
      </c>
      <c r="BK297" s="75">
        <v>4.418968541873905E-2</v>
      </c>
      <c r="BL297" s="75">
        <v>5.0419255052232673E-2</v>
      </c>
      <c r="BM297" s="75">
        <v>3.4003743377746753E-2</v>
      </c>
      <c r="BN297" s="75">
        <v>4.0725999357030786E-2</v>
      </c>
      <c r="BO297" s="75">
        <v>3.854873670517521E-2</v>
      </c>
      <c r="BP297" s="87">
        <v>5.0419255052232673E-2</v>
      </c>
    </row>
    <row r="298" spans="2:68" x14ac:dyDescent="0.25">
      <c r="B298" s="103">
        <v>8</v>
      </c>
      <c r="C298" s="75" t="s">
        <v>3422</v>
      </c>
      <c r="D298" s="75">
        <v>6</v>
      </c>
      <c r="E298" s="76">
        <v>3</v>
      </c>
      <c r="F298" s="75">
        <v>0.13</v>
      </c>
      <c r="G298" s="75" t="s">
        <v>3253</v>
      </c>
      <c r="H298" s="75" t="s">
        <v>312</v>
      </c>
      <c r="I298" s="76" t="s">
        <v>1035</v>
      </c>
      <c r="J298" s="78">
        <v>0.28961942057449408</v>
      </c>
      <c r="K298" s="78">
        <v>0.42611884594164801</v>
      </c>
      <c r="L298" s="78">
        <v>0.16681475768460871</v>
      </c>
      <c r="M298" s="78">
        <v>0.24858008330177964</v>
      </c>
      <c r="N298" s="79">
        <v>19.483417549439558</v>
      </c>
      <c r="O298" s="79">
        <v>15.132548469122236</v>
      </c>
      <c r="P298" s="80">
        <v>29.001725670658367</v>
      </c>
      <c r="Q298" s="81">
        <v>19.416939260964533</v>
      </c>
      <c r="R298" s="82">
        <v>24.153885829578726</v>
      </c>
      <c r="S298" s="78">
        <v>0.43975731910908422</v>
      </c>
      <c r="T298" s="81">
        <v>1.5578795528308691</v>
      </c>
      <c r="U298" s="78">
        <v>0.4298142058071226</v>
      </c>
      <c r="V298" s="83">
        <v>3.1773675451836368E-2</v>
      </c>
      <c r="W298" s="79">
        <v>9.6599762953034123</v>
      </c>
      <c r="X298" s="80">
        <v>10.253176552788656</v>
      </c>
      <c r="Y298" s="85">
        <v>3081300000</v>
      </c>
      <c r="Z298" s="85">
        <v>5282000000</v>
      </c>
      <c r="AA298" s="75">
        <v>33000000</v>
      </c>
      <c r="AB298" s="75">
        <v>913600000</v>
      </c>
      <c r="AC298" s="84">
        <v>3.6120840630472856E-2</v>
      </c>
      <c r="AD298" s="85">
        <v>11804.106813599998</v>
      </c>
      <c r="AE298" s="86">
        <v>13964.106813599998</v>
      </c>
      <c r="AF298" s="81">
        <v>9.6745926663687136</v>
      </c>
      <c r="AG298" s="81">
        <v>11.692140010329984</v>
      </c>
      <c r="AH298" s="81">
        <v>7.7120814391565293</v>
      </c>
      <c r="AI298" s="81">
        <v>14.142752945106606</v>
      </c>
      <c r="AJ298" s="82">
        <v>3.811121251683431</v>
      </c>
      <c r="AK298" s="75" t="s">
        <v>498</v>
      </c>
      <c r="AL298" s="75" t="s">
        <v>758</v>
      </c>
      <c r="AM298" s="75" t="s">
        <v>759</v>
      </c>
      <c r="AN298" s="76" t="s">
        <v>583</v>
      </c>
      <c r="AO298" s="78">
        <v>0.1349929</v>
      </c>
      <c r="AP298" s="78">
        <v>0.13916330000000002</v>
      </c>
      <c r="AQ298" s="84">
        <v>0.16058150000000002</v>
      </c>
      <c r="AR298" s="75" t="s">
        <v>4124</v>
      </c>
      <c r="AS298" s="75" t="s">
        <v>3651</v>
      </c>
      <c r="AT298" s="76" t="s">
        <v>3651</v>
      </c>
      <c r="AU298" s="75">
        <v>1.3043478260869565</v>
      </c>
      <c r="AV298" s="81">
        <v>1.3043478260869565</v>
      </c>
      <c r="AW298" s="81">
        <v>3.7425288208908021</v>
      </c>
      <c r="AX298" s="82">
        <v>5.0468766469777586</v>
      </c>
      <c r="AY298" s="79">
        <v>14.20082881734141</v>
      </c>
      <c r="AZ298" s="79">
        <v>40.746041865901603</v>
      </c>
      <c r="BA298" s="79">
        <v>54.946870683243013</v>
      </c>
      <c r="BB298" s="75">
        <v>517.10500000000002</v>
      </c>
      <c r="BC298" s="75">
        <v>11804.106813599998</v>
      </c>
      <c r="BD298" s="75">
        <v>939</v>
      </c>
      <c r="BE298" s="75">
        <v>987.875</v>
      </c>
      <c r="BF298" s="75">
        <v>1019.5</v>
      </c>
      <c r="BG298" s="75">
        <v>833.19900000000007</v>
      </c>
      <c r="BH298" s="75">
        <v>849.20400000000006</v>
      </c>
      <c r="BI298" s="75">
        <v>875.50099999999998</v>
      </c>
      <c r="BJ298" s="75">
        <v>7.954858549044469E-2</v>
      </c>
      <c r="BK298" s="75">
        <v>8.3689093601036255E-2</v>
      </c>
      <c r="BL298" s="75">
        <v>8.6368245907889621E-2</v>
      </c>
      <c r="BM298" s="75">
        <v>7.0585518511238579E-2</v>
      </c>
      <c r="BN298" s="75">
        <v>7.1941402548272193E-2</v>
      </c>
      <c r="BO298" s="75">
        <v>7.4169186523397032E-2</v>
      </c>
      <c r="BP298" s="87">
        <v>8.6368245907889621E-2</v>
      </c>
    </row>
    <row r="299" spans="2:68" x14ac:dyDescent="0.25">
      <c r="B299" s="103">
        <v>8</v>
      </c>
      <c r="C299" s="75" t="s">
        <v>3422</v>
      </c>
      <c r="D299" s="75">
        <v>6</v>
      </c>
      <c r="E299" s="76">
        <v>3</v>
      </c>
      <c r="F299" s="75">
        <v>0.11</v>
      </c>
      <c r="H299" s="75" t="s">
        <v>1601</v>
      </c>
      <c r="I299" s="76" t="s">
        <v>1602</v>
      </c>
      <c r="J299" s="78">
        <v>-0.37831827087725639</v>
      </c>
      <c r="K299" s="78">
        <v>-0.6229257384959398</v>
      </c>
      <c r="L299" s="78">
        <v>8.6529486345442039E-2</v>
      </c>
      <c r="M299" s="78">
        <v>1.1338903170522707</v>
      </c>
      <c r="N299" s="79">
        <v>15.229554970911922</v>
      </c>
      <c r="O299" s="79">
        <v>12.811924696853247</v>
      </c>
      <c r="P299" s="80">
        <v>27.5085619808684</v>
      </c>
      <c r="Q299" s="81">
        <v>11.959595744699786</v>
      </c>
      <c r="R299" s="82">
        <v>13.629324574987661</v>
      </c>
      <c r="S299" s="78">
        <v>-5.8006520371394255E-2</v>
      </c>
      <c r="T299" s="81">
        <v>-0.90335510688836107</v>
      </c>
      <c r="U299" s="78">
        <v>0.12339488395730984</v>
      </c>
      <c r="V299" s="83">
        <v>2.8650011460004583E-2</v>
      </c>
      <c r="W299" s="79">
        <v>-0.66698238174085156</v>
      </c>
      <c r="X299" s="80">
        <v>6.2630573023197522</v>
      </c>
      <c r="Y299" s="85">
        <v>-8497000000</v>
      </c>
      <c r="Z299" s="85">
        <v>4668000000</v>
      </c>
      <c r="AA299" s="75" t="e">
        <v>#N/A</v>
      </c>
      <c r="AB299" s="75">
        <v>2797000000</v>
      </c>
      <c r="AC299" s="84">
        <v>0</v>
      </c>
      <c r="AD299" s="85">
        <v>99336.920390479994</v>
      </c>
      <c r="AE299" s="86">
        <v>93286.920390479994</v>
      </c>
      <c r="AF299" s="81">
        <v>12.581317875162377</v>
      </c>
      <c r="AG299" s="81">
        <v>19.471524494594366</v>
      </c>
      <c r="AH299" s="81">
        <v>2.821715493413155</v>
      </c>
      <c r="AI299" s="81">
        <v>28.368192615766354</v>
      </c>
      <c r="AJ299" s="82">
        <v>6.8291725164830472</v>
      </c>
      <c r="AK299" s="75" t="s">
        <v>498</v>
      </c>
      <c r="AL299" s="75" t="s">
        <v>857</v>
      </c>
      <c r="AM299" s="75" t="s">
        <v>976</v>
      </c>
      <c r="AN299" s="76" t="s">
        <v>1480</v>
      </c>
      <c r="AO299" s="78">
        <v>0.15187250000000002</v>
      </c>
      <c r="AP299" s="78">
        <v>0.12172150000000001</v>
      </c>
      <c r="AQ299" s="84">
        <v>5.6085909999999996E-2</v>
      </c>
      <c r="AR299" s="75" t="s">
        <v>3652</v>
      </c>
      <c r="AS299" s="75" t="s">
        <v>3652</v>
      </c>
      <c r="AT299" s="76" t="s">
        <v>3652</v>
      </c>
      <c r="AU299" s="75">
        <v>1.4306151266223845</v>
      </c>
      <c r="AV299" s="81">
        <v>1.4306151266223845</v>
      </c>
      <c r="AW299" s="81">
        <v>-0.14633089665275281</v>
      </c>
      <c r="AX299" s="82">
        <v>1.2842842299696318</v>
      </c>
      <c r="AY299" s="79">
        <v>29.814470043640569</v>
      </c>
      <c r="AZ299" s="79">
        <v>-3.0495819969504154</v>
      </c>
      <c r="BA299" s="79">
        <v>26.764888046690153</v>
      </c>
      <c r="BB299" s="75">
        <v>1272.6035144</v>
      </c>
      <c r="BC299" s="75">
        <v>93286.920390479994</v>
      </c>
      <c r="BD299" s="75">
        <v>4432.2669999999998</v>
      </c>
      <c r="BE299" s="75">
        <v>5444.2</v>
      </c>
      <c r="BF299" s="75">
        <v>7033.6149999999998</v>
      </c>
      <c r="BG299" s="75">
        <v>3169.1750000000002</v>
      </c>
      <c r="BH299" s="75">
        <v>5379.393</v>
      </c>
      <c r="BI299" s="75">
        <v>6884.5119999999997</v>
      </c>
      <c r="BJ299" s="75">
        <v>4.7512201940501791E-2</v>
      </c>
      <c r="BK299" s="75">
        <v>5.8359735504309611E-2</v>
      </c>
      <c r="BL299" s="75">
        <v>7.5397654575354439E-2</v>
      </c>
      <c r="BM299" s="75">
        <v>3.3972340245926019E-2</v>
      </c>
      <c r="BN299" s="75">
        <v>5.7665029325471989E-2</v>
      </c>
      <c r="BO299" s="75">
        <v>7.3799327614019611E-2</v>
      </c>
      <c r="BP299" s="87">
        <v>7.5397654575354439E-2</v>
      </c>
    </row>
    <row r="300" spans="2:68" x14ac:dyDescent="0.25">
      <c r="B300" s="103">
        <v>8</v>
      </c>
      <c r="C300" s="75" t="s">
        <v>3422</v>
      </c>
      <c r="D300" s="75">
        <v>6</v>
      </c>
      <c r="E300" s="76">
        <v>4</v>
      </c>
      <c r="F300" s="75">
        <v>0.12</v>
      </c>
      <c r="H300" s="75" t="s">
        <v>2340</v>
      </c>
      <c r="I300" s="76" t="s">
        <v>2341</v>
      </c>
      <c r="J300" s="78">
        <v>0.62811445660392695</v>
      </c>
      <c r="K300" s="78">
        <v>0.5647828445132862</v>
      </c>
      <c r="L300" s="78">
        <v>0.47972395998171519</v>
      </c>
      <c r="M300" s="78">
        <v>0.43953791957407978</v>
      </c>
      <c r="N300" s="79">
        <v>29.570720316756628</v>
      </c>
      <c r="O300" s="79">
        <v>24.582875618931315</v>
      </c>
      <c r="P300" s="80">
        <v>47.335226081820089</v>
      </c>
      <c r="Q300" s="81">
        <v>40.356710925694415</v>
      </c>
      <c r="R300" s="82">
        <v>39.964498304164756</v>
      </c>
      <c r="S300" s="78">
        <v>0.21695051143784511</v>
      </c>
      <c r="T300" s="81">
        <v>0.78691369606003747</v>
      </c>
      <c r="U300" s="78">
        <v>0.36318362809270455</v>
      </c>
      <c r="V300" s="83">
        <v>2.2905364677516575E-2</v>
      </c>
      <c r="W300" s="79">
        <v>3.622196909071647</v>
      </c>
      <c r="X300" s="80">
        <v>8.8900083069468607</v>
      </c>
      <c r="Y300" s="85">
        <v>37972000000</v>
      </c>
      <c r="Z300" s="85">
        <v>48792000000</v>
      </c>
      <c r="AA300" s="75">
        <v>738000000</v>
      </c>
      <c r="AB300" s="75">
        <v>14441000000</v>
      </c>
      <c r="AC300" s="84">
        <v>5.1104494148604671E-2</v>
      </c>
      <c r="AD300" s="85">
        <v>233886.66126499997</v>
      </c>
      <c r="AE300" s="86">
        <v>254686.66126499997</v>
      </c>
      <c r="AF300" s="81">
        <v>10.036739825817692</v>
      </c>
      <c r="AG300" s="81">
        <v>11.83573946748729</v>
      </c>
      <c r="AH300" s="81">
        <v>6.3367028713418581</v>
      </c>
      <c r="AI300" s="81">
        <v>18.353930270241602</v>
      </c>
      <c r="AJ300" s="82">
        <v>8.1325599818577352</v>
      </c>
      <c r="AK300" s="75" t="s">
        <v>493</v>
      </c>
      <c r="AL300" s="75" t="s">
        <v>668</v>
      </c>
      <c r="AM300" s="75" t="s">
        <v>669</v>
      </c>
      <c r="AN300" s="76" t="s">
        <v>2471</v>
      </c>
      <c r="AO300" s="78">
        <v>8.5803170000000012E-2</v>
      </c>
      <c r="AP300" s="78">
        <v>5.1051920000000001E-2</v>
      </c>
      <c r="AQ300" s="84">
        <v>9.6830350000000009E-2</v>
      </c>
      <c r="AR300" s="75" t="s">
        <v>4124</v>
      </c>
      <c r="AS300" s="75" t="s">
        <v>3443</v>
      </c>
      <c r="AT300" s="76" t="s">
        <v>3443</v>
      </c>
      <c r="AU300" s="75">
        <v>3.3375491849353573</v>
      </c>
      <c r="AV300" s="81">
        <v>3.3375491849353573</v>
      </c>
      <c r="AW300" s="81">
        <v>0</v>
      </c>
      <c r="AX300" s="82">
        <v>3.3375491849353573</v>
      </c>
      <c r="AY300" s="79">
        <v>48.670257102595556</v>
      </c>
      <c r="AZ300" s="79">
        <v>0</v>
      </c>
      <c r="BA300" s="79" t="s">
        <v>3443</v>
      </c>
      <c r="BB300" s="75" t="s">
        <v>3443</v>
      </c>
      <c r="BC300" s="75">
        <v>233886.66126499997</v>
      </c>
      <c r="BD300" s="75">
        <v>15583.125</v>
      </c>
      <c r="BE300" s="75">
        <v>17007.375</v>
      </c>
      <c r="BF300" s="75">
        <v>18308.813000000002</v>
      </c>
      <c r="BG300" s="75">
        <v>15937.242</v>
      </c>
      <c r="BH300" s="75">
        <v>16498.544000000002</v>
      </c>
      <c r="BI300" s="75">
        <v>17610.468000000001</v>
      </c>
      <c r="BJ300" s="75">
        <v>6.6626822221143661E-2</v>
      </c>
      <c r="BK300" s="75">
        <v>7.2716310147889027E-2</v>
      </c>
      <c r="BL300" s="75">
        <v>7.8280706137643388E-2</v>
      </c>
      <c r="BM300" s="75">
        <v>6.8140876071349235E-2</v>
      </c>
      <c r="BN300" s="75">
        <v>7.0540764961823543E-2</v>
      </c>
      <c r="BO300" s="75">
        <v>7.5294879600024983E-2</v>
      </c>
      <c r="BP300" s="87">
        <v>7.8280706137643388E-2</v>
      </c>
    </row>
    <row r="301" spans="2:68" x14ac:dyDescent="0.25">
      <c r="B301" s="103">
        <v>8</v>
      </c>
      <c r="C301" s="75" t="s">
        <v>3421</v>
      </c>
      <c r="D301" s="75">
        <v>6</v>
      </c>
      <c r="E301" s="76">
        <v>6</v>
      </c>
      <c r="F301" s="75">
        <v>0.13</v>
      </c>
      <c r="G301" s="75" t="s">
        <v>2923</v>
      </c>
      <c r="H301" s="75" t="s">
        <v>59</v>
      </c>
      <c r="I301" s="76" t="s">
        <v>686</v>
      </c>
      <c r="J301" s="78">
        <v>1.1977099537232552</v>
      </c>
      <c r="K301" s="78">
        <v>1.5298211073016734</v>
      </c>
      <c r="L301" s="78">
        <v>0.86850900856226099</v>
      </c>
      <c r="M301" s="78">
        <v>1.1172066734425743</v>
      </c>
      <c r="N301" s="79">
        <v>32.599236087608183</v>
      </c>
      <c r="O301" s="79">
        <v>25.48840993854223</v>
      </c>
      <c r="P301" s="80">
        <v>25.728413965658088</v>
      </c>
      <c r="Q301" s="81">
        <v>44.263428733212564</v>
      </c>
      <c r="R301" s="82">
        <v>52.48860671615887</v>
      </c>
      <c r="S301" s="78">
        <v>-0.59858438349118315</v>
      </c>
      <c r="T301" s="81">
        <v>-2.5511473300450356</v>
      </c>
      <c r="U301" s="78">
        <v>0.76062758904196226</v>
      </c>
      <c r="V301" s="83">
        <v>6.5002534211860113E-2</v>
      </c>
      <c r="W301" s="79">
        <v>31.135286996221765</v>
      </c>
      <c r="X301" s="80">
        <v>70.961467720488614</v>
      </c>
      <c r="Y301" s="85">
        <v>2945900000</v>
      </c>
      <c r="Z301" s="85">
        <v>4033900000</v>
      </c>
      <c r="AA301" s="75">
        <v>483400000</v>
      </c>
      <c r="AB301" s="75">
        <v>3890400000</v>
      </c>
      <c r="AC301" s="84">
        <v>0.12425457536500102</v>
      </c>
      <c r="AD301" s="85">
        <v>83614.126940000002</v>
      </c>
      <c r="AE301" s="86">
        <v>72907.726940000008</v>
      </c>
      <c r="AF301" s="81">
        <v>15.636751220564985</v>
      </c>
      <c r="AG301" s="81">
        <v>16.158827973766726</v>
      </c>
      <c r="AH301" s="81">
        <v>4.6543997940835871</v>
      </c>
      <c r="AI301" s="81">
        <v>22.996551475799571</v>
      </c>
      <c r="AJ301" s="82">
        <v>5.8112458509698959</v>
      </c>
      <c r="AK301" s="75" t="s">
        <v>493</v>
      </c>
      <c r="AL301" s="75" t="s">
        <v>602</v>
      </c>
      <c r="AM301" s="75" t="s">
        <v>603</v>
      </c>
      <c r="AN301" s="76" t="s">
        <v>583</v>
      </c>
      <c r="AO301" s="78">
        <v>0.1678414</v>
      </c>
      <c r="AP301" s="78">
        <v>0.1494125</v>
      </c>
      <c r="AQ301" s="84">
        <v>0.15998979999999999</v>
      </c>
      <c r="AR301" s="75" t="s">
        <v>4124</v>
      </c>
      <c r="AS301" s="75" t="s">
        <v>3637</v>
      </c>
      <c r="AT301" s="76" t="s">
        <v>3637</v>
      </c>
      <c r="AU301" s="75" t="s">
        <v>3443</v>
      </c>
      <c r="AV301" s="81">
        <v>0</v>
      </c>
      <c r="AW301" s="81">
        <v>-0.22280923908191441</v>
      </c>
      <c r="AX301" s="82">
        <v>-0.22280923908191441</v>
      </c>
      <c r="AY301" s="79">
        <v>0</v>
      </c>
      <c r="AZ301" s="79">
        <v>-5.1702768334198286</v>
      </c>
      <c r="BA301" s="79">
        <v>-5.1702768334198286</v>
      </c>
      <c r="BB301" s="75">
        <v>-186.3</v>
      </c>
      <c r="BC301" s="75">
        <v>72907.726940000008</v>
      </c>
      <c r="BD301" s="75">
        <v>3757.3209999999999</v>
      </c>
      <c r="BE301" s="75">
        <v>4158.7139999999999</v>
      </c>
      <c r="BF301" s="75">
        <v>4623.4400000000005</v>
      </c>
      <c r="BG301" s="75">
        <v>3719.2820000000002</v>
      </c>
      <c r="BH301" s="75">
        <v>4036.4740000000002</v>
      </c>
      <c r="BI301" s="75">
        <v>4512.3670000000002</v>
      </c>
      <c r="BJ301" s="75">
        <v>5.1535292042393765E-2</v>
      </c>
      <c r="BK301" s="75">
        <v>5.7040785312405182E-2</v>
      </c>
      <c r="BL301" s="75">
        <v>6.3414951940620745E-2</v>
      </c>
      <c r="BM301" s="75">
        <v>5.101355036155239E-2</v>
      </c>
      <c r="BN301" s="75">
        <v>5.53641454673501E-2</v>
      </c>
      <c r="BO301" s="75">
        <v>6.1891478302615148E-2</v>
      </c>
      <c r="BP301" s="87">
        <v>6.3414951940620745E-2</v>
      </c>
    </row>
    <row r="302" spans="2:68" x14ac:dyDescent="0.25">
      <c r="B302" s="103">
        <v>8</v>
      </c>
      <c r="C302" s="75" t="s">
        <v>3421</v>
      </c>
      <c r="D302" s="75">
        <v>7</v>
      </c>
      <c r="E302" s="76">
        <v>1</v>
      </c>
      <c r="F302" s="75">
        <v>0.15</v>
      </c>
      <c r="H302" s="75" t="s">
        <v>2407</v>
      </c>
      <c r="I302" s="76" t="s">
        <v>2408</v>
      </c>
      <c r="J302" s="78">
        <v>0.15279892071895779</v>
      </c>
      <c r="K302" s="78">
        <v>0.18351195386255723</v>
      </c>
      <c r="L302" s="78">
        <v>0.14800137785068335</v>
      </c>
      <c r="M302" s="78">
        <v>0.17957957159612054</v>
      </c>
      <c r="N302" s="79">
        <v>19.911136680039533</v>
      </c>
      <c r="O302" s="79">
        <v>16.030112890029564</v>
      </c>
      <c r="P302" s="80">
        <v>23.017892268396619</v>
      </c>
      <c r="Q302" s="81">
        <v>6.7038891150127453</v>
      </c>
      <c r="R302" s="82">
        <v>7.8196212115314125</v>
      </c>
      <c r="S302" s="78">
        <v>0.23781317171782701</v>
      </c>
      <c r="T302" s="81">
        <v>1.5767384792772985</v>
      </c>
      <c r="U302" s="78">
        <v>0.44600447032075363</v>
      </c>
      <c r="V302" s="83" t="e">
        <v>#N/A</v>
      </c>
      <c r="W302" s="79">
        <v>18.719309995490594</v>
      </c>
      <c r="X302" s="80">
        <v>32.105559199503929</v>
      </c>
      <c r="Y302" s="85">
        <v>5668628000</v>
      </c>
      <c r="Z302" s="85">
        <v>5792758000</v>
      </c>
      <c r="AA302" s="75" t="e">
        <v>#N/A</v>
      </c>
      <c r="AB302" s="75">
        <v>-297962000</v>
      </c>
      <c r="AC302" s="84">
        <v>0</v>
      </c>
      <c r="AD302" s="85">
        <v>7778.2869000000001</v>
      </c>
      <c r="AE302" s="86">
        <v>9889.6769000000004</v>
      </c>
      <c r="AF302" s="81">
        <v>7.4432177577345389</v>
      </c>
      <c r="AG302" s="81">
        <v>8.4893573973131904</v>
      </c>
      <c r="AH302" s="81">
        <v>-3.8306892485542035</v>
      </c>
      <c r="AI302" s="81">
        <v>9.3500204687105644</v>
      </c>
      <c r="AJ302" s="82">
        <v>1.937234932003769</v>
      </c>
      <c r="AK302" s="75" t="s">
        <v>534</v>
      </c>
      <c r="AL302" s="75" t="s">
        <v>888</v>
      </c>
      <c r="AM302" s="75" t="s">
        <v>2409</v>
      </c>
      <c r="AN302" s="76" t="s">
        <v>2392</v>
      </c>
      <c r="AO302" s="78" t="e">
        <v>#VALUE!</v>
      </c>
      <c r="AP302" s="78">
        <v>0.16830629999999999</v>
      </c>
      <c r="AQ302" s="84">
        <v>0.1724898</v>
      </c>
      <c r="AR302" s="75" t="s">
        <v>3638</v>
      </c>
      <c r="AS302" s="75" t="s">
        <v>3638</v>
      </c>
      <c r="AT302" s="76" t="s">
        <v>3638</v>
      </c>
      <c r="AU302" s="75">
        <v>0.12932604345033294</v>
      </c>
      <c r="AV302" s="81">
        <v>0.12932604345033294</v>
      </c>
      <c r="AW302" s="81">
        <v>2.1241344171255587E-17</v>
      </c>
      <c r="AX302" s="82">
        <v>0.12932604345033297</v>
      </c>
      <c r="AY302" s="79">
        <v>2.7037978381147978</v>
      </c>
      <c r="AZ302" s="79">
        <v>4.4408920985006262E-16</v>
      </c>
      <c r="BA302" s="79">
        <v>2.7037978381147982</v>
      </c>
      <c r="BB302" s="75">
        <v>20.119</v>
      </c>
      <c r="BC302" s="75">
        <v>7778.2869000000001</v>
      </c>
      <c r="BD302" s="75">
        <v>900.5</v>
      </c>
      <c r="BE302" s="75">
        <v>1022</v>
      </c>
      <c r="BF302" s="75">
        <v>1128.6669999999999</v>
      </c>
      <c r="BG302" s="75">
        <v>60.5</v>
      </c>
      <c r="BH302" s="75">
        <v>192.5</v>
      </c>
      <c r="BI302" s="75">
        <v>280</v>
      </c>
      <c r="BJ302" s="75">
        <v>0.11577099322474207</v>
      </c>
      <c r="BK302" s="75">
        <v>0.13139139930670338</v>
      </c>
      <c r="BL302" s="75">
        <v>0.1451048302165352</v>
      </c>
      <c r="BM302" s="75">
        <v>7.7780622877255913E-3</v>
      </c>
      <c r="BN302" s="75">
        <v>2.474838000639961E-2</v>
      </c>
      <c r="BO302" s="75">
        <v>3.5997643645672157E-2</v>
      </c>
      <c r="BP302" s="87">
        <v>0.1451048302165352</v>
      </c>
    </row>
    <row r="303" spans="2:68" x14ac:dyDescent="0.25">
      <c r="B303" s="103">
        <v>8</v>
      </c>
      <c r="C303" s="75" t="s">
        <v>3422</v>
      </c>
      <c r="D303" s="75">
        <v>7</v>
      </c>
      <c r="E303" s="76">
        <v>3</v>
      </c>
      <c r="F303" s="75">
        <v>0.12</v>
      </c>
      <c r="H303" s="75" t="s">
        <v>475</v>
      </c>
      <c r="I303" s="76" t="s">
        <v>543</v>
      </c>
      <c r="J303" s="78">
        <v>0.1717711765427607</v>
      </c>
      <c r="K303" s="78">
        <v>0.16283987915407855</v>
      </c>
      <c r="L303" s="78">
        <v>9.4207779388372728E-2</v>
      </c>
      <c r="M303" s="78">
        <v>0.10226410321274981</v>
      </c>
      <c r="N303" s="79">
        <v>10.542143970254532</v>
      </c>
      <c r="O303" s="79">
        <v>5.7914744431005731</v>
      </c>
      <c r="P303" s="80">
        <v>7.9988193624557269</v>
      </c>
      <c r="Q303" s="81">
        <v>32.483006766212803</v>
      </c>
      <c r="R303" s="82">
        <v>35.325184849856647</v>
      </c>
      <c r="S303" s="78">
        <v>0.19985105950849638</v>
      </c>
      <c r="T303" s="81">
        <v>1.1152247827729505</v>
      </c>
      <c r="U303" s="78">
        <v>0.59847872593296891</v>
      </c>
      <c r="V303" s="83">
        <v>4.7177940542869452E-2</v>
      </c>
      <c r="W303" s="79">
        <v>4.6081747692594091</v>
      </c>
      <c r="X303" s="80">
        <v>14.176374349449873</v>
      </c>
      <c r="Y303" s="85">
        <v>9930000000</v>
      </c>
      <c r="Z303" s="85">
        <v>15812000000</v>
      </c>
      <c r="AA303" s="75">
        <v>89000000</v>
      </c>
      <c r="AB303" s="75">
        <v>1343000000</v>
      </c>
      <c r="AC303" s="84">
        <v>6.6269545793000748E-2</v>
      </c>
      <c r="AD303" s="85">
        <v>77602.163046190006</v>
      </c>
      <c r="AE303" s="86">
        <v>61096.204963925244</v>
      </c>
      <c r="AF303" s="81">
        <v>24.986646176210925</v>
      </c>
      <c r="AG303" s="81">
        <v>35.486586913028958</v>
      </c>
      <c r="AH303" s="81">
        <v>2.2751052718137799</v>
      </c>
      <c r="AI303" s="81">
        <v>82.802319176976425</v>
      </c>
      <c r="AJ303" s="82">
        <v>4.6499445891941784</v>
      </c>
      <c r="AK303" s="75" t="s">
        <v>544</v>
      </c>
      <c r="AL303" s="75" t="s">
        <v>545</v>
      </c>
      <c r="AM303" s="75" t="s">
        <v>546</v>
      </c>
      <c r="AN303" s="76" t="s">
        <v>496</v>
      </c>
      <c r="AO303" s="78">
        <v>0.1053962</v>
      </c>
      <c r="AP303" s="78">
        <v>0.2064568</v>
      </c>
      <c r="AQ303" s="84">
        <v>0.30412980000000001</v>
      </c>
      <c r="AR303" s="75" t="s">
        <v>4124</v>
      </c>
      <c r="AS303" s="75" t="s">
        <v>3443</v>
      </c>
      <c r="AT303" s="76" t="s">
        <v>3443</v>
      </c>
      <c r="AU303" s="75">
        <v>1.6101453824238436</v>
      </c>
      <c r="AV303" s="81">
        <v>1.6101453824238436</v>
      </c>
      <c r="AW303" s="81">
        <v>2.3965721299183622</v>
      </c>
      <c r="AX303" s="82">
        <v>4.0067175123422061</v>
      </c>
      <c r="AY303" s="79">
        <v>101.48458615149588</v>
      </c>
      <c r="AZ303" s="79">
        <v>151.05165871472326</v>
      </c>
      <c r="BA303" s="79">
        <v>252.53624486621914</v>
      </c>
      <c r="BB303" s="75">
        <v>2143.3161917799998</v>
      </c>
      <c r="BC303" s="75">
        <v>61096.204963925244</v>
      </c>
      <c r="BD303" s="75">
        <v>1547.25</v>
      </c>
      <c r="BE303" s="75">
        <v>1711.3330000000001</v>
      </c>
      <c r="BF303" s="75">
        <v>1860.2</v>
      </c>
      <c r="BG303" s="75">
        <v>1806.116</v>
      </c>
      <c r="BH303" s="75">
        <v>2020.2840000000001</v>
      </c>
      <c r="BI303" s="75">
        <v>2252.009</v>
      </c>
      <c r="BJ303" s="75">
        <v>2.5324813561064662E-2</v>
      </c>
      <c r="BK303" s="75">
        <v>2.8010463186878314E-2</v>
      </c>
      <c r="BL303" s="75">
        <v>3.0447062973851982E-2</v>
      </c>
      <c r="BM303" s="75">
        <v>2.9561836141319024E-2</v>
      </c>
      <c r="BN303" s="75">
        <v>3.3067258452352213E-2</v>
      </c>
      <c r="BO303" s="75">
        <v>3.6860047221095274E-2</v>
      </c>
      <c r="BP303" s="87">
        <v>3.6860047221095274E-2</v>
      </c>
    </row>
    <row r="304" spans="2:68" x14ac:dyDescent="0.25">
      <c r="B304" s="103">
        <v>8</v>
      </c>
      <c r="C304" s="75" t="s">
        <v>3422</v>
      </c>
      <c r="D304" s="75">
        <v>9</v>
      </c>
      <c r="E304" s="76">
        <v>5</v>
      </c>
      <c r="F304" s="75">
        <v>0.14000000000000001</v>
      </c>
      <c r="G304" s="75" t="s">
        <v>2473</v>
      </c>
      <c r="H304" s="75" t="s">
        <v>2136</v>
      </c>
      <c r="I304" s="76" t="s">
        <v>2137</v>
      </c>
      <c r="J304" s="78">
        <v>0.27490300908145748</v>
      </c>
      <c r="K304" s="78">
        <v>0.22100789313904068</v>
      </c>
      <c r="L304" s="78">
        <v>0.23554219519113689</v>
      </c>
      <c r="M304" s="78">
        <v>0.19147816938453446</v>
      </c>
      <c r="N304" s="79">
        <v>18.456958571074175</v>
      </c>
      <c r="O304" s="79">
        <v>13.016927034659471</v>
      </c>
      <c r="P304" s="80">
        <v>14.31658562938952</v>
      </c>
      <c r="Q304" s="81">
        <v>15.743060190000964</v>
      </c>
      <c r="R304" s="82">
        <v>13.423212192262602</v>
      </c>
      <c r="S304" s="78">
        <v>1.9305019305019305E-2</v>
      </c>
      <c r="T304" s="81">
        <v>9.6566523605150209E-2</v>
      </c>
      <c r="U304" s="78">
        <v>0.72142580395195666</v>
      </c>
      <c r="V304" s="83" t="e">
        <v>#N/A</v>
      </c>
      <c r="W304" s="79">
        <v>7.7014170922785112</v>
      </c>
      <c r="X304" s="80">
        <v>-0.11695862325813433</v>
      </c>
      <c r="Y304" s="85">
        <v>1647000000</v>
      </c>
      <c r="Z304" s="85">
        <v>1901000000</v>
      </c>
      <c r="AA304" s="75" t="e">
        <v>#N/A</v>
      </c>
      <c r="AB304" s="75">
        <v>95000000</v>
      </c>
      <c r="AC304" s="84">
        <v>0</v>
      </c>
      <c r="AD304" s="85">
        <v>4478.58</v>
      </c>
      <c r="AE304" s="86">
        <v>4526.58</v>
      </c>
      <c r="AF304" s="81">
        <v>9.6914850427350423</v>
      </c>
      <c r="AG304" s="81">
        <v>12.127312834224599</v>
      </c>
      <c r="AH304" s="81">
        <v>2.3627108497722871</v>
      </c>
      <c r="AI304" s="81">
        <v>15.473448848443519</v>
      </c>
      <c r="AJ304" s="82">
        <v>2.23192579506417</v>
      </c>
      <c r="AK304" s="75" t="s">
        <v>552</v>
      </c>
      <c r="AL304" s="75" t="s">
        <v>917</v>
      </c>
      <c r="AM304" s="75" t="s">
        <v>918</v>
      </c>
      <c r="AN304" s="76" t="s">
        <v>2468</v>
      </c>
      <c r="AO304" s="78">
        <v>0.19219719999999998</v>
      </c>
      <c r="AP304" s="78">
        <v>3.1471989999999998E-2</v>
      </c>
      <c r="AQ304" s="84">
        <v>-4.2451509999999998E-2</v>
      </c>
      <c r="AR304" s="75" t="s">
        <v>4124</v>
      </c>
      <c r="AS304" s="75" t="s">
        <v>3443</v>
      </c>
      <c r="AT304" s="76" t="s">
        <v>3443</v>
      </c>
      <c r="AU304" s="75">
        <v>3.5570467878508087</v>
      </c>
      <c r="AV304" s="81">
        <v>3.5570467878508087</v>
      </c>
      <c r="AW304" s="81">
        <v>1.487710784918683</v>
      </c>
      <c r="AX304" s="82">
        <v>5.044757572769492</v>
      </c>
      <c r="AY304" s="79">
        <v>56.835637480798773</v>
      </c>
      <c r="AZ304" s="79">
        <v>23.771121351766517</v>
      </c>
      <c r="BA304" s="79">
        <v>80.606758832565291</v>
      </c>
      <c r="BB304" s="75">
        <v>209.9</v>
      </c>
      <c r="BC304" s="75">
        <v>4478.58</v>
      </c>
      <c r="BD304" s="75">
        <v>284.2</v>
      </c>
      <c r="BE304" s="75">
        <v>311.40000000000003</v>
      </c>
      <c r="BF304" s="75">
        <v>338.875</v>
      </c>
      <c r="BG304" s="75">
        <v>254.42000000000002</v>
      </c>
      <c r="BH304" s="75">
        <v>304.45</v>
      </c>
      <c r="BI304" s="75">
        <v>319.983</v>
      </c>
      <c r="BJ304" s="75">
        <v>6.3457613797230375E-2</v>
      </c>
      <c r="BK304" s="75">
        <v>6.9530967404847085E-2</v>
      </c>
      <c r="BL304" s="75">
        <v>7.5665724403717258E-2</v>
      </c>
      <c r="BM304" s="75">
        <v>5.6808184737126503E-2</v>
      </c>
      <c r="BN304" s="75">
        <v>6.7979136244077365E-2</v>
      </c>
      <c r="BO304" s="75">
        <v>7.1447423067132892E-2</v>
      </c>
      <c r="BP304" s="87">
        <v>7.5665724403717258E-2</v>
      </c>
    </row>
    <row r="305" spans="2:68" x14ac:dyDescent="0.25">
      <c r="B305" s="103">
        <v>8</v>
      </c>
      <c r="C305" s="75" t="s">
        <v>3422</v>
      </c>
      <c r="D305" s="75">
        <v>10</v>
      </c>
      <c r="E305" s="76">
        <v>1</v>
      </c>
      <c r="F305" s="75">
        <v>0.14000000000000001</v>
      </c>
      <c r="H305" s="75" t="s">
        <v>2346</v>
      </c>
      <c r="I305" s="76" t="s">
        <v>2347</v>
      </c>
      <c r="J305" s="78">
        <v>0.41930871518450419</v>
      </c>
      <c r="K305" s="78">
        <v>0.41959134186294944</v>
      </c>
      <c r="L305" s="78">
        <v>0.4051945703317178</v>
      </c>
      <c r="M305" s="78">
        <v>0.40564766633037752</v>
      </c>
      <c r="N305" s="79">
        <v>30.429014900043921</v>
      </c>
      <c r="O305" s="79">
        <v>26.494043791062982</v>
      </c>
      <c r="P305" s="80">
        <v>29.440609062628383</v>
      </c>
      <c r="Q305" s="81">
        <v>30.296082727309312</v>
      </c>
      <c r="R305" s="82">
        <v>27.093106254164262</v>
      </c>
      <c r="S305" s="78">
        <v>-0.14905522319292899</v>
      </c>
      <c r="T305" s="81">
        <v>-0.51058513002385508</v>
      </c>
      <c r="U305" s="78">
        <v>0.79636830742659759</v>
      </c>
      <c r="V305" s="83">
        <v>5.5604850635906533E-2</v>
      </c>
      <c r="W305" s="79">
        <v>3.6028572663115268</v>
      </c>
      <c r="X305" s="80">
        <v>2.0152142432757758</v>
      </c>
      <c r="Y305" s="85">
        <v>1456572000</v>
      </c>
      <c r="Z305" s="85">
        <v>1506640000</v>
      </c>
      <c r="AA305" s="75">
        <v>0</v>
      </c>
      <c r="AB305" s="75">
        <v>272760999.99999994</v>
      </c>
      <c r="AC305" s="84">
        <v>0</v>
      </c>
      <c r="AD305" s="85">
        <v>16582.820852000001</v>
      </c>
      <c r="AE305" s="86">
        <v>16273.672852000002</v>
      </c>
      <c r="AF305" s="81">
        <v>24.650888080061794</v>
      </c>
      <c r="AG305" s="81">
        <v>26.684702811842961</v>
      </c>
      <c r="AH305" s="81">
        <v>1.6413682106540588</v>
      </c>
      <c r="AI305" s="81">
        <v>31.210488586691117</v>
      </c>
      <c r="AJ305" s="82">
        <v>9.1518968040321891</v>
      </c>
      <c r="AK305" s="75" t="s">
        <v>552</v>
      </c>
      <c r="AL305" s="75" t="s">
        <v>917</v>
      </c>
      <c r="AM305" s="75" t="s">
        <v>2348</v>
      </c>
      <c r="AN305" s="76" t="s">
        <v>2471</v>
      </c>
      <c r="AO305" s="78">
        <v>0.15624550000000001</v>
      </c>
      <c r="AP305" s="78">
        <v>0.1247678</v>
      </c>
      <c r="AQ305" s="84">
        <v>5.4748140000000001E-2</v>
      </c>
      <c r="AR305" s="75" t="s">
        <v>4124</v>
      </c>
      <c r="AS305" s="75" t="s">
        <v>3443</v>
      </c>
      <c r="AT305" s="76" t="s">
        <v>3443</v>
      </c>
      <c r="AU305" s="75">
        <v>2.8089887640449436</v>
      </c>
      <c r="AV305" s="81">
        <v>2.8089887640449436</v>
      </c>
      <c r="AW305" s="81">
        <v>0</v>
      </c>
      <c r="AX305" s="82">
        <v>2.8089887640449436</v>
      </c>
      <c r="AY305" s="79">
        <v>106.57731024656567</v>
      </c>
      <c r="AZ305" s="79">
        <v>0</v>
      </c>
      <c r="BA305" s="79">
        <v>106.57731024656567</v>
      </c>
      <c r="BB305" s="75">
        <v>567.18392900000003</v>
      </c>
      <c r="BC305" s="75">
        <v>16273.672852000002</v>
      </c>
      <c r="BD305" s="75">
        <v>520.125</v>
      </c>
      <c r="BE305" s="75">
        <v>566</v>
      </c>
      <c r="BF305" s="75">
        <v>627.85699999999997</v>
      </c>
      <c r="BG305" s="75">
        <v>541.95400000000006</v>
      </c>
      <c r="BH305" s="75">
        <v>532.34</v>
      </c>
      <c r="BI305" s="75">
        <v>582.13700000000006</v>
      </c>
      <c r="BJ305" s="75">
        <v>3.1961131622237182E-2</v>
      </c>
      <c r="BK305" s="75">
        <v>3.4780101895094923E-2</v>
      </c>
      <c r="BL305" s="75">
        <v>3.8581149179414506E-2</v>
      </c>
      <c r="BM305" s="75">
        <v>3.330250060504289E-2</v>
      </c>
      <c r="BN305" s="75">
        <v>3.2711730464372493E-2</v>
      </c>
      <c r="BO305" s="75">
        <v>3.5771703492764796E-2</v>
      </c>
      <c r="BP305" s="87">
        <v>3.8581149179414506E-2</v>
      </c>
    </row>
    <row r="306" spans="2:68" x14ac:dyDescent="0.25">
      <c r="B306" s="103">
        <v>8</v>
      </c>
      <c r="C306" s="75" t="s">
        <v>3422</v>
      </c>
      <c r="D306" s="75">
        <v>11</v>
      </c>
      <c r="E306" s="76">
        <v>6</v>
      </c>
      <c r="F306" s="75">
        <v>0.16</v>
      </c>
      <c r="G306" s="75" t="s">
        <v>2980</v>
      </c>
      <c r="H306" s="75" t="s">
        <v>137</v>
      </c>
      <c r="I306" s="76" t="s">
        <v>805</v>
      </c>
      <c r="J306" s="78">
        <v>0.62338363500695881</v>
      </c>
      <c r="K306" s="78">
        <v>0.28696976464502383</v>
      </c>
      <c r="L306" s="78">
        <v>0.53793384633132013</v>
      </c>
      <c r="M306" s="78">
        <v>0.24343880085041003</v>
      </c>
      <c r="N306" s="79">
        <v>15.335397229207851</v>
      </c>
      <c r="O306" s="79">
        <v>8.8462355224749487</v>
      </c>
      <c r="P306" s="80">
        <v>8.8170523140029502</v>
      </c>
      <c r="Q306" s="81">
        <v>24.720480660952287</v>
      </c>
      <c r="R306" s="82">
        <v>21.896651212233593</v>
      </c>
      <c r="S306" s="78">
        <v>-0.14481415564075545</v>
      </c>
      <c r="T306" s="81">
        <v>-1.1191691454840453</v>
      </c>
      <c r="U306" s="78">
        <v>0.58969408863722939</v>
      </c>
      <c r="V306" s="83" t="e">
        <v>#N/A</v>
      </c>
      <c r="W306" s="79">
        <v>19.550736602379125</v>
      </c>
      <c r="X306" s="80">
        <v>5.0881116352632594</v>
      </c>
      <c r="Y306" s="85">
        <v>2279153000</v>
      </c>
      <c r="Z306" s="85">
        <v>2686704000</v>
      </c>
      <c r="AA306" s="75">
        <v>203777000</v>
      </c>
      <c r="AB306" s="75">
        <v>469438000</v>
      </c>
      <c r="AC306" s="84">
        <v>0.43408714249805086</v>
      </c>
      <c r="AD306" s="85">
        <v>23087.459625230003</v>
      </c>
      <c r="AE306" s="86">
        <v>22292.831625230003</v>
      </c>
      <c r="AF306" s="81">
        <v>30.825463441529269</v>
      </c>
      <c r="AG306" s="81">
        <v>37.729555000212116</v>
      </c>
      <c r="AH306" s="81">
        <v>2.008101975719105</v>
      </c>
      <c r="AI306" s="81">
        <v>63.625147632095882</v>
      </c>
      <c r="AJ306" s="82">
        <v>6.6172213972207743</v>
      </c>
      <c r="AK306" s="75" t="s">
        <v>493</v>
      </c>
      <c r="AL306" s="75" t="s">
        <v>538</v>
      </c>
      <c r="AM306" s="75" t="s">
        <v>539</v>
      </c>
      <c r="AN306" s="76" t="s">
        <v>583</v>
      </c>
      <c r="AO306" s="78">
        <v>0.1809548</v>
      </c>
      <c r="AP306" s="78">
        <v>0.22955980000000001</v>
      </c>
      <c r="AQ306" s="84">
        <v>-3.1619620000000001E-2</v>
      </c>
      <c r="AR306" s="75" t="s">
        <v>3653</v>
      </c>
      <c r="AS306" s="75" t="s">
        <v>3653</v>
      </c>
      <c r="AT306" s="76" t="s">
        <v>3653</v>
      </c>
      <c r="AU306" s="75" t="s">
        <v>3443</v>
      </c>
      <c r="AV306" s="81">
        <v>0</v>
      </c>
      <c r="AW306" s="81">
        <v>1.1978032431848595</v>
      </c>
      <c r="AX306" s="82">
        <v>1.1978032431848595</v>
      </c>
      <c r="AY306" s="79">
        <v>0</v>
      </c>
      <c r="AZ306" s="79">
        <v>65.578243944680224</v>
      </c>
      <c r="BA306" s="79">
        <v>65.578243944680224</v>
      </c>
      <c r="BB306" s="75">
        <v>276.54234016000004</v>
      </c>
      <c r="BC306" s="75">
        <v>22292.831625230003</v>
      </c>
      <c r="BD306" s="75">
        <v>635.16700000000003</v>
      </c>
      <c r="BE306" s="75">
        <v>745.41700000000003</v>
      </c>
      <c r="BF306" s="75">
        <v>868.375</v>
      </c>
      <c r="BG306" s="75">
        <v>593.62599999999998</v>
      </c>
      <c r="BH306" s="75">
        <v>624.05200000000002</v>
      </c>
      <c r="BI306" s="75">
        <v>620.90700000000004</v>
      </c>
      <c r="BJ306" s="75">
        <v>2.8491983911148693E-2</v>
      </c>
      <c r="BK306" s="75">
        <v>3.3437519850837219E-2</v>
      </c>
      <c r="BL306" s="75">
        <v>3.8953104504553519E-2</v>
      </c>
      <c r="BM306" s="75">
        <v>2.6628559798036664E-2</v>
      </c>
      <c r="BN306" s="75">
        <v>2.7993393144984176E-2</v>
      </c>
      <c r="BO306" s="75">
        <v>2.7852316405480138E-2</v>
      </c>
      <c r="BP306" s="87">
        <v>3.8953104504553519E-2</v>
      </c>
    </row>
    <row r="307" spans="2:68" x14ac:dyDescent="0.25">
      <c r="B307" s="103">
        <v>8</v>
      </c>
      <c r="C307" s="75" t="s">
        <v>3421</v>
      </c>
      <c r="D307" s="75">
        <v>12</v>
      </c>
      <c r="E307" s="76">
        <v>3</v>
      </c>
      <c r="F307" s="75">
        <v>0.16</v>
      </c>
      <c r="H307" s="75" t="s">
        <v>2188</v>
      </c>
      <c r="I307" s="76" t="s">
        <v>2189</v>
      </c>
      <c r="J307" s="78" t="e">
        <v>#N/A</v>
      </c>
      <c r="K307" s="78" t="e">
        <v>#N/A</v>
      </c>
      <c r="L307" s="78" t="e">
        <v>#N/A</v>
      </c>
      <c r="M307" s="78" t="e">
        <v>#N/A</v>
      </c>
      <c r="N307" s="79" t="e">
        <v>#N/A</v>
      </c>
      <c r="O307" s="79">
        <v>8.7353780925954219</v>
      </c>
      <c r="P307" s="80">
        <v>17.257790668032648</v>
      </c>
      <c r="Q307" s="81" t="e">
        <v>#N/A</v>
      </c>
      <c r="R307" s="82" t="e">
        <v>#N/A</v>
      </c>
      <c r="S307" s="78" t="e">
        <v>#N/A</v>
      </c>
      <c r="T307" s="81" t="e">
        <v>#N/A</v>
      </c>
      <c r="U307" s="78">
        <v>0.41357385281467945</v>
      </c>
      <c r="V307" s="83" t="e">
        <v>#N/A</v>
      </c>
      <c r="W307" s="79">
        <v>16.943655025899311</v>
      </c>
      <c r="X307" s="80">
        <v>21.074304847460489</v>
      </c>
      <c r="Y307" s="85" t="e">
        <v>#N/A</v>
      </c>
      <c r="Z307" s="85" t="e">
        <v>#N/A</v>
      </c>
      <c r="AA307" s="75" t="e">
        <v>#N/A</v>
      </c>
      <c r="AB307" s="75" t="e">
        <v>#N/A</v>
      </c>
      <c r="AC307" s="84">
        <v>0</v>
      </c>
      <c r="AD307" s="85">
        <v>155304.78071640001</v>
      </c>
      <c r="AE307" s="86">
        <v>1232.2674790805154</v>
      </c>
      <c r="AF307" s="81" t="s">
        <v>3443</v>
      </c>
      <c r="AG307" s="81" t="s">
        <v>3443</v>
      </c>
      <c r="AH307" s="81" t="s">
        <v>3443</v>
      </c>
      <c r="AI307" s="81">
        <v>14.240015657107243</v>
      </c>
      <c r="AJ307" s="82">
        <v>2.3978039005920051</v>
      </c>
      <c r="AK307" s="75" t="s">
        <v>493</v>
      </c>
      <c r="AL307" s="75" t="s">
        <v>513</v>
      </c>
      <c r="AM307" s="75" t="s">
        <v>2185</v>
      </c>
      <c r="AN307" s="76" t="s">
        <v>2469</v>
      </c>
      <c r="AO307" s="78">
        <v>0.16517050000000003</v>
      </c>
      <c r="AP307" s="78">
        <v>0.21784140000000002</v>
      </c>
      <c r="AQ307" s="84">
        <v>0.22705900000000001</v>
      </c>
      <c r="AR307" s="75" t="s">
        <v>4124</v>
      </c>
      <c r="AS307" s="75" t="s">
        <v>3443</v>
      </c>
      <c r="AT307" s="76" t="s">
        <v>3443</v>
      </c>
      <c r="AU307" s="75">
        <v>3.526448302665345</v>
      </c>
      <c r="AV307" s="81">
        <v>3.526448302665345</v>
      </c>
      <c r="AW307" s="81">
        <v>-7.7960467401705252E-16</v>
      </c>
      <c r="AX307" s="82">
        <v>3.5264483026653441</v>
      </c>
      <c r="AY307" s="79">
        <v>4113.9902751277159</v>
      </c>
      <c r="AZ307" s="79">
        <v>-9.0949470177292824E-13</v>
      </c>
      <c r="BA307" s="79">
        <v>4113.990275127715</v>
      </c>
      <c r="BB307" s="75">
        <v>2406.2399999999998</v>
      </c>
      <c r="BC307" s="75">
        <v>1232.2674790805154</v>
      </c>
      <c r="BD307" s="75" t="s">
        <v>3443</v>
      </c>
      <c r="BE307" s="75" t="s">
        <v>3443</v>
      </c>
      <c r="BF307" s="75" t="s">
        <v>3443</v>
      </c>
      <c r="BG307" s="75" t="s">
        <v>3443</v>
      </c>
      <c r="BH307" s="75" t="s">
        <v>3443</v>
      </c>
      <c r="BI307" s="75" t="s">
        <v>3443</v>
      </c>
      <c r="BJ307" s="75">
        <v>0</v>
      </c>
      <c r="BK307" s="75">
        <v>0</v>
      </c>
      <c r="BL307" s="75">
        <v>0</v>
      </c>
      <c r="BM307" s="75">
        <v>0</v>
      </c>
      <c r="BN307" s="75">
        <v>0</v>
      </c>
      <c r="BO307" s="75">
        <v>0</v>
      </c>
      <c r="BP307" s="87">
        <v>0</v>
      </c>
    </row>
    <row r="308" spans="2:68" x14ac:dyDescent="0.25">
      <c r="B308" s="103">
        <v>8</v>
      </c>
      <c r="C308" s="75" t="s">
        <v>3422</v>
      </c>
      <c r="D308" s="75">
        <v>14</v>
      </c>
      <c r="E308" s="76">
        <v>2</v>
      </c>
      <c r="F308" s="75">
        <v>0.14000000000000001</v>
      </c>
      <c r="G308" s="75" t="s">
        <v>3165</v>
      </c>
      <c r="H308" s="75" t="s">
        <v>97</v>
      </c>
      <c r="I308" s="76" t="s">
        <v>741</v>
      </c>
      <c r="J308" s="78">
        <v>0.77405517771382848</v>
      </c>
      <c r="K308" s="78">
        <v>0.82762991128010144</v>
      </c>
      <c r="L308" s="78">
        <v>0.28376716723292211</v>
      </c>
      <c r="M308" s="78">
        <v>0.30586582114289834</v>
      </c>
      <c r="N308" s="79">
        <v>16.507370222613265</v>
      </c>
      <c r="O308" s="79">
        <v>11.889218123172975</v>
      </c>
      <c r="P308" s="80">
        <v>29.62249178097721</v>
      </c>
      <c r="Q308" s="81">
        <v>23.99659374726172</v>
      </c>
      <c r="R308" s="82">
        <v>27.961991766762534</v>
      </c>
      <c r="S308" s="78">
        <v>0.30430773595611876</v>
      </c>
      <c r="T308" s="81">
        <v>1.6078700811992506</v>
      </c>
      <c r="U308" s="78">
        <v>0.29260391095970478</v>
      </c>
      <c r="V308" s="83">
        <v>2.4812291780617571E-2</v>
      </c>
      <c r="W308" s="79">
        <v>-2.5665076035343022</v>
      </c>
      <c r="X308" s="80">
        <v>29.55126379935955</v>
      </c>
      <c r="Y308" s="85">
        <v>10257000000</v>
      </c>
      <c r="Z308" s="85">
        <v>27754000000</v>
      </c>
      <c r="AA308" s="75">
        <v>187000000</v>
      </c>
      <c r="AB308" s="75">
        <v>3678000000</v>
      </c>
      <c r="AC308" s="84">
        <v>5.0842849374660139E-2</v>
      </c>
      <c r="AD308" s="85">
        <v>132063.61023410998</v>
      </c>
      <c r="AE308" s="86">
        <v>145537.61023410998</v>
      </c>
      <c r="AF308" s="81">
        <v>15.207166966467105</v>
      </c>
      <c r="AG308" s="81">
        <v>17.30730518805742</v>
      </c>
      <c r="AH308" s="81">
        <v>2.7594839485951264</v>
      </c>
      <c r="AI308" s="81">
        <v>20.55795759648726</v>
      </c>
      <c r="AJ308" s="82">
        <v>7.774041445648864</v>
      </c>
      <c r="AK308" s="75" t="s">
        <v>498</v>
      </c>
      <c r="AL308" s="75" t="s">
        <v>599</v>
      </c>
      <c r="AM308" s="75" t="s">
        <v>742</v>
      </c>
      <c r="AN308" s="76" t="s">
        <v>583</v>
      </c>
      <c r="AO308" s="78">
        <v>0.1324987</v>
      </c>
      <c r="AP308" s="78">
        <v>0.1213688</v>
      </c>
      <c r="AQ308" s="84">
        <v>8.4072919999999995E-2</v>
      </c>
      <c r="AR308" s="75" t="s">
        <v>4183</v>
      </c>
      <c r="AS308" s="75" t="s">
        <v>3443</v>
      </c>
      <c r="AT308" s="76" t="s">
        <v>4183</v>
      </c>
      <c r="AU308" s="75">
        <v>2.0840709623952054</v>
      </c>
      <c r="AV308" s="81">
        <v>2.0840709623952054</v>
      </c>
      <c r="AW308" s="81">
        <v>3.1698959256280261</v>
      </c>
      <c r="AX308" s="82">
        <v>5.253966888023232</v>
      </c>
      <c r="AY308" s="79">
        <v>42.61915209986141</v>
      </c>
      <c r="AZ308" s="79">
        <v>64.824220975568167</v>
      </c>
      <c r="BA308" s="79">
        <v>107.44337307542958</v>
      </c>
      <c r="BB308" s="75">
        <v>6806.7310823999997</v>
      </c>
      <c r="BC308" s="75">
        <v>132063.61023410998</v>
      </c>
      <c r="BD308" s="75">
        <v>6127.81</v>
      </c>
      <c r="BE308" s="75">
        <v>6709.9049999999997</v>
      </c>
      <c r="BF308" s="75">
        <v>7205.2139999999999</v>
      </c>
      <c r="BG308" s="75">
        <v>4233.2380000000003</v>
      </c>
      <c r="BH308" s="75">
        <v>6003.7269999999999</v>
      </c>
      <c r="BI308" s="75">
        <v>6542.3420000000006</v>
      </c>
      <c r="BJ308" s="75">
        <v>4.6400442855811637E-2</v>
      </c>
      <c r="BK308" s="75">
        <v>5.0808129416614535E-2</v>
      </c>
      <c r="BL308" s="75">
        <v>5.4558662959669761E-2</v>
      </c>
      <c r="BM308" s="75">
        <v>3.2054537904088139E-2</v>
      </c>
      <c r="BN308" s="75">
        <v>4.5460872903271055E-2</v>
      </c>
      <c r="BO308" s="75">
        <v>4.9539324181751131E-2</v>
      </c>
      <c r="BP308" s="87">
        <v>5.4558662959669761E-2</v>
      </c>
    </row>
    <row r="309" spans="2:68" x14ac:dyDescent="0.25">
      <c r="B309" s="103">
        <v>8</v>
      </c>
      <c r="C309" s="75" t="s">
        <v>3422</v>
      </c>
      <c r="D309" s="75">
        <v>15</v>
      </c>
      <c r="E309" s="76">
        <v>2</v>
      </c>
      <c r="F309" s="75">
        <v>0.13</v>
      </c>
      <c r="G309" s="75" t="s">
        <v>3357</v>
      </c>
      <c r="H309" s="75" t="s">
        <v>238</v>
      </c>
      <c r="I309" s="76" t="s">
        <v>939</v>
      </c>
      <c r="J309" s="78">
        <v>0.3960581337279469</v>
      </c>
      <c r="K309" s="78">
        <v>0.57114176197059197</v>
      </c>
      <c r="L309" s="78">
        <v>0.29672352310866779</v>
      </c>
      <c r="M309" s="78">
        <v>0.4432337142703881</v>
      </c>
      <c r="N309" s="79">
        <v>16.417587651512942</v>
      </c>
      <c r="O309" s="79">
        <v>15.4961491302379</v>
      </c>
      <c r="P309" s="80">
        <v>16.612556266287609</v>
      </c>
      <c r="Q309" s="81">
        <v>25.454945811952339</v>
      </c>
      <c r="R309" s="82">
        <v>34.159886229954324</v>
      </c>
      <c r="S309" s="78">
        <v>-0.11835862003591571</v>
      </c>
      <c r="T309" s="81">
        <v>-0.52013723754476715</v>
      </c>
      <c r="U309" s="78">
        <v>0.89534592820103243</v>
      </c>
      <c r="V309" s="83" t="e">
        <v>#N/A</v>
      </c>
      <c r="W309" s="79">
        <v>7.6161256846970016</v>
      </c>
      <c r="X309" s="80">
        <v>38.648433524892909</v>
      </c>
      <c r="Y309" s="85">
        <v>318280000</v>
      </c>
      <c r="Z309" s="85">
        <v>410129000</v>
      </c>
      <c r="AA309" s="75">
        <v>20719000</v>
      </c>
      <c r="AB309" s="75">
        <v>128738000</v>
      </c>
      <c r="AC309" s="84">
        <v>0.16093927200981839</v>
      </c>
      <c r="AD309" s="85">
        <v>5288.363004159999</v>
      </c>
      <c r="AE309" s="86">
        <v>4943.2760041599995</v>
      </c>
      <c r="AF309" s="81">
        <v>22.311828748179185</v>
      </c>
      <c r="AG309" s="81">
        <v>27.231133027546925</v>
      </c>
      <c r="AH309" s="81">
        <v>2.4239729828814909</v>
      </c>
      <c r="AI309" s="81">
        <v>40.285705540343301</v>
      </c>
      <c r="AJ309" s="82">
        <v>6.9452992050117377</v>
      </c>
      <c r="AK309" s="75" t="s">
        <v>506</v>
      </c>
      <c r="AL309" s="75" t="s">
        <v>586</v>
      </c>
      <c r="AM309" s="75" t="s">
        <v>812</v>
      </c>
      <c r="AN309" s="76" t="s">
        <v>583</v>
      </c>
      <c r="AO309" s="78">
        <v>0.10393050000000001</v>
      </c>
      <c r="AP309" s="78">
        <v>0.15961610000000001</v>
      </c>
      <c r="AQ309" s="84">
        <v>0.190659</v>
      </c>
      <c r="AR309" s="75" t="s">
        <v>3654</v>
      </c>
      <c r="AS309" s="75" t="s">
        <v>3654</v>
      </c>
      <c r="AT309" s="76" t="s">
        <v>3654</v>
      </c>
      <c r="AU309" s="75">
        <v>0.82162161131162903</v>
      </c>
      <c r="AV309" s="81">
        <v>0.82162161131162903</v>
      </c>
      <c r="AW309" s="81">
        <v>1.8526046445337505</v>
      </c>
      <c r="AX309" s="82">
        <v>2.6742262558453795</v>
      </c>
      <c r="AY309" s="79">
        <v>24.205042757954516</v>
      </c>
      <c r="AZ309" s="79">
        <v>54.577890865040189</v>
      </c>
      <c r="BA309" s="79">
        <v>78.782933622994705</v>
      </c>
      <c r="BB309" s="75">
        <v>135.45471999999998</v>
      </c>
      <c r="BC309" s="75">
        <v>4943.2760041599995</v>
      </c>
      <c r="BD309" s="75">
        <v>115.4</v>
      </c>
      <c r="BE309" s="75">
        <v>161.167</v>
      </c>
      <c r="BF309" s="75">
        <v>179.5</v>
      </c>
      <c r="BG309" s="75">
        <v>84.143000000000001</v>
      </c>
      <c r="BH309" s="75">
        <v>175.45400000000001</v>
      </c>
      <c r="BI309" s="75">
        <v>205.25200000000001</v>
      </c>
      <c r="BJ309" s="75">
        <v>2.3344842550342217E-2</v>
      </c>
      <c r="BK309" s="75">
        <v>3.260327763701043E-2</v>
      </c>
      <c r="BL309" s="75">
        <v>3.6311951800575629E-2</v>
      </c>
      <c r="BM309" s="75">
        <v>1.7021707857135571E-2</v>
      </c>
      <c r="BN309" s="75">
        <v>3.5493466246340928E-2</v>
      </c>
      <c r="BO309" s="75">
        <v>4.1521452540232588E-2</v>
      </c>
      <c r="BP309" s="87">
        <v>4.1521452540232588E-2</v>
      </c>
    </row>
    <row r="310" spans="2:68" x14ac:dyDescent="0.25">
      <c r="B310" s="103">
        <v>8</v>
      </c>
      <c r="C310" s="75" t="s">
        <v>3422</v>
      </c>
      <c r="D310" s="75">
        <v>16</v>
      </c>
      <c r="E310" s="76">
        <v>3</v>
      </c>
      <c r="F310" s="75">
        <v>0.12</v>
      </c>
      <c r="G310" s="75" t="s">
        <v>3358</v>
      </c>
      <c r="H310" s="75" t="s">
        <v>200</v>
      </c>
      <c r="I310" s="76" t="s">
        <v>886</v>
      </c>
      <c r="J310" s="78">
        <v>0.45638671222199656</v>
      </c>
      <c r="K310" s="78">
        <v>0.40150936522898484</v>
      </c>
      <c r="L310" s="78">
        <v>0.13122928932636527</v>
      </c>
      <c r="M310" s="78">
        <v>0.14382342008804586</v>
      </c>
      <c r="N310" s="79">
        <v>9.5218259767008764</v>
      </c>
      <c r="O310" s="79">
        <v>8.5056469889107369</v>
      </c>
      <c r="P310" s="80">
        <v>9.9143536787421915</v>
      </c>
      <c r="Q310" s="81">
        <v>58.430825288802019</v>
      </c>
      <c r="R310" s="82">
        <v>69.829564007783276</v>
      </c>
      <c r="S310" s="78">
        <v>0.24530615482198462</v>
      </c>
      <c r="T310" s="81">
        <v>0.84424994863792036</v>
      </c>
      <c r="U310" s="78">
        <v>0.72688290879885353</v>
      </c>
      <c r="V310" s="83">
        <v>3.307946272417514E-2</v>
      </c>
      <c r="W310" s="79">
        <v>18.397010483800351</v>
      </c>
      <c r="X310" s="80">
        <v>19.068405277079535</v>
      </c>
      <c r="Y310" s="85">
        <v>15021149000</v>
      </c>
      <c r="Z310" s="85">
        <v>41934283000</v>
      </c>
      <c r="AA310" s="75">
        <v>309695000</v>
      </c>
      <c r="AB310" s="75">
        <v>3955176000</v>
      </c>
      <c r="AC310" s="84">
        <v>7.8301193170670538E-2</v>
      </c>
      <c r="AD310" s="85">
        <v>90440.819492480005</v>
      </c>
      <c r="AE310" s="86">
        <v>95992.49149248001</v>
      </c>
      <c r="AF310" s="81">
        <v>10.861028443319482</v>
      </c>
      <c r="AG310" s="81">
        <v>14.715873765476204</v>
      </c>
      <c r="AH310" s="81">
        <v>4.2851688717187644</v>
      </c>
      <c r="AI310" s="81">
        <v>16.695906939602587</v>
      </c>
      <c r="AJ310" s="82">
        <v>2.5178663331867015</v>
      </c>
      <c r="AK310" s="75" t="s">
        <v>506</v>
      </c>
      <c r="AL310" s="75" t="s">
        <v>586</v>
      </c>
      <c r="AM310" s="75" t="s">
        <v>812</v>
      </c>
      <c r="AN310" s="76" t="s">
        <v>583</v>
      </c>
      <c r="AO310" s="78">
        <v>0.10327</v>
      </c>
      <c r="AP310" s="78">
        <v>0.17016580000000001</v>
      </c>
      <c r="AQ310" s="84">
        <v>0.15005369999999998</v>
      </c>
      <c r="AR310" s="75" t="s">
        <v>4124</v>
      </c>
      <c r="AS310" s="75" t="s">
        <v>3655</v>
      </c>
      <c r="AT310" s="76" t="s">
        <v>3655</v>
      </c>
      <c r="AU310" s="75">
        <v>1.9036024886395102</v>
      </c>
      <c r="AV310" s="81">
        <v>1.9036024886395102</v>
      </c>
      <c r="AW310" s="81">
        <v>18.314803976223882</v>
      </c>
      <c r="AX310" s="82">
        <v>20.218406464863392</v>
      </c>
      <c r="AY310" s="79">
        <v>30.308564729341253</v>
      </c>
      <c r="AZ310" s="79">
        <v>291.60259304730181</v>
      </c>
      <c r="BA310" s="79">
        <v>321.91115777664305</v>
      </c>
      <c r="BB310" s="75">
        <v>16404.885120966803</v>
      </c>
      <c r="BC310" s="75">
        <v>90440.819492480005</v>
      </c>
      <c r="BD310" s="75">
        <v>5344.2080000000005</v>
      </c>
      <c r="BE310" s="75">
        <v>4831.72</v>
      </c>
      <c r="BF310" s="75">
        <v>5446.3</v>
      </c>
      <c r="BG310" s="75">
        <v>4347.93</v>
      </c>
      <c r="BH310" s="75">
        <v>4742.5029999999997</v>
      </c>
      <c r="BI310" s="75">
        <v>5210.6630000000005</v>
      </c>
      <c r="BJ310" s="75">
        <v>5.9090663153979518E-2</v>
      </c>
      <c r="BK310" s="75">
        <v>5.3424106803916668E-2</v>
      </c>
      <c r="BL310" s="75">
        <v>6.02194897233638E-2</v>
      </c>
      <c r="BM310" s="75">
        <v>4.8074862925822151E-2</v>
      </c>
      <c r="BN310" s="75">
        <v>5.2437638520008441E-2</v>
      </c>
      <c r="BO310" s="75">
        <v>5.7614062203773575E-2</v>
      </c>
      <c r="BP310" s="87">
        <v>6.02194897233638E-2</v>
      </c>
    </row>
    <row r="311" spans="2:68" x14ac:dyDescent="0.25">
      <c r="B311" s="103">
        <v>8</v>
      </c>
      <c r="C311" s="75" t="s">
        <v>3422</v>
      </c>
      <c r="D311" s="75">
        <v>17</v>
      </c>
      <c r="E311" s="76">
        <v>1</v>
      </c>
      <c r="F311" s="75">
        <v>0.15</v>
      </c>
      <c r="G311" s="75" t="s">
        <v>2722</v>
      </c>
      <c r="H311" s="75" t="s">
        <v>204</v>
      </c>
      <c r="I311" s="76" t="s">
        <v>891</v>
      </c>
      <c r="J311" s="78">
        <v>0.45203610232799801</v>
      </c>
      <c r="K311" s="78">
        <v>0.27679365644140597</v>
      </c>
      <c r="L311" s="78">
        <v>0.17354321845335546</v>
      </c>
      <c r="M311" s="78">
        <v>0.19411125171547222</v>
      </c>
      <c r="N311" s="79">
        <v>21.457044804940299</v>
      </c>
      <c r="O311" s="79">
        <v>17.139470381543241</v>
      </c>
      <c r="P311" s="80">
        <v>37.000366703336987</v>
      </c>
      <c r="Q311" s="81">
        <v>52.986888555793016</v>
      </c>
      <c r="R311" s="82">
        <v>59.062875450540652</v>
      </c>
      <c r="S311" s="78">
        <v>1.1465486013282351</v>
      </c>
      <c r="T311" s="81">
        <v>1.9351902173913043</v>
      </c>
      <c r="U311" s="78">
        <v>1.8997613365155357E-2</v>
      </c>
      <c r="V311" s="83">
        <v>4.3466969647784452E-2</v>
      </c>
      <c r="W311" s="79">
        <v>4.77013462752178</v>
      </c>
      <c r="X311" s="80">
        <v>-1.4932078399216064</v>
      </c>
      <c r="Y311" s="85">
        <v>3934700000</v>
      </c>
      <c r="Z311" s="85">
        <v>5610700000</v>
      </c>
      <c r="AA311" s="75">
        <v>59900000</v>
      </c>
      <c r="AB311" s="75">
        <v>748800000</v>
      </c>
      <c r="AC311" s="84">
        <v>7.9994658119658113E-2</v>
      </c>
      <c r="AD311" s="85">
        <v>31635.424481220001</v>
      </c>
      <c r="AE311" s="86">
        <v>34495.224481220001</v>
      </c>
      <c r="AF311" s="81">
        <v>23.078990777539623</v>
      </c>
      <c r="AG311" s="81">
        <v>29.928517857378392</v>
      </c>
      <c r="AH311" s="81">
        <v>2.2293068189812342</v>
      </c>
      <c r="AI311" s="81">
        <v>42.343384174348991</v>
      </c>
      <c r="AJ311" s="82">
        <v>458.58812913090293</v>
      </c>
      <c r="AK311" s="75" t="s">
        <v>493</v>
      </c>
      <c r="AL311" s="75" t="s">
        <v>525</v>
      </c>
      <c r="AM311" s="75" t="s">
        <v>708</v>
      </c>
      <c r="AN311" s="76" t="s">
        <v>583</v>
      </c>
      <c r="AO311" s="78" t="e">
        <v>#VALUE!</v>
      </c>
      <c r="AP311" s="78">
        <v>0.14369680000000001</v>
      </c>
      <c r="AQ311" s="84">
        <v>0.1622441</v>
      </c>
      <c r="AR311" s="75" t="s">
        <v>3656</v>
      </c>
      <c r="AS311" s="75" t="s">
        <v>3656</v>
      </c>
      <c r="AT311" s="76" t="s">
        <v>3656</v>
      </c>
      <c r="AU311" s="75">
        <v>0.62597809735115284</v>
      </c>
      <c r="AV311" s="81">
        <v>0.62597809735115284</v>
      </c>
      <c r="AW311" s="81">
        <v>4.785910412330229</v>
      </c>
      <c r="AX311" s="82">
        <v>5.4118885096813818</v>
      </c>
      <c r="AY311" s="79">
        <v>26.399376628863713</v>
      </c>
      <c r="AZ311" s="79">
        <v>201.83621762764452</v>
      </c>
      <c r="BA311" s="79">
        <v>228.23559425650822</v>
      </c>
      <c r="BB311" s="75">
        <v>1687.6000000000001</v>
      </c>
      <c r="BC311" s="75">
        <v>31635.424481220001</v>
      </c>
      <c r="BD311" s="75">
        <v>816.41200000000003</v>
      </c>
      <c r="BE311" s="75">
        <v>926.35300000000007</v>
      </c>
      <c r="BF311" s="75">
        <v>1017</v>
      </c>
      <c r="BG311" s="75">
        <v>883.98500000000001</v>
      </c>
      <c r="BH311" s="75">
        <v>957.91600000000005</v>
      </c>
      <c r="BI311" s="75">
        <v>1084.1790000000001</v>
      </c>
      <c r="BJ311" s="75">
        <v>2.5806892538605051E-2</v>
      </c>
      <c r="BK311" s="75">
        <v>2.9282142256378405E-2</v>
      </c>
      <c r="BL311" s="75">
        <v>3.2147506053023883E-2</v>
      </c>
      <c r="BM311" s="75">
        <v>2.794288410843886E-2</v>
      </c>
      <c r="BN311" s="75">
        <v>3.0279852908838181E-2</v>
      </c>
      <c r="BO311" s="75">
        <v>3.4271043230148852E-2</v>
      </c>
      <c r="BP311" s="87">
        <v>3.4271043230148852E-2</v>
      </c>
    </row>
    <row r="312" spans="2:68" x14ac:dyDescent="0.25">
      <c r="B312" s="103">
        <v>8</v>
      </c>
      <c r="C312" s="75" t="s">
        <v>3421</v>
      </c>
      <c r="D312" s="75">
        <v>19</v>
      </c>
      <c r="E312" s="76">
        <v>10</v>
      </c>
      <c r="F312" s="75">
        <v>0.12</v>
      </c>
      <c r="G312" s="75" t="s">
        <v>2479</v>
      </c>
      <c r="H312" s="75" t="s">
        <v>399</v>
      </c>
      <c r="I312" s="76" t="s">
        <v>1137</v>
      </c>
      <c r="J312" s="78">
        <v>0.18794640493967923</v>
      </c>
      <c r="K312" s="78">
        <v>0.22108049198193991</v>
      </c>
      <c r="L312" s="78">
        <v>0.15323182813749514</v>
      </c>
      <c r="M312" s="78">
        <v>0.18410436037780289</v>
      </c>
      <c r="N312" s="79">
        <v>19.305928332627019</v>
      </c>
      <c r="O312" s="79">
        <v>14.036318362588201</v>
      </c>
      <c r="P312" s="80">
        <v>18.400072324196273</v>
      </c>
      <c r="Q312" s="81">
        <v>12.324625357731851</v>
      </c>
      <c r="R312" s="82">
        <v>12.377312324483636</v>
      </c>
      <c r="S312" s="78">
        <v>0.21975741229386475</v>
      </c>
      <c r="T312" s="81">
        <v>0.9500800404414862</v>
      </c>
      <c r="U312" s="78">
        <v>0.592710000254007</v>
      </c>
      <c r="V312" s="83" t="e">
        <v>#N/A</v>
      </c>
      <c r="W312" s="79">
        <v>13.686697244584668</v>
      </c>
      <c r="X312" s="80" t="e">
        <v>#N/A</v>
      </c>
      <c r="Y312" s="85">
        <v>385380000</v>
      </c>
      <c r="Z312" s="85">
        <v>462781000</v>
      </c>
      <c r="AA312" s="75">
        <v>3825000</v>
      </c>
      <c r="AB312" s="75">
        <v>29079000.000000007</v>
      </c>
      <c r="AC312" s="84">
        <v>0.131538223460229</v>
      </c>
      <c r="AD312" s="85">
        <v>1086.1064462900001</v>
      </c>
      <c r="AE312" s="86">
        <v>1198.8714462900002</v>
      </c>
      <c r="AF312" s="81">
        <v>10.316576572662866</v>
      </c>
      <c r="AG312" s="81">
        <v>13.965808890879229</v>
      </c>
      <c r="AH312" s="81">
        <v>2.719667784876068</v>
      </c>
      <c r="AI312" s="81">
        <v>17.999999839942774</v>
      </c>
      <c r="AJ312" s="82">
        <v>3.066663702160529</v>
      </c>
      <c r="AK312" s="75" t="s">
        <v>552</v>
      </c>
      <c r="AL312" s="75" t="s">
        <v>917</v>
      </c>
      <c r="AM312" s="75" t="s">
        <v>918</v>
      </c>
      <c r="AN312" s="76" t="s">
        <v>583</v>
      </c>
      <c r="AO312" s="78">
        <v>0.1424859</v>
      </c>
      <c r="AP312" s="78">
        <v>0.1101934</v>
      </c>
      <c r="AQ312" s="84">
        <v>0.2663084</v>
      </c>
      <c r="AR312" s="75" t="s">
        <v>4124</v>
      </c>
      <c r="AS312" s="75" t="s">
        <v>3443</v>
      </c>
      <c r="AT312" s="76" t="s">
        <v>3443</v>
      </c>
      <c r="AU312" s="75">
        <v>1.1725620946684734</v>
      </c>
      <c r="AV312" s="81">
        <v>1.1725620946684734</v>
      </c>
      <c r="AW312" s="81">
        <v>0</v>
      </c>
      <c r="AX312" s="82">
        <v>1.1725620946684734</v>
      </c>
      <c r="AY312" s="79">
        <v>20.79517592119285</v>
      </c>
      <c r="AZ312" s="79">
        <v>0</v>
      </c>
      <c r="BA312" s="79" t="s">
        <v>3443</v>
      </c>
      <c r="BB312" s="75" t="s">
        <v>3443</v>
      </c>
      <c r="BC312" s="75">
        <v>1086.1064462900001</v>
      </c>
      <c r="BD312" s="75">
        <v>54.5</v>
      </c>
      <c r="BE312" s="75" t="s">
        <v>3443</v>
      </c>
      <c r="BF312" s="75" t="s">
        <v>3443</v>
      </c>
      <c r="BG312" s="75" t="s">
        <v>3443</v>
      </c>
      <c r="BH312" s="75" t="s">
        <v>3443</v>
      </c>
      <c r="BI312" s="75" t="s">
        <v>3443</v>
      </c>
      <c r="BJ312" s="75">
        <v>5.0179243651637451E-2</v>
      </c>
      <c r="BK312" s="75">
        <v>0</v>
      </c>
      <c r="BL312" s="75">
        <v>0</v>
      </c>
      <c r="BM312" s="75">
        <v>0</v>
      </c>
      <c r="BN312" s="75">
        <v>0</v>
      </c>
      <c r="BO312" s="75">
        <v>0</v>
      </c>
      <c r="BP312" s="87">
        <v>0</v>
      </c>
    </row>
    <row r="313" spans="2:68" x14ac:dyDescent="0.25">
      <c r="B313" s="103">
        <v>8</v>
      </c>
      <c r="C313" s="75" t="s">
        <v>3422</v>
      </c>
      <c r="D313" s="75">
        <v>20</v>
      </c>
      <c r="E313" s="76">
        <v>10</v>
      </c>
      <c r="F313" s="75">
        <v>0.14000000000000001</v>
      </c>
      <c r="G313" s="75" t="s">
        <v>2982</v>
      </c>
      <c r="H313" s="75" t="s">
        <v>296</v>
      </c>
      <c r="I313" s="76" t="s">
        <v>1014</v>
      </c>
      <c r="J313" s="78">
        <v>0.30193421856051283</v>
      </c>
      <c r="K313" s="78">
        <v>0.28176091195440228</v>
      </c>
      <c r="L313" s="78">
        <v>0.15109529625655477</v>
      </c>
      <c r="M313" s="78">
        <v>0.13316084213511023</v>
      </c>
      <c r="N313" s="79">
        <v>10.803065874879159</v>
      </c>
      <c r="O313" s="79">
        <v>9.5361740770522694</v>
      </c>
      <c r="P313" s="80">
        <v>16.449077987539525</v>
      </c>
      <c r="Q313" s="81">
        <v>28.033113784664557</v>
      </c>
      <c r="R313" s="82">
        <v>26.581386525014906</v>
      </c>
      <c r="S313" s="78">
        <v>0.53696374141303849</v>
      </c>
      <c r="T313" s="81">
        <v>2.7487191429902187</v>
      </c>
      <c r="U313" s="78">
        <v>0.45872929676893837</v>
      </c>
      <c r="V313" s="83" t="e">
        <v>#N/A</v>
      </c>
      <c r="W313" s="79">
        <v>8.4710910042930774</v>
      </c>
      <c r="X313" s="80">
        <v>20.806164249288074</v>
      </c>
      <c r="Y313" s="85">
        <v>13334000000</v>
      </c>
      <c r="Z313" s="85">
        <v>28214000000</v>
      </c>
      <c r="AA313" s="75">
        <v>171000000</v>
      </c>
      <c r="AB313" s="75">
        <v>2267000000</v>
      </c>
      <c r="AC313" s="84">
        <v>7.5430083811204238E-2</v>
      </c>
      <c r="AD313" s="85">
        <v>105519.68190302</v>
      </c>
      <c r="AE313" s="86">
        <v>117322.68190302</v>
      </c>
      <c r="AF313" s="81">
        <v>23.565790349066077</v>
      </c>
      <c r="AG313" s="81">
        <v>30.645222105805207</v>
      </c>
      <c r="AH313" s="81">
        <v>2.1544595485695788</v>
      </c>
      <c r="AI313" s="81">
        <v>33.94419452318968</v>
      </c>
      <c r="AJ313" s="82">
        <v>6.2461556673572067</v>
      </c>
      <c r="AK313" s="75" t="s">
        <v>493</v>
      </c>
      <c r="AL313" s="75" t="s">
        <v>538</v>
      </c>
      <c r="AM313" s="75" t="s">
        <v>539</v>
      </c>
      <c r="AN313" s="76" t="s">
        <v>583</v>
      </c>
      <c r="AO313" s="78">
        <v>0.12206400000000001</v>
      </c>
      <c r="AP313" s="78">
        <v>0.16760280000000002</v>
      </c>
      <c r="AQ313" s="84">
        <v>0.10868259999999999</v>
      </c>
      <c r="AR313" s="75" t="s">
        <v>4124</v>
      </c>
      <c r="AS313" s="75" t="s">
        <v>3657</v>
      </c>
      <c r="AT313" s="76" t="s">
        <v>3657</v>
      </c>
      <c r="AU313" s="75">
        <v>1.0792143319663283</v>
      </c>
      <c r="AV313" s="81">
        <v>1.0792143319663283</v>
      </c>
      <c r="AW313" s="81">
        <v>0</v>
      </c>
      <c r="AX313" s="82">
        <v>1.0792143319663283</v>
      </c>
      <c r="AY313" s="79">
        <v>34.167750325097529</v>
      </c>
      <c r="AZ313" s="79">
        <v>0</v>
      </c>
      <c r="BA313" s="79">
        <v>34.167750325097529</v>
      </c>
      <c r="BB313" s="75">
        <v>1051</v>
      </c>
      <c r="BC313" s="75">
        <v>105519.68190302</v>
      </c>
      <c r="BD313" s="75">
        <v>3886.5419999999999</v>
      </c>
      <c r="BE313" s="75">
        <v>4287.0830000000005</v>
      </c>
      <c r="BF313" s="75">
        <v>4713.1760000000004</v>
      </c>
      <c r="BG313" s="75">
        <v>3177.1530000000002</v>
      </c>
      <c r="BH313" s="75">
        <v>3625.8290000000002</v>
      </c>
      <c r="BI313" s="75">
        <v>3760.1660000000002</v>
      </c>
      <c r="BJ313" s="75">
        <v>3.6832389274751652E-2</v>
      </c>
      <c r="BK313" s="75">
        <v>4.0628278276465341E-2</v>
      </c>
      <c r="BL313" s="75">
        <v>4.4666321154490783E-2</v>
      </c>
      <c r="BM313" s="75">
        <v>3.0109577120598478E-2</v>
      </c>
      <c r="BN313" s="75">
        <v>3.4361636944019523E-2</v>
      </c>
      <c r="BO313" s="75">
        <v>3.5634735929699415E-2</v>
      </c>
      <c r="BP313" s="87">
        <v>4.4666321154490783E-2</v>
      </c>
    </row>
    <row r="314" spans="2:68" x14ac:dyDescent="0.25">
      <c r="B314" s="103">
        <v>8</v>
      </c>
      <c r="C314" s="75" t="s">
        <v>3421</v>
      </c>
      <c r="D314" s="75">
        <v>20</v>
      </c>
      <c r="E314" s="76">
        <v>12</v>
      </c>
      <c r="F314" s="75">
        <v>0.16</v>
      </c>
      <c r="H314" s="75" t="s">
        <v>1541</v>
      </c>
      <c r="I314" s="76" t="s">
        <v>1542</v>
      </c>
      <c r="J314" s="78" t="e">
        <v>#N/A</v>
      </c>
      <c r="K314" s="78" t="e">
        <v>#N/A</v>
      </c>
      <c r="L314" s="78" t="e">
        <v>#N/A</v>
      </c>
      <c r="M314" s="78" t="e">
        <v>#N/A</v>
      </c>
      <c r="N314" s="79" t="e">
        <v>#N/A</v>
      </c>
      <c r="O314" s="79" t="e">
        <v>#N/A</v>
      </c>
      <c r="P314" s="80">
        <v>29.353989709506028</v>
      </c>
      <c r="Q314" s="81" t="e">
        <v>#N/A</v>
      </c>
      <c r="R314" s="82" t="e">
        <v>#N/A</v>
      </c>
      <c r="S314" s="78" t="e">
        <v>#N/A</v>
      </c>
      <c r="T314" s="81">
        <v>-0.75696688206785134</v>
      </c>
      <c r="U314" s="78" t="e">
        <v>#N/A</v>
      </c>
      <c r="V314" s="83" t="e">
        <v>#N/A</v>
      </c>
      <c r="W314" s="79">
        <v>13.295901633171122</v>
      </c>
      <c r="X314" s="80">
        <v>25.545993867697248</v>
      </c>
      <c r="Y314" s="85" t="e">
        <v>#N/A</v>
      </c>
      <c r="Z314" s="85" t="e">
        <v>#N/A</v>
      </c>
      <c r="AA314" s="75" t="e">
        <v>#N/A</v>
      </c>
      <c r="AB314" s="75">
        <v>38122890</v>
      </c>
      <c r="AC314" s="84">
        <v>0</v>
      </c>
      <c r="AD314" s="85">
        <v>1062</v>
      </c>
      <c r="AE314" s="86">
        <v>989.42100000000005</v>
      </c>
      <c r="AF314" s="81">
        <v>8.6820318700775392</v>
      </c>
      <c r="AG314" s="81">
        <v>11.258890195901008</v>
      </c>
      <c r="AH314" s="81">
        <v>5.4499062113127907</v>
      </c>
      <c r="AI314" s="81">
        <v>13.27202722154316</v>
      </c>
      <c r="AJ314" s="82">
        <v>4.4838155695771365</v>
      </c>
      <c r="AK314" s="75" t="s">
        <v>506</v>
      </c>
      <c r="AL314" s="75" t="s">
        <v>640</v>
      </c>
      <c r="AM314" s="75" t="s">
        <v>797</v>
      </c>
      <c r="AN314" s="76" t="s">
        <v>1480</v>
      </c>
      <c r="AO314" s="78">
        <v>0.1760632</v>
      </c>
      <c r="AP314" s="78">
        <v>0.26478249999999998</v>
      </c>
      <c r="AQ314" s="84">
        <v>0.14026530000000001</v>
      </c>
      <c r="AR314" s="75" t="s">
        <v>3640</v>
      </c>
      <c r="AS314" s="75" t="s">
        <v>3640</v>
      </c>
      <c r="AT314" s="76" t="s">
        <v>3640</v>
      </c>
      <c r="AU314" s="75">
        <v>0.93457943925233633</v>
      </c>
      <c r="AV314" s="81">
        <v>0.93457943925233633</v>
      </c>
      <c r="AW314" s="81">
        <v>0</v>
      </c>
      <c r="AX314" s="82">
        <v>0.93457943925233633</v>
      </c>
      <c r="AY314" s="79">
        <v>13.461544493345896</v>
      </c>
      <c r="AZ314" s="79">
        <v>0</v>
      </c>
      <c r="BA314" s="79">
        <v>13.461544493345896</v>
      </c>
      <c r="BB314" s="75">
        <v>8</v>
      </c>
      <c r="BC314" s="75">
        <v>989.42100000000005</v>
      </c>
      <c r="BD314" s="75">
        <v>83.9</v>
      </c>
      <c r="BE314" s="75">
        <v>93.25</v>
      </c>
      <c r="BF314" s="75">
        <v>96.05</v>
      </c>
      <c r="BG314" s="75">
        <v>71.539000000000001</v>
      </c>
      <c r="BH314" s="75" t="s">
        <v>3443</v>
      </c>
      <c r="BI314" s="75" t="s">
        <v>3443</v>
      </c>
      <c r="BJ314" s="75">
        <v>8.479706818432195E-2</v>
      </c>
      <c r="BK314" s="75">
        <v>9.4247039430131352E-2</v>
      </c>
      <c r="BL314" s="75">
        <v>9.7076977343314927E-2</v>
      </c>
      <c r="BM314" s="75">
        <v>7.230390298972833E-2</v>
      </c>
      <c r="BN314" s="75">
        <v>0</v>
      </c>
      <c r="BO314" s="75">
        <v>0</v>
      </c>
      <c r="BP314" s="87">
        <v>9.7076977343314927E-2</v>
      </c>
    </row>
    <row r="315" spans="2:68" x14ac:dyDescent="0.25">
      <c r="B315" s="103">
        <v>8</v>
      </c>
      <c r="C315" s="75" t="s">
        <v>3421</v>
      </c>
      <c r="D315" s="75">
        <v>23</v>
      </c>
      <c r="E315" s="76">
        <v>1</v>
      </c>
      <c r="F315" s="75">
        <v>0.2</v>
      </c>
      <c r="H315" s="75" t="s">
        <v>2068</v>
      </c>
      <c r="I315" s="76" t="s">
        <v>2069</v>
      </c>
      <c r="J315" s="116" t="e">
        <v>#N/A</v>
      </c>
      <c r="K315" s="116" t="e">
        <v>#N/A</v>
      </c>
      <c r="L315" s="116" t="e">
        <v>#N/A</v>
      </c>
      <c r="M315" s="116" t="e">
        <v>#N/A</v>
      </c>
      <c r="N315" s="79">
        <v>20.067321308354806</v>
      </c>
      <c r="O315" s="79">
        <v>14.525241642992389</v>
      </c>
      <c r="P315" s="80">
        <v>19.196199803157612</v>
      </c>
      <c r="Q315" s="81">
        <v>35.147903454760161</v>
      </c>
      <c r="R315" s="82">
        <v>44.469398937986995</v>
      </c>
      <c r="S315" s="116">
        <v>-0.81847381760209292</v>
      </c>
      <c r="T315" s="81">
        <v>-17.701835622796647</v>
      </c>
      <c r="U315" s="116">
        <v>0.14853435769530279</v>
      </c>
      <c r="V315" s="83" t="e">
        <v>#N/A</v>
      </c>
      <c r="W315" s="79">
        <v>35.541478313851286</v>
      </c>
      <c r="X315" s="80">
        <v>31.081311102149733</v>
      </c>
      <c r="Y315" s="117" t="e">
        <v>#N/A</v>
      </c>
      <c r="Z315" s="117" t="e">
        <v>#N/A</v>
      </c>
      <c r="AA315" s="75" t="e">
        <v>#N/A</v>
      </c>
      <c r="AB315" s="75">
        <v>656195000</v>
      </c>
      <c r="AC315" s="84">
        <v>0</v>
      </c>
      <c r="AD315" s="117">
        <v>941.33956616800003</v>
      </c>
      <c r="AE315" s="86">
        <v>-2261.5794338320002</v>
      </c>
      <c r="AF315" s="81" t="s">
        <v>3443</v>
      </c>
      <c r="AG315" s="81" t="s">
        <v>3443</v>
      </c>
      <c r="AH315" s="81">
        <v>69.747445414766702</v>
      </c>
      <c r="AI315" s="81">
        <v>8.8938197974824771</v>
      </c>
      <c r="AJ315" s="82">
        <v>1.5485007507305386</v>
      </c>
      <c r="AK315" s="75" t="s">
        <v>544</v>
      </c>
      <c r="AL315" s="75" t="s">
        <v>576</v>
      </c>
      <c r="AM315" s="75" t="s">
        <v>2070</v>
      </c>
      <c r="AN315" s="76" t="s">
        <v>2468</v>
      </c>
      <c r="AO315" s="116" t="e">
        <v>#VALUE!</v>
      </c>
      <c r="AP315" s="116">
        <v>0.23229759999999999</v>
      </c>
      <c r="AQ315" s="84">
        <v>2.5769730000000001E-2</v>
      </c>
      <c r="AR315" s="75" t="s">
        <v>3641</v>
      </c>
      <c r="AS315" s="75" t="s">
        <v>3641</v>
      </c>
      <c r="AT315" s="76" t="s">
        <v>3641</v>
      </c>
      <c r="AU315" s="75" t="s">
        <v>3443</v>
      </c>
      <c r="AV315" s="81">
        <v>0</v>
      </c>
      <c r="AW315" s="81">
        <v>0</v>
      </c>
      <c r="AX315" s="82">
        <v>0</v>
      </c>
      <c r="AY315" s="79">
        <v>0</v>
      </c>
      <c r="AZ315" s="79">
        <v>0</v>
      </c>
      <c r="BA315" s="79">
        <v>0</v>
      </c>
      <c r="BB315" s="75">
        <v>0</v>
      </c>
      <c r="BC315" s="75">
        <v>-2261.5794338320002</v>
      </c>
      <c r="BD315" s="75">
        <v>88.263999999999996</v>
      </c>
      <c r="BE315" s="75">
        <v>112.027</v>
      </c>
      <c r="BF315" s="75">
        <v>130.845</v>
      </c>
      <c r="BG315" s="75">
        <v>75.122</v>
      </c>
      <c r="BH315" s="75">
        <v>115.236</v>
      </c>
      <c r="BI315" s="75">
        <v>99.418999999999997</v>
      </c>
      <c r="BJ315" s="75">
        <v>-3.9027592256817727E-2</v>
      </c>
      <c r="BK315" s="75">
        <v>-4.9534850876399437E-2</v>
      </c>
      <c r="BL315" s="75">
        <v>-5.785558448340565E-2</v>
      </c>
      <c r="BM315" s="75">
        <v>-3.3216609099028613E-2</v>
      </c>
      <c r="BN315" s="75">
        <v>-5.0953770748058645E-2</v>
      </c>
      <c r="BO315" s="75">
        <v>-4.3959985889836878E-2</v>
      </c>
      <c r="BP315" s="87">
        <v>-4.3959985889836878E-2</v>
      </c>
    </row>
    <row r="316" spans="2:68" x14ac:dyDescent="0.25">
      <c r="B316" s="103">
        <v>8</v>
      </c>
      <c r="C316" s="75" t="s">
        <v>3421</v>
      </c>
      <c r="D316" s="75">
        <v>24</v>
      </c>
      <c r="E316" s="76">
        <v>4</v>
      </c>
      <c r="F316" s="75">
        <v>0.16</v>
      </c>
      <c r="G316" s="75" t="s">
        <v>2792</v>
      </c>
      <c r="H316" s="75" t="s">
        <v>2793</v>
      </c>
      <c r="I316" s="76" t="s">
        <v>2794</v>
      </c>
      <c r="J316" s="78">
        <v>-3.4029497346699578</v>
      </c>
      <c r="K316" s="78">
        <v>-1.4356503785271852</v>
      </c>
      <c r="L316" s="78">
        <v>-4.0547750405757714</v>
      </c>
      <c r="M316" s="78">
        <v>-1.4587412587412587</v>
      </c>
      <c r="N316" s="79">
        <v>37.118187726302111</v>
      </c>
      <c r="O316" s="79">
        <v>32.049020518057745</v>
      </c>
      <c r="P316" s="80">
        <v>32.666982472761724</v>
      </c>
      <c r="Q316" s="81">
        <v>57.098385746088852</v>
      </c>
      <c r="R316" s="82">
        <v>62.829805740794434</v>
      </c>
      <c r="S316" s="78">
        <v>-3.4953556036159385E-2</v>
      </c>
      <c r="T316" s="81">
        <v>-6.2818514194635329</v>
      </c>
      <c r="U316" s="78">
        <v>2.1220736891644335E-2</v>
      </c>
      <c r="V316" s="83" t="e">
        <v>#N/A</v>
      </c>
      <c r="W316" s="79">
        <v>26.418966171651977</v>
      </c>
      <c r="X316" s="80">
        <v>34.166510526779568</v>
      </c>
      <c r="Y316" s="85">
        <v>-1453000000</v>
      </c>
      <c r="Z316" s="85">
        <v>-1430000000</v>
      </c>
      <c r="AA316" s="75" t="e">
        <v>#N/A</v>
      </c>
      <c r="AB316" s="75">
        <v>2604000000</v>
      </c>
      <c r="AC316" s="84">
        <v>0</v>
      </c>
      <c r="AD316" s="85">
        <v>36006.714307299997</v>
      </c>
      <c r="AE316" s="86">
        <v>27020.714307299997</v>
      </c>
      <c r="AF316" s="81" t="s">
        <v>3443</v>
      </c>
      <c r="AG316" s="81">
        <v>13.06121884414946</v>
      </c>
      <c r="AH316" s="81">
        <v>7.4484074508001878</v>
      </c>
      <c r="AI316" s="81">
        <v>20.561594202898551</v>
      </c>
      <c r="AJ316" s="82">
        <v>6.5162230571847504</v>
      </c>
      <c r="AK316" s="75" t="s">
        <v>502</v>
      </c>
      <c r="AL316" s="75" t="s">
        <v>529</v>
      </c>
      <c r="AM316" s="75" t="s">
        <v>636</v>
      </c>
      <c r="AN316" s="76" t="s">
        <v>2739</v>
      </c>
      <c r="AO316" s="78">
        <v>0.29276230000000003</v>
      </c>
      <c r="AP316" s="78">
        <v>0.25790920000000001</v>
      </c>
      <c r="AQ316" s="84">
        <v>0.23637989999999998</v>
      </c>
      <c r="AR316" s="75" t="s">
        <v>4124</v>
      </c>
      <c r="AS316" s="75" t="s">
        <v>3443</v>
      </c>
      <c r="AT316" s="76" t="s">
        <v>3443</v>
      </c>
      <c r="AU316" s="75">
        <v>3.3010563380281694</v>
      </c>
      <c r="AV316" s="81">
        <v>3.3010563380281694</v>
      </c>
      <c r="AW316" s="81">
        <v>0</v>
      </c>
      <c r="AX316" s="82">
        <v>3.3010563380281694</v>
      </c>
      <c r="AY316" s="79">
        <v>70.506764885954382</v>
      </c>
      <c r="AZ316" s="79">
        <v>0</v>
      </c>
      <c r="BA316" s="79">
        <v>70.506764885954382</v>
      </c>
      <c r="BB316" s="75">
        <v>1174.642703</v>
      </c>
      <c r="BC316" s="75">
        <v>27020.714307299997</v>
      </c>
      <c r="BD316" s="75">
        <v>2005.4170000000001</v>
      </c>
      <c r="BE316" s="75">
        <v>1967.4170000000001</v>
      </c>
      <c r="BF316" s="75">
        <v>2003.0830000000001</v>
      </c>
      <c r="BG316" s="75" t="s">
        <v>3443</v>
      </c>
      <c r="BH316" s="75" t="s">
        <v>3443</v>
      </c>
      <c r="BI316" s="75" t="s">
        <v>3443</v>
      </c>
      <c r="BJ316" s="75">
        <v>7.4217764089908267E-2</v>
      </c>
      <c r="BK316" s="75">
        <v>7.2811435612880032E-2</v>
      </c>
      <c r="BL316" s="75">
        <v>7.4131385914503425E-2</v>
      </c>
      <c r="BM316" s="75">
        <v>0</v>
      </c>
      <c r="BN316" s="75">
        <v>0</v>
      </c>
      <c r="BO316" s="75">
        <v>0</v>
      </c>
      <c r="BP316" s="87">
        <v>7.4131385914503425E-2</v>
      </c>
    </row>
    <row r="317" spans="2:68" x14ac:dyDescent="0.25">
      <c r="B317" s="103">
        <v>8</v>
      </c>
      <c r="C317" s="75" t="s">
        <v>3421</v>
      </c>
      <c r="D317" s="75">
        <v>24</v>
      </c>
      <c r="E317" s="76">
        <v>12</v>
      </c>
      <c r="F317" s="75">
        <v>0.16</v>
      </c>
      <c r="G317" s="75" t="s">
        <v>2984</v>
      </c>
      <c r="H317" s="75" t="s">
        <v>473</v>
      </c>
      <c r="I317" s="76" t="s">
        <v>537</v>
      </c>
      <c r="J317" s="78">
        <v>0.17272372296341648</v>
      </c>
      <c r="K317" s="78">
        <v>0.17055998817966903</v>
      </c>
      <c r="L317" s="78">
        <v>9.8766384244287145E-2</v>
      </c>
      <c r="M317" s="78">
        <v>8.4638452627102484E-2</v>
      </c>
      <c r="N317" s="79">
        <v>7.8470726508318975</v>
      </c>
      <c r="O317" s="79">
        <v>5.8320910913649486</v>
      </c>
      <c r="P317" s="80">
        <v>8.2064104960361774</v>
      </c>
      <c r="Q317" s="81">
        <v>14.226357653682863</v>
      </c>
      <c r="R317" s="82">
        <v>14.9999176267376</v>
      </c>
      <c r="S317" s="78">
        <v>0.50705812133743045</v>
      </c>
      <c r="T317" s="81">
        <v>2.9960009111847934</v>
      </c>
      <c r="U317" s="78">
        <v>0.40812065713318396</v>
      </c>
      <c r="V317" s="83">
        <v>6.3250659933982642E-2</v>
      </c>
      <c r="W317" s="79">
        <v>35.659187309248047</v>
      </c>
      <c r="X317" s="80">
        <v>3.6525720884078572</v>
      </c>
      <c r="Y317" s="85">
        <v>406080000</v>
      </c>
      <c r="Z317" s="85">
        <v>818316000</v>
      </c>
      <c r="AA317" s="75">
        <v>2741000</v>
      </c>
      <c r="AB317" s="75">
        <v>64923000</v>
      </c>
      <c r="AC317" s="84">
        <v>4.2219244335597553E-2</v>
      </c>
      <c r="AD317" s="85">
        <v>1108.07717918</v>
      </c>
      <c r="AE317" s="86">
        <v>1463.18417918</v>
      </c>
      <c r="AF317" s="81">
        <v>11.688335308525291</v>
      </c>
      <c r="AG317" s="81">
        <v>18.977736682532253</v>
      </c>
      <c r="AH317" s="81">
        <v>5.8868309321340249</v>
      </c>
      <c r="AI317" s="81">
        <v>27.46926462381327</v>
      </c>
      <c r="AJ317" s="82">
        <v>2.4224903095639361</v>
      </c>
      <c r="AK317" s="75" t="s">
        <v>493</v>
      </c>
      <c r="AL317" s="75" t="s">
        <v>538</v>
      </c>
      <c r="AM317" s="75" t="s">
        <v>539</v>
      </c>
      <c r="AN317" s="76" t="s">
        <v>496</v>
      </c>
      <c r="AO317" s="78">
        <v>0.13358900000000001</v>
      </c>
      <c r="AP317" s="78">
        <v>0.2777712</v>
      </c>
      <c r="AQ317" s="84">
        <v>2.0839699999999999E-2</v>
      </c>
      <c r="AR317" s="75" t="s">
        <v>3642</v>
      </c>
      <c r="AS317" s="75" t="s">
        <v>3642</v>
      </c>
      <c r="AT317" s="76" t="s">
        <v>3642</v>
      </c>
      <c r="AU317" s="75">
        <v>3.03150510009</v>
      </c>
      <c r="AV317" s="81">
        <v>3.03150510009</v>
      </c>
      <c r="AW317" s="81">
        <v>-0.26164027621081243</v>
      </c>
      <c r="AX317" s="82">
        <v>2.7698648238791876</v>
      </c>
      <c r="AY317" s="79">
        <v>83.366167498699681</v>
      </c>
      <c r="AZ317" s="79">
        <v>-7.1950883705750925</v>
      </c>
      <c r="BA317" s="79">
        <v>76.171079128124589</v>
      </c>
      <c r="BB317" s="75">
        <v>29.875211287000003</v>
      </c>
      <c r="BC317" s="75">
        <v>1108.07717918</v>
      </c>
      <c r="BD317" s="75">
        <v>41.08</v>
      </c>
      <c r="BE317" s="75">
        <v>57.38</v>
      </c>
      <c r="BF317" s="75">
        <v>81.8</v>
      </c>
      <c r="BG317" s="75">
        <v>66.599999999999994</v>
      </c>
      <c r="BH317" s="75">
        <v>78.5</v>
      </c>
      <c r="BI317" s="75" t="s">
        <v>3443</v>
      </c>
      <c r="BJ317" s="75">
        <v>3.7073229890358397E-2</v>
      </c>
      <c r="BK317" s="75">
        <v>5.1783396570320481E-2</v>
      </c>
      <c r="BL317" s="75">
        <v>7.3821572663858748E-2</v>
      </c>
      <c r="BM317" s="75">
        <v>6.0104116618740731E-2</v>
      </c>
      <c r="BN317" s="75">
        <v>7.0843440759326554E-2</v>
      </c>
      <c r="BO317" s="75">
        <v>0</v>
      </c>
      <c r="BP317" s="87">
        <v>7.3821572663858748E-2</v>
      </c>
    </row>
    <row r="318" spans="2:68" x14ac:dyDescent="0.25">
      <c r="B318" s="103">
        <v>8</v>
      </c>
      <c r="C318" s="75" t="s">
        <v>3422</v>
      </c>
      <c r="D318" s="75">
        <v>26</v>
      </c>
      <c r="E318" s="76">
        <v>7</v>
      </c>
      <c r="F318" s="75">
        <v>0.17</v>
      </c>
      <c r="H318" s="75" t="s">
        <v>344</v>
      </c>
      <c r="I318" s="76" t="s">
        <v>1073</v>
      </c>
      <c r="J318" s="78">
        <v>0.24897147431028149</v>
      </c>
      <c r="K318" s="78">
        <v>0.28125824162650748</v>
      </c>
      <c r="L318" s="78">
        <v>8.5154159906666194E-2</v>
      </c>
      <c r="M318" s="78">
        <v>9.0003759427339472E-2</v>
      </c>
      <c r="N318" s="79">
        <v>8.1919666296125975</v>
      </c>
      <c r="O318" s="79">
        <v>6.033083716613473</v>
      </c>
      <c r="P318" s="80">
        <v>9.8550535494343254</v>
      </c>
      <c r="Q318" s="81">
        <v>38.85870108827902</v>
      </c>
      <c r="R318" s="82">
        <v>36.2862010221465</v>
      </c>
      <c r="S318" s="78">
        <v>0.95997920997920994</v>
      </c>
      <c r="T318" s="81">
        <v>3.7900837446619708</v>
      </c>
      <c r="U318" s="78">
        <v>0.38369855825691512</v>
      </c>
      <c r="V318" s="83" t="e">
        <v>#N/A</v>
      </c>
      <c r="W318" s="79">
        <v>34.353462151637665</v>
      </c>
      <c r="X318" s="80">
        <v>8.4937809947875031</v>
      </c>
      <c r="Y318" s="85">
        <v>4170900000</v>
      </c>
      <c r="Z318" s="85">
        <v>13033900000</v>
      </c>
      <c r="AA318" s="75">
        <v>126900000</v>
      </c>
      <c r="AB318" s="75">
        <v>979800000</v>
      </c>
      <c r="AC318" s="84">
        <v>0.12951622780159217</v>
      </c>
      <c r="AD318" s="85">
        <v>14334.54841014</v>
      </c>
      <c r="AE318" s="86">
        <v>21226.848410139999</v>
      </c>
      <c r="AF318" s="81">
        <v>11.294112557831454</v>
      </c>
      <c r="AG318" s="81">
        <v>17.62103787683008</v>
      </c>
      <c r="AH318" s="81">
        <v>6.7858115927478906</v>
      </c>
      <c r="AI318" s="81">
        <v>22.470063432218904</v>
      </c>
      <c r="AJ318" s="82">
        <v>2.3407374332485662</v>
      </c>
      <c r="AK318" s="75" t="s">
        <v>506</v>
      </c>
      <c r="AL318" s="75" t="s">
        <v>507</v>
      </c>
      <c r="AM318" s="75" t="s">
        <v>610</v>
      </c>
      <c r="AN318" s="76" t="s">
        <v>583</v>
      </c>
      <c r="AO318" s="78" t="e">
        <v>#VALUE!</v>
      </c>
      <c r="AP318" s="78">
        <v>0.14127529999999999</v>
      </c>
      <c r="AQ318" s="84">
        <v>2.5348180000000001E-2</v>
      </c>
      <c r="AR318" s="75" t="s">
        <v>3658</v>
      </c>
      <c r="AS318" s="75" t="s">
        <v>3658</v>
      </c>
      <c r="AT318" s="76" t="s">
        <v>3658</v>
      </c>
      <c r="AU318" s="75">
        <v>1.4003150917572709</v>
      </c>
      <c r="AV318" s="81">
        <v>1.4003150917572709</v>
      </c>
      <c r="AW318" s="81">
        <v>10.593328538628331</v>
      </c>
      <c r="AX318" s="82">
        <v>11.993643630385602</v>
      </c>
      <c r="AY318" s="79">
        <v>7.5683722576361756</v>
      </c>
      <c r="AZ318" s="79">
        <v>57.254438161605954</v>
      </c>
      <c r="BA318" s="79">
        <v>64.822810419242131</v>
      </c>
      <c r="BB318" s="75">
        <v>435.09999999999997</v>
      </c>
      <c r="BC318" s="75">
        <v>14334.54841014</v>
      </c>
      <c r="BD318" s="75">
        <v>1229.8890000000001</v>
      </c>
      <c r="BE318" s="75">
        <v>1364.8890000000001</v>
      </c>
      <c r="BF318" s="75">
        <v>1467.25</v>
      </c>
      <c r="BG318" s="75">
        <v>1173.8969999999999</v>
      </c>
      <c r="BH318" s="75">
        <v>1329.087</v>
      </c>
      <c r="BI318" s="75" t="s">
        <v>3443</v>
      </c>
      <c r="BJ318" s="75">
        <v>8.5798935886253591E-2</v>
      </c>
      <c r="BK318" s="75">
        <v>9.5216742163604012E-2</v>
      </c>
      <c r="BL318" s="75">
        <v>0.10235760192920301</v>
      </c>
      <c r="BM318" s="75">
        <v>8.1892848411576499E-2</v>
      </c>
      <c r="BN318" s="75">
        <v>9.271913993885067E-2</v>
      </c>
      <c r="BO318" s="75">
        <v>0</v>
      </c>
      <c r="BP318" s="87">
        <v>0.10235760192920301</v>
      </c>
    </row>
    <row r="319" spans="2:68" x14ac:dyDescent="0.25">
      <c r="B319" s="103">
        <v>8</v>
      </c>
      <c r="C319" s="75" t="s">
        <v>3421</v>
      </c>
      <c r="D319" s="75">
        <v>29</v>
      </c>
      <c r="E319" s="76">
        <v>1</v>
      </c>
      <c r="F319" s="75">
        <v>0.15</v>
      </c>
      <c r="G319" s="75" t="s">
        <v>2621</v>
      </c>
      <c r="H319" s="75" t="s">
        <v>411</v>
      </c>
      <c r="I319" s="76" t="s">
        <v>1154</v>
      </c>
      <c r="J319" s="78">
        <v>0.15428011588870033</v>
      </c>
      <c r="K319" s="78">
        <v>0.19348415742243091</v>
      </c>
      <c r="L319" s="78">
        <v>0.13961295009419189</v>
      </c>
      <c r="M319" s="78">
        <v>0.16338206363264698</v>
      </c>
      <c r="N319" s="79">
        <v>16.186430304152722</v>
      </c>
      <c r="O319" s="79">
        <v>12.306572290537963</v>
      </c>
      <c r="P319" s="80">
        <v>18.226691235996135</v>
      </c>
      <c r="Q319" s="81">
        <v>6.8160836618667897</v>
      </c>
      <c r="R319" s="82">
        <v>6.3555373737741778</v>
      </c>
      <c r="S319" s="78">
        <v>0.24296593347357548</v>
      </c>
      <c r="T319" s="81">
        <v>1.3591117354566682</v>
      </c>
      <c r="U319" s="78">
        <v>0.44767712050773395</v>
      </c>
      <c r="V319" s="83" t="e">
        <v>#N/A</v>
      </c>
      <c r="W319" s="79">
        <v>13.950976060151334</v>
      </c>
      <c r="X319" s="80">
        <v>7.3863650729590891</v>
      </c>
      <c r="Y319" s="85">
        <v>3339829000</v>
      </c>
      <c r="Z319" s="85">
        <v>3955171000</v>
      </c>
      <c r="AA319" s="75">
        <v>47024000</v>
      </c>
      <c r="AB319" s="75">
        <v>405383000.00000006</v>
      </c>
      <c r="AC319" s="84">
        <v>0.11599894420831657</v>
      </c>
      <c r="AD319" s="85">
        <v>8111.290551359999</v>
      </c>
      <c r="AE319" s="86">
        <v>9405.7955513599991</v>
      </c>
      <c r="AF319" s="81">
        <v>9.7644881358441005</v>
      </c>
      <c r="AG319" s="81">
        <v>14.441228563479111</v>
      </c>
      <c r="AH319" s="81">
        <v>5.0228592349465595</v>
      </c>
      <c r="AI319" s="81">
        <v>17.957465207895844</v>
      </c>
      <c r="AJ319" s="82">
        <v>3.0218745541114846</v>
      </c>
      <c r="AK319" s="75" t="s">
        <v>534</v>
      </c>
      <c r="AL319" s="75" t="s">
        <v>535</v>
      </c>
      <c r="AM319" s="75" t="s">
        <v>1155</v>
      </c>
      <c r="AN319" s="76" t="s">
        <v>583</v>
      </c>
      <c r="AO319" s="78">
        <v>0.1601138</v>
      </c>
      <c r="AP319" s="78">
        <v>0.14981659999999999</v>
      </c>
      <c r="AQ319" s="84">
        <v>0.1934748</v>
      </c>
      <c r="AR319" s="75" t="s">
        <v>4124</v>
      </c>
      <c r="AS319" s="75" t="s">
        <v>3643</v>
      </c>
      <c r="AT319" s="76" t="s">
        <v>3643</v>
      </c>
      <c r="AU319" s="75">
        <v>0.79486114358807236</v>
      </c>
      <c r="AV319" s="81">
        <v>0.79486114358807236</v>
      </c>
      <c r="AW319" s="81">
        <v>0</v>
      </c>
      <c r="AX319" s="82">
        <v>0.79486114358807236</v>
      </c>
      <c r="AY319" s="79">
        <v>12.941049684497949</v>
      </c>
      <c r="AZ319" s="79">
        <v>0</v>
      </c>
      <c r="BA319" s="79">
        <v>12.941049684497949</v>
      </c>
      <c r="BB319" s="75">
        <v>58.508956070000004</v>
      </c>
      <c r="BC319" s="75">
        <v>8111.290551359999</v>
      </c>
      <c r="BD319" s="75">
        <v>395.38499999999999</v>
      </c>
      <c r="BE319" s="75">
        <v>419.33300000000003</v>
      </c>
      <c r="BF319" s="75">
        <v>455.66700000000003</v>
      </c>
      <c r="BG319" s="75">
        <v>267.69900000000001</v>
      </c>
      <c r="BH319" s="75">
        <v>373.17599999999999</v>
      </c>
      <c r="BI319" s="75">
        <v>528.36099999999999</v>
      </c>
      <c r="BJ319" s="75">
        <v>4.8745017515579789E-2</v>
      </c>
      <c r="BK319" s="75">
        <v>5.169744535038158E-2</v>
      </c>
      <c r="BL319" s="75">
        <v>5.6176880499441549E-2</v>
      </c>
      <c r="BM319" s="75">
        <v>3.3003256177910632E-2</v>
      </c>
      <c r="BN319" s="75">
        <v>4.6006982198095535E-2</v>
      </c>
      <c r="BO319" s="75">
        <v>6.5138956206101023E-2</v>
      </c>
      <c r="BP319" s="87">
        <v>6.5138956206101023E-2</v>
      </c>
    </row>
    <row r="320" spans="2:68" x14ac:dyDescent="0.25">
      <c r="B320" s="103">
        <v>8</v>
      </c>
      <c r="C320" s="75" t="s">
        <v>3421</v>
      </c>
      <c r="D320" s="75">
        <v>31</v>
      </c>
      <c r="E320" s="76">
        <v>14</v>
      </c>
      <c r="F320" s="75">
        <v>0.14000000000000001</v>
      </c>
      <c r="G320" s="75" t="s">
        <v>2693</v>
      </c>
      <c r="H320" s="75" t="s">
        <v>1405</v>
      </c>
      <c r="I320" s="76" t="s">
        <v>1406</v>
      </c>
      <c r="J320" s="78">
        <v>0.48396744361878702</v>
      </c>
      <c r="K320" s="78">
        <v>0.29973333813805159</v>
      </c>
      <c r="L320" s="78">
        <v>0.22291268245382909</v>
      </c>
      <c r="M320" s="78">
        <v>0.14370277268476828</v>
      </c>
      <c r="N320" s="79">
        <v>8.2266961884793943</v>
      </c>
      <c r="O320" s="79">
        <v>5.9496163452067634</v>
      </c>
      <c r="P320" s="80">
        <v>9.1340356699140077</v>
      </c>
      <c r="Q320" s="81">
        <v>29.194048173304033</v>
      </c>
      <c r="R320" s="82">
        <v>28.499533416996492</v>
      </c>
      <c r="S320" s="78">
        <v>0.47009635914147663</v>
      </c>
      <c r="T320" s="81">
        <v>3.6919436507848964</v>
      </c>
      <c r="U320" s="78">
        <v>0.5445832970432406</v>
      </c>
      <c r="V320" s="83" t="e">
        <v>#N/A</v>
      </c>
      <c r="W320" s="79">
        <v>16.9601357563559</v>
      </c>
      <c r="X320" s="80">
        <v>13.015988750969809</v>
      </c>
      <c r="Y320" s="85">
        <v>222004000</v>
      </c>
      <c r="Z320" s="85">
        <v>463053000</v>
      </c>
      <c r="AA320" s="75" t="e">
        <v>#N/A</v>
      </c>
      <c r="AB320" s="75">
        <v>37656638.912500001</v>
      </c>
      <c r="AC320" s="84">
        <v>0</v>
      </c>
      <c r="AD320" s="85">
        <v>1274</v>
      </c>
      <c r="AE320" s="86">
        <v>1610.662</v>
      </c>
      <c r="AF320" s="81">
        <v>17.746053458946044</v>
      </c>
      <c r="AG320" s="81">
        <v>23.933436486446276</v>
      </c>
      <c r="AH320" s="81" t="s">
        <v>3443</v>
      </c>
      <c r="AI320" s="81">
        <v>26.87117992964529</v>
      </c>
      <c r="AJ320" s="82">
        <v>4.1542560533339277</v>
      </c>
      <c r="AK320" s="75" t="s">
        <v>493</v>
      </c>
      <c r="AL320" s="75" t="s">
        <v>525</v>
      </c>
      <c r="AM320" s="75" t="s">
        <v>526</v>
      </c>
      <c r="AN320" s="76" t="s">
        <v>1380</v>
      </c>
      <c r="AO320" s="78" t="e">
        <v>#VALUE!</v>
      </c>
      <c r="AP320" s="78">
        <v>0.24077799999999999</v>
      </c>
      <c r="AQ320" s="84">
        <v>0.17794630000000003</v>
      </c>
      <c r="AR320" s="75" t="s">
        <v>3644</v>
      </c>
      <c r="AS320" s="75" t="s">
        <v>3644</v>
      </c>
      <c r="AT320" s="76" t="s">
        <v>3644</v>
      </c>
      <c r="AU320" s="75">
        <v>0.3773584821314182</v>
      </c>
      <c r="AV320" s="81">
        <v>0.3773584821314182</v>
      </c>
      <c r="AW320" s="81">
        <v>0</v>
      </c>
      <c r="AX320" s="82">
        <v>0.3773584821314182</v>
      </c>
      <c r="AY320" s="79">
        <v>9.5860913066666686</v>
      </c>
      <c r="AZ320" s="79">
        <v>0</v>
      </c>
      <c r="BA320" s="79">
        <v>9.5860913066666686</v>
      </c>
      <c r="BB320" s="75">
        <v>4.4934802999999999</v>
      </c>
      <c r="BC320" s="75">
        <v>1274</v>
      </c>
      <c r="BD320" s="75">
        <v>54.567</v>
      </c>
      <c r="BE320" s="75">
        <v>62.033000000000001</v>
      </c>
      <c r="BF320" s="75">
        <v>68.466999999999999</v>
      </c>
      <c r="BG320" s="75">
        <v>10.673999999999999</v>
      </c>
      <c r="BH320" s="75">
        <v>76.814000000000007</v>
      </c>
      <c r="BI320" s="75">
        <v>82.638000000000005</v>
      </c>
      <c r="BJ320" s="75">
        <v>4.2831240188383045E-2</v>
      </c>
      <c r="BK320" s="75">
        <v>4.8691522762951335E-2</v>
      </c>
      <c r="BL320" s="75">
        <v>5.3741758241758239E-2</v>
      </c>
      <c r="BM320" s="75">
        <v>8.3783359497645211E-3</v>
      </c>
      <c r="BN320" s="75">
        <v>6.029356357927787E-2</v>
      </c>
      <c r="BO320" s="75">
        <v>6.4864992150706444E-2</v>
      </c>
      <c r="BP320" s="87">
        <v>6.4864992150706444E-2</v>
      </c>
    </row>
    <row r="321" spans="2:68" x14ac:dyDescent="0.25">
      <c r="B321" s="103">
        <v>8</v>
      </c>
      <c r="C321" s="75" t="s">
        <v>3422</v>
      </c>
      <c r="D321" s="75">
        <v>51</v>
      </c>
      <c r="E321" s="76">
        <v>13</v>
      </c>
      <c r="F321" s="75" t="s">
        <v>2480</v>
      </c>
      <c r="G321" s="75" t="s">
        <v>3351</v>
      </c>
      <c r="H321" s="75" t="s">
        <v>385</v>
      </c>
      <c r="I321" s="76" t="s">
        <v>1121</v>
      </c>
      <c r="J321" s="78">
        <v>0.19439750842510317</v>
      </c>
      <c r="K321" s="78">
        <v>3.2598714416896234E-2</v>
      </c>
      <c r="L321" s="78">
        <v>1.985318976956698E-2</v>
      </c>
      <c r="M321" s="78">
        <v>7.2611986091225197E-3</v>
      </c>
      <c r="N321" s="79">
        <v>0.91921152078439394</v>
      </c>
      <c r="O321" s="79">
        <v>-0.1935596830908852</v>
      </c>
      <c r="P321" s="80">
        <v>-1.665513264129181</v>
      </c>
      <c r="Q321" s="81">
        <v>13.20572690628104</v>
      </c>
      <c r="R321" s="82">
        <v>9.5971754132562985</v>
      </c>
      <c r="S321" s="78">
        <v>0.10568865353966375</v>
      </c>
      <c r="T321" s="81">
        <v>6.389277389277388</v>
      </c>
      <c r="U321" s="78">
        <v>0.21807881528599116</v>
      </c>
      <c r="V321" s="83">
        <v>2.5581581261491727E-2</v>
      </c>
      <c r="W321" s="79">
        <v>14.845218527207049</v>
      </c>
      <c r="X321" s="80" t="e">
        <v>#N/A</v>
      </c>
      <c r="Y321" s="85">
        <v>653400000</v>
      </c>
      <c r="Z321" s="85">
        <v>2933400000</v>
      </c>
      <c r="AA321" s="75">
        <v>149800000</v>
      </c>
      <c r="AB321" s="75">
        <v>113800000.00000001</v>
      </c>
      <c r="AC321" s="84">
        <v>1.3163444639718804</v>
      </c>
      <c r="AD321" s="85">
        <v>9966.9328964700017</v>
      </c>
      <c r="AE321" s="86">
        <v>10789.232896470001</v>
      </c>
      <c r="AF321" s="81">
        <v>63.574732540690064</v>
      </c>
      <c r="AG321" s="81">
        <v>150.73219379534555</v>
      </c>
      <c r="AH321" s="81">
        <v>1.1669568879259669</v>
      </c>
      <c r="AI321" s="81" t="s">
        <v>3443</v>
      </c>
      <c r="AJ321" s="82">
        <v>4.4950737703697294</v>
      </c>
      <c r="AK321" s="75" t="s">
        <v>506</v>
      </c>
      <c r="AL321" s="75" t="s">
        <v>507</v>
      </c>
      <c r="AM321" s="75" t="s">
        <v>610</v>
      </c>
      <c r="AN321" s="76" t="s">
        <v>583</v>
      </c>
      <c r="AO321" s="78" t="e">
        <v>#VALUE!</v>
      </c>
      <c r="AP321" s="78" t="e">
        <v>#VALUE!</v>
      </c>
      <c r="AQ321" s="84">
        <v>0.123637</v>
      </c>
      <c r="AR321" s="75" t="s">
        <v>3659</v>
      </c>
      <c r="AS321" s="75" t="s">
        <v>3659</v>
      </c>
      <c r="AT321" s="76" t="s">
        <v>3659</v>
      </c>
      <c r="AU321" s="75" t="s">
        <v>3443</v>
      </c>
      <c r="AV321" s="81">
        <v>0</v>
      </c>
      <c r="AW321" s="81">
        <v>0</v>
      </c>
      <c r="AX321" s="82">
        <v>0</v>
      </c>
      <c r="AY321" s="79" t="s">
        <v>3443</v>
      </c>
      <c r="AZ321" s="79">
        <v>0</v>
      </c>
      <c r="BA321" s="79" t="s">
        <v>3443</v>
      </c>
      <c r="BB321" s="75">
        <v>-38.4</v>
      </c>
      <c r="BC321" s="75">
        <v>9966.9328964700017</v>
      </c>
      <c r="BD321" s="75">
        <v>189.143</v>
      </c>
      <c r="BE321" s="75">
        <v>251.286</v>
      </c>
      <c r="BF321" s="75">
        <v>356.125</v>
      </c>
      <c r="BG321" s="75">
        <v>115.455</v>
      </c>
      <c r="BH321" s="75">
        <v>203.453</v>
      </c>
      <c r="BI321" s="75">
        <v>289.08800000000002</v>
      </c>
      <c r="BJ321" s="75">
        <v>1.8977051613038247E-2</v>
      </c>
      <c r="BK321" s="75">
        <v>2.5211968677846544E-2</v>
      </c>
      <c r="BL321" s="75">
        <v>3.5730650913294415E-2</v>
      </c>
      <c r="BM321" s="75">
        <v>1.1583804285558179E-2</v>
      </c>
      <c r="BN321" s="75">
        <v>2.0412799214496281E-2</v>
      </c>
      <c r="BO321" s="75">
        <v>2.9004710175422832E-2</v>
      </c>
      <c r="BP321" s="87">
        <v>3.5730650913294415E-2</v>
      </c>
    </row>
    <row r="322" spans="2:68" x14ac:dyDescent="0.25">
      <c r="B322" s="103">
        <v>8</v>
      </c>
      <c r="C322" s="75" t="s">
        <v>3422</v>
      </c>
      <c r="D322" s="75">
        <v>52</v>
      </c>
      <c r="E322" s="76">
        <v>14</v>
      </c>
      <c r="F322" s="75">
        <v>0.12</v>
      </c>
      <c r="G322" s="75" t="s">
        <v>3339</v>
      </c>
      <c r="H322" s="75" t="s">
        <v>456</v>
      </c>
      <c r="I322" s="76" t="s">
        <v>1209</v>
      </c>
      <c r="J322" s="78">
        <v>-13.559950834676329</v>
      </c>
      <c r="K322" s="78">
        <v>1.56158857552481</v>
      </c>
      <c r="L322" s="78">
        <v>-0.11879745566167191</v>
      </c>
      <c r="M322" s="78">
        <v>-8.2364842148261896E-2</v>
      </c>
      <c r="N322" s="79">
        <v>-1.8423418196083823</v>
      </c>
      <c r="O322" s="79">
        <v>-2.9585857281651364</v>
      </c>
      <c r="P322" s="80">
        <v>-4.9323536022278036</v>
      </c>
      <c r="Q322" s="81">
        <v>2.3988565409370315</v>
      </c>
      <c r="R322" s="82">
        <v>3.8810821037552903</v>
      </c>
      <c r="S322" s="78">
        <v>-0.2968507268779666</v>
      </c>
      <c r="T322" s="81">
        <v>-11.051441749048072</v>
      </c>
      <c r="U322" s="78">
        <v>0.44834788070381526</v>
      </c>
      <c r="V322" s="83">
        <v>3.6097467269191906E-2</v>
      </c>
      <c r="W322" s="79">
        <v>23.281360418980697</v>
      </c>
      <c r="X322" s="80" t="e">
        <v>#N/A</v>
      </c>
      <c r="Y322" s="85">
        <v>-142290999.99999952</v>
      </c>
      <c r="Z322" s="85">
        <v>2697753000.0000005</v>
      </c>
      <c r="AA322" s="75">
        <v>1352576000</v>
      </c>
      <c r="AB322" s="75">
        <v>1135216000</v>
      </c>
      <c r="AC322" s="84">
        <v>1.1914701695536356</v>
      </c>
      <c r="AD322" s="85">
        <v>53097.84</v>
      </c>
      <c r="AE322" s="86">
        <v>50006.806999999993</v>
      </c>
      <c r="AF322" s="81">
        <v>163.77318282690894</v>
      </c>
      <c r="AG322" s="81" t="s">
        <v>3443</v>
      </c>
      <c r="AH322" s="81">
        <v>2.1558656172415724</v>
      </c>
      <c r="AI322" s="81" t="s">
        <v>3443</v>
      </c>
      <c r="AJ322" s="82">
        <v>8.9906950208005298</v>
      </c>
      <c r="AK322" s="75" t="s">
        <v>506</v>
      </c>
      <c r="AL322" s="75" t="s">
        <v>507</v>
      </c>
      <c r="AM322" s="75" t="s">
        <v>610</v>
      </c>
      <c r="AN322" s="76" t="s">
        <v>583</v>
      </c>
      <c r="AO322" s="78" t="e">
        <v>#VALUE!</v>
      </c>
      <c r="AP322" s="78">
        <v>0.1267546</v>
      </c>
      <c r="AQ322" s="84">
        <v>0.10106370000000001</v>
      </c>
      <c r="AR322" s="75" t="s">
        <v>3660</v>
      </c>
      <c r="AS322" s="75" t="s">
        <v>3660</v>
      </c>
      <c r="AT322" s="76" t="s">
        <v>3660</v>
      </c>
      <c r="AU322" s="75" t="s">
        <v>3443</v>
      </c>
      <c r="AV322" s="81">
        <v>0</v>
      </c>
      <c r="AW322" s="81">
        <v>0</v>
      </c>
      <c r="AX322" s="82">
        <v>0</v>
      </c>
      <c r="AY322" s="79" t="s">
        <v>3443</v>
      </c>
      <c r="AZ322" s="79">
        <v>0</v>
      </c>
      <c r="BA322" s="79" t="s">
        <v>3443</v>
      </c>
      <c r="BB322" s="75">
        <v>141.21850346359997</v>
      </c>
      <c r="BC322" s="75">
        <v>50006.806999999993</v>
      </c>
      <c r="BD322" s="75">
        <v>1400.8820000000001</v>
      </c>
      <c r="BE322" s="75">
        <v>1719.424</v>
      </c>
      <c r="BF322" s="75">
        <v>2159.125</v>
      </c>
      <c r="BG322" s="75">
        <v>1659.529</v>
      </c>
      <c r="BH322" s="75">
        <v>2103.1779999999999</v>
      </c>
      <c r="BI322" s="75">
        <v>2535.2930000000001</v>
      </c>
      <c r="BJ322" s="75">
        <v>2.8013826197701451E-2</v>
      </c>
      <c r="BK322" s="75">
        <v>3.4383798989605557E-2</v>
      </c>
      <c r="BL322" s="75">
        <v>4.3176621934689817E-2</v>
      </c>
      <c r="BM322" s="75">
        <v>3.3186062049512584E-2</v>
      </c>
      <c r="BN322" s="75">
        <v>4.2057834246445693E-2</v>
      </c>
      <c r="BO322" s="75">
        <v>5.0698957843879143E-2</v>
      </c>
      <c r="BP322" s="87">
        <v>5.0698957843879143E-2</v>
      </c>
    </row>
    <row r="323" spans="2:68" x14ac:dyDescent="0.25">
      <c r="B323" s="103">
        <v>9</v>
      </c>
      <c r="C323" s="75" t="s">
        <v>3422</v>
      </c>
      <c r="D323" s="75">
        <v>1</v>
      </c>
      <c r="E323" s="76">
        <v>1</v>
      </c>
      <c r="F323" s="75">
        <v>0.12</v>
      </c>
      <c r="G323" s="75" t="s">
        <v>2592</v>
      </c>
      <c r="H323" s="75" t="s">
        <v>2063</v>
      </c>
      <c r="I323" s="76" t="s">
        <v>2064</v>
      </c>
      <c r="J323" s="78" t="e">
        <v>#N/A</v>
      </c>
      <c r="K323" s="78" t="e">
        <v>#N/A</v>
      </c>
      <c r="L323" s="78">
        <v>0.10410549981232251</v>
      </c>
      <c r="M323" s="78">
        <v>0.30822736446107718</v>
      </c>
      <c r="N323" s="79">
        <v>13.822774136675481</v>
      </c>
      <c r="O323" s="79">
        <v>12.589504790824435</v>
      </c>
      <c r="P323" s="80">
        <v>23.48524798226719</v>
      </c>
      <c r="Q323" s="81">
        <v>11.65723053139315</v>
      </c>
      <c r="R323" s="82">
        <v>23.167087385848987</v>
      </c>
      <c r="S323" s="78" t="e">
        <v>#N/A</v>
      </c>
      <c r="T323" s="81">
        <v>-0.22795671654408625</v>
      </c>
      <c r="U323" s="78">
        <v>0.34396162356225501</v>
      </c>
      <c r="V323" s="83">
        <v>8.3572226811136491E-3</v>
      </c>
      <c r="W323" s="79">
        <v>51.037478511297742</v>
      </c>
      <c r="X323" s="80">
        <v>-0.87185779972173139</v>
      </c>
      <c r="Y323" s="85" t="e">
        <v>#N/A</v>
      </c>
      <c r="Z323" s="85">
        <v>5103700000.000001</v>
      </c>
      <c r="AA323" s="75">
        <v>16200000</v>
      </c>
      <c r="AB323" s="75">
        <v>1976300000</v>
      </c>
      <c r="AC323" s="84">
        <v>8.197136062338713E-3</v>
      </c>
      <c r="AD323" s="85">
        <v>19148.972915820003</v>
      </c>
      <c r="AE323" s="86">
        <v>18609.672915820003</v>
      </c>
      <c r="AF323" s="81">
        <v>7.4092827837279183</v>
      </c>
      <c r="AG323" s="81">
        <v>11.757544093204503</v>
      </c>
      <c r="AH323" s="81">
        <v>10.398290601229666</v>
      </c>
      <c r="AI323" s="81">
        <v>14.445721726562228</v>
      </c>
      <c r="AJ323" s="82">
        <v>3.3729170075760821</v>
      </c>
      <c r="AK323" s="75" t="s">
        <v>534</v>
      </c>
      <c r="AL323" s="75" t="s">
        <v>2065</v>
      </c>
      <c r="AM323" s="75" t="s">
        <v>2065</v>
      </c>
      <c r="AN323" s="76" t="s">
        <v>2467</v>
      </c>
      <c r="AO323" s="78">
        <v>0.10083539999999999</v>
      </c>
      <c r="AP323" s="78">
        <v>9.5224759999999992E-2</v>
      </c>
      <c r="AQ323" s="84">
        <v>1.280806E-3</v>
      </c>
      <c r="AR323" s="75" t="s">
        <v>3665</v>
      </c>
      <c r="AS323" s="75" t="s">
        <v>3665</v>
      </c>
      <c r="AT323" s="76" t="s">
        <v>3665</v>
      </c>
      <c r="AU323" s="75" t="s">
        <v>3443</v>
      </c>
      <c r="AV323" s="81">
        <v>0</v>
      </c>
      <c r="AW323" s="81">
        <v>-0.16554412677565025</v>
      </c>
      <c r="AX323" s="82">
        <v>-0.16554412677565025</v>
      </c>
      <c r="AY323" s="79">
        <v>0</v>
      </c>
      <c r="AZ323" s="79">
        <v>-2.2198879551820729</v>
      </c>
      <c r="BA323" s="79">
        <v>-2.2198879551820729</v>
      </c>
      <c r="BB323" s="75">
        <v>-31.7</v>
      </c>
      <c r="BC323" s="75">
        <v>18609.672915820003</v>
      </c>
      <c r="BD323" s="75">
        <v>1538.8500000000001</v>
      </c>
      <c r="BE323" s="75">
        <v>2068.3160000000003</v>
      </c>
      <c r="BF323" s="75">
        <v>2369.25</v>
      </c>
      <c r="BG323" s="75">
        <v>573.096</v>
      </c>
      <c r="BH323" s="75">
        <v>1848.2540000000001</v>
      </c>
      <c r="BI323" s="75">
        <v>2538.6860000000001</v>
      </c>
      <c r="BJ323" s="75">
        <v>8.2690867645063781E-2</v>
      </c>
      <c r="BK323" s="75">
        <v>0.11114198564133461</v>
      </c>
      <c r="BL323" s="75">
        <v>0.12731282332135513</v>
      </c>
      <c r="BM323" s="75">
        <v>3.0795597676131832E-2</v>
      </c>
      <c r="BN323" s="75">
        <v>9.9316844974142851E-2</v>
      </c>
      <c r="BO323" s="75">
        <v>0.1364175507803726</v>
      </c>
      <c r="BP323" s="87">
        <v>0.1364175507803726</v>
      </c>
    </row>
    <row r="324" spans="2:68" x14ac:dyDescent="0.25">
      <c r="B324" s="103">
        <v>9</v>
      </c>
      <c r="C324" s="75" t="s">
        <v>3422</v>
      </c>
      <c r="D324" s="75">
        <v>1</v>
      </c>
      <c r="E324" s="76">
        <v>1</v>
      </c>
      <c r="F324" s="75">
        <v>0.2</v>
      </c>
      <c r="H324" s="75" t="s">
        <v>1470</v>
      </c>
      <c r="I324" s="76" t="s">
        <v>1471</v>
      </c>
      <c r="J324" s="78">
        <v>0.21687506080217167</v>
      </c>
      <c r="K324" s="78">
        <v>0.31867886133541068</v>
      </c>
      <c r="L324" s="78">
        <v>0.16094724743315536</v>
      </c>
      <c r="M324" s="78">
        <v>0.2357906039158425</v>
      </c>
      <c r="N324" s="79">
        <v>13.400509663488824</v>
      </c>
      <c r="O324" s="79">
        <v>8.9622511928932731</v>
      </c>
      <c r="P324" s="80">
        <v>50.462860581352473</v>
      </c>
      <c r="Q324" s="81">
        <v>28.961926781630062</v>
      </c>
      <c r="R324" s="82">
        <v>28.982819746153623</v>
      </c>
      <c r="S324" s="78">
        <v>0.33636890471065489</v>
      </c>
      <c r="T324" s="81">
        <v>1.4391502353069967</v>
      </c>
      <c r="U324" s="78">
        <v>0.72542059246691548</v>
      </c>
      <c r="V324" s="83" t="e">
        <v>#N/A</v>
      </c>
      <c r="W324" s="79">
        <v>10.879637572493319</v>
      </c>
      <c r="X324" s="80">
        <v>29.714703266485998</v>
      </c>
      <c r="Y324" s="85">
        <v>755635231</v>
      </c>
      <c r="Z324" s="85">
        <v>1021266204</v>
      </c>
      <c r="AA324" s="75" t="e">
        <v>#N/A</v>
      </c>
      <c r="AB324" s="75">
        <v>115528650.70603651</v>
      </c>
      <c r="AC324" s="84">
        <v>0</v>
      </c>
      <c r="AD324" s="85">
        <v>815.19326452799999</v>
      </c>
      <c r="AE324" s="86">
        <v>1221.4932645280001</v>
      </c>
      <c r="AF324" s="81">
        <v>4.1760541623729877</v>
      </c>
      <c r="AG324" s="81">
        <v>5.3540689957047221</v>
      </c>
      <c r="AH324" s="81">
        <v>14.751621915649704</v>
      </c>
      <c r="AI324" s="81">
        <v>5.8034741284770606</v>
      </c>
      <c r="AJ324" s="82">
        <v>1.3587738032815535</v>
      </c>
      <c r="AK324" s="75" t="s">
        <v>552</v>
      </c>
      <c r="AL324" s="75" t="s">
        <v>1370</v>
      </c>
      <c r="AM324" s="75" t="s">
        <v>1371</v>
      </c>
      <c r="AN324" s="76" t="s">
        <v>2464</v>
      </c>
      <c r="AO324" s="78" t="e">
        <v>#VALUE!</v>
      </c>
      <c r="AP324" s="78">
        <v>0.20416789999999999</v>
      </c>
      <c r="AQ324" s="84">
        <v>3.4389040000000003E-2</v>
      </c>
      <c r="AR324" s="75" t="s">
        <v>4186</v>
      </c>
      <c r="AS324" s="75" t="s">
        <v>3443</v>
      </c>
      <c r="AT324" s="76" t="s">
        <v>4186</v>
      </c>
      <c r="AU324" s="75">
        <v>6.2189054726368171</v>
      </c>
      <c r="AV324" s="81">
        <v>6.2189054726368171</v>
      </c>
      <c r="AW324" s="81">
        <v>-0.33058870283965192</v>
      </c>
      <c r="AX324" s="82">
        <v>5.8883167697971652</v>
      </c>
      <c r="AY324" s="79">
        <v>33.573594250685858</v>
      </c>
      <c r="AZ324" s="79">
        <v>-1.7847273964582442</v>
      </c>
      <c r="BA324" s="79">
        <v>31.788866854227614</v>
      </c>
      <c r="BB324" s="75">
        <v>46.612998999999995</v>
      </c>
      <c r="BC324" s="75">
        <v>815.19326452799999</v>
      </c>
      <c r="BD324" s="75">
        <v>64.817000000000007</v>
      </c>
      <c r="BE324" s="75">
        <v>58.332999999999998</v>
      </c>
      <c r="BF324" s="75">
        <v>72.820000000000007</v>
      </c>
      <c r="BG324" s="75">
        <v>94.5</v>
      </c>
      <c r="BH324" s="75">
        <v>96.2</v>
      </c>
      <c r="BI324" s="75">
        <v>99.367000000000004</v>
      </c>
      <c r="BJ324" s="75">
        <v>7.951120650822513E-2</v>
      </c>
      <c r="BK324" s="75">
        <v>7.1557264440568008E-2</v>
      </c>
      <c r="BL324" s="75">
        <v>8.9328510389696442E-2</v>
      </c>
      <c r="BM324" s="75">
        <v>0.11592343081332482</v>
      </c>
      <c r="BN324" s="75">
        <v>0.11800882586499309</v>
      </c>
      <c r="BO324" s="75">
        <v>0.12189379417595395</v>
      </c>
      <c r="BP324" s="87">
        <v>0.12189379417595395</v>
      </c>
    </row>
    <row r="325" spans="2:68" x14ac:dyDescent="0.25">
      <c r="B325" s="103">
        <v>9</v>
      </c>
      <c r="C325" s="75" t="s">
        <v>3422</v>
      </c>
      <c r="D325" s="75">
        <v>1</v>
      </c>
      <c r="E325" s="76">
        <v>1</v>
      </c>
      <c r="F325" s="75">
        <v>0.15</v>
      </c>
      <c r="G325" s="75" t="s">
        <v>3207</v>
      </c>
      <c r="H325" s="75" t="s">
        <v>232</v>
      </c>
      <c r="I325" s="76" t="s">
        <v>929</v>
      </c>
      <c r="J325" s="78">
        <v>0.40409838640658335</v>
      </c>
      <c r="K325" s="78">
        <v>0.44395626499821356</v>
      </c>
      <c r="L325" s="78">
        <v>0.29562846898349238</v>
      </c>
      <c r="M325" s="78">
        <v>0.30244603378958196</v>
      </c>
      <c r="N325" s="79">
        <v>29.529804643205239</v>
      </c>
      <c r="O325" s="79">
        <v>23.488697107205962</v>
      </c>
      <c r="P325" s="80">
        <v>47.085430699047023</v>
      </c>
      <c r="Q325" s="81">
        <v>17.163443151948218</v>
      </c>
      <c r="R325" s="82">
        <v>19.404388639722679</v>
      </c>
      <c r="S325" s="78">
        <v>0.39200354648506341</v>
      </c>
      <c r="T325" s="81">
        <v>1.407348461177941</v>
      </c>
      <c r="U325" s="78">
        <v>0.34588579064127917</v>
      </c>
      <c r="V325" s="83">
        <v>3.0224020242633397E-2</v>
      </c>
      <c r="W325" s="79">
        <v>7.3645698926420291</v>
      </c>
      <c r="X325" s="80">
        <v>16.144503350928098</v>
      </c>
      <c r="Y325" s="85">
        <v>1421836000</v>
      </c>
      <c r="Z325" s="85">
        <v>2087093000</v>
      </c>
      <c r="AA325" s="75">
        <v>25753000</v>
      </c>
      <c r="AB325" s="75">
        <v>392229000</v>
      </c>
      <c r="AC325" s="84">
        <v>6.5658072197619252E-2</v>
      </c>
      <c r="AD325" s="85">
        <v>10889.330551259998</v>
      </c>
      <c r="AE325" s="86">
        <v>11898.222551259998</v>
      </c>
      <c r="AF325" s="81">
        <v>16.060757525570054</v>
      </c>
      <c r="AG325" s="81">
        <v>18.575956557833205</v>
      </c>
      <c r="AH325" s="81">
        <v>3.6013298630833814</v>
      </c>
      <c r="AI325" s="81">
        <v>22.711166948378533</v>
      </c>
      <c r="AJ325" s="82">
        <v>9.6459893999129314</v>
      </c>
      <c r="AK325" s="75" t="s">
        <v>498</v>
      </c>
      <c r="AL325" s="75" t="s">
        <v>930</v>
      </c>
      <c r="AM325" s="75" t="s">
        <v>931</v>
      </c>
      <c r="AN325" s="76" t="s">
        <v>583</v>
      </c>
      <c r="AO325" s="78">
        <v>0.17033400000000001</v>
      </c>
      <c r="AP325" s="78">
        <v>0.1301745</v>
      </c>
      <c r="AQ325" s="84">
        <v>0.15818210000000002</v>
      </c>
      <c r="AR325" s="75" t="s">
        <v>4124</v>
      </c>
      <c r="AS325" s="75" t="s">
        <v>3443</v>
      </c>
      <c r="AT325" s="76" t="s">
        <v>3443</v>
      </c>
      <c r="AU325" s="75">
        <v>1.3602550174173971</v>
      </c>
      <c r="AV325" s="81">
        <v>1.3602550174173971</v>
      </c>
      <c r="AW325" s="81">
        <v>1.7632596861339469</v>
      </c>
      <c r="AX325" s="82">
        <v>3.123514703551344</v>
      </c>
      <c r="AY325" s="79">
        <v>27.40231288997439</v>
      </c>
      <c r="AZ325" s="79">
        <v>35.520834701611072</v>
      </c>
      <c r="BA325" s="79">
        <v>62.923147591585462</v>
      </c>
      <c r="BB325" s="75">
        <v>309.83819730000005</v>
      </c>
      <c r="BC325" s="75">
        <v>10889.330551259998</v>
      </c>
      <c r="BD325" s="75">
        <v>521</v>
      </c>
      <c r="BE325" s="75">
        <v>549.25</v>
      </c>
      <c r="BF325" s="75">
        <v>568.25</v>
      </c>
      <c r="BG325" s="75">
        <v>421.75</v>
      </c>
      <c r="BH325" s="75">
        <v>538.63200000000006</v>
      </c>
      <c r="BI325" s="75">
        <v>582.005</v>
      </c>
      <c r="BJ325" s="75">
        <v>4.7844998142674199E-2</v>
      </c>
      <c r="BK325" s="75">
        <v>5.0439280671523611E-2</v>
      </c>
      <c r="BL325" s="75">
        <v>5.2184107859068352E-2</v>
      </c>
      <c r="BM325" s="75">
        <v>3.8730571912999695E-2</v>
      </c>
      <c r="BN325" s="75">
        <v>4.9464197772715719E-2</v>
      </c>
      <c r="BO325" s="75">
        <v>5.3447270909840874E-2</v>
      </c>
      <c r="BP325" s="87">
        <v>5.3447270909840874E-2</v>
      </c>
    </row>
    <row r="326" spans="2:68" x14ac:dyDescent="0.25">
      <c r="B326" s="103">
        <v>9</v>
      </c>
      <c r="C326" s="75" t="s">
        <v>3422</v>
      </c>
      <c r="D326" s="75">
        <v>1</v>
      </c>
      <c r="E326" s="76">
        <v>1</v>
      </c>
      <c r="F326" s="75">
        <v>0.18</v>
      </c>
      <c r="G326" s="75" t="s">
        <v>3198</v>
      </c>
      <c r="H326" s="75" t="s">
        <v>2784</v>
      </c>
      <c r="I326" s="76" t="s">
        <v>2785</v>
      </c>
      <c r="J326" s="78">
        <v>0.45963014999482638</v>
      </c>
      <c r="K326" s="78">
        <v>0.52319409185321952</v>
      </c>
      <c r="L326" s="78">
        <v>0.16094511479970125</v>
      </c>
      <c r="M326" s="78">
        <v>0.1675412016850196</v>
      </c>
      <c r="N326" s="79">
        <v>9.3540524070688615</v>
      </c>
      <c r="O326" s="79">
        <v>7.2297618519058</v>
      </c>
      <c r="P326" s="80">
        <v>9.6318333953142439</v>
      </c>
      <c r="Q326" s="81">
        <v>14.120874726539233</v>
      </c>
      <c r="R326" s="82">
        <v>13.924102732960158</v>
      </c>
      <c r="S326" s="78">
        <v>0.40396154124195766</v>
      </c>
      <c r="T326" s="81">
        <v>1.5543810848400557</v>
      </c>
      <c r="U326" s="78">
        <v>0.81993358205895617</v>
      </c>
      <c r="V326" s="83">
        <v>7.900677200902935E-3</v>
      </c>
      <c r="W326" s="79">
        <v>8.3468970342229998</v>
      </c>
      <c r="X326" s="80">
        <v>9.3704521291414942</v>
      </c>
      <c r="Y326" s="85">
        <v>4333000000</v>
      </c>
      <c r="Z326" s="85">
        <v>13531000000</v>
      </c>
      <c r="AA326" s="75" t="e">
        <v>#N/A</v>
      </c>
      <c r="AB326" s="75">
        <v>2138000000</v>
      </c>
      <c r="AC326" s="84">
        <v>0</v>
      </c>
      <c r="AD326" s="85">
        <v>46974.6265097</v>
      </c>
      <c r="AE326" s="86">
        <v>52569.6265097</v>
      </c>
      <c r="AF326" s="81">
        <v>14.368406848589601</v>
      </c>
      <c r="AG326" s="81">
        <v>20.975437692571656</v>
      </c>
      <c r="AH326" s="81" t="s">
        <v>3443</v>
      </c>
      <c r="AI326" s="81">
        <v>25.147928994082843</v>
      </c>
      <c r="AJ326" s="82">
        <v>4.3242024801418442</v>
      </c>
      <c r="AK326" s="75" t="s">
        <v>498</v>
      </c>
      <c r="AL326" s="75" t="s">
        <v>541</v>
      </c>
      <c r="AM326" s="75" t="s">
        <v>752</v>
      </c>
      <c r="AN326" s="76" t="s">
        <v>2739</v>
      </c>
      <c r="AO326" s="78">
        <v>0.2245616</v>
      </c>
      <c r="AP326" s="78">
        <v>0.20952400000000002</v>
      </c>
      <c r="AQ326" s="84">
        <v>0.1476403</v>
      </c>
      <c r="AR326" s="75" t="s">
        <v>4184</v>
      </c>
      <c r="AS326" s="75" t="s">
        <v>3443</v>
      </c>
      <c r="AT326" s="76" t="s">
        <v>4184</v>
      </c>
      <c r="AU326" s="75">
        <v>2.1143304993607797</v>
      </c>
      <c r="AV326" s="81">
        <v>2.1143304993607797</v>
      </c>
      <c r="AW326" s="81">
        <v>0</v>
      </c>
      <c r="AX326" s="82">
        <v>2.1143304993607797</v>
      </c>
      <c r="AY326" s="79">
        <v>58.908587803220101</v>
      </c>
      <c r="AZ326" s="79">
        <v>0</v>
      </c>
      <c r="BA326" s="79">
        <v>58.908587803220101</v>
      </c>
      <c r="BB326" s="75">
        <v>981</v>
      </c>
      <c r="BC326" s="75">
        <v>46974.6265097</v>
      </c>
      <c r="BD326" s="75">
        <v>1904.143</v>
      </c>
      <c r="BE326" s="75">
        <v>2093.857</v>
      </c>
      <c r="BF326" s="75">
        <v>2297.5709999999999</v>
      </c>
      <c r="BG326" s="75">
        <v>1615.18</v>
      </c>
      <c r="BH326" s="75">
        <v>2375.5990000000002</v>
      </c>
      <c r="BI326" s="75">
        <v>2480.498</v>
      </c>
      <c r="BJ326" s="75">
        <v>4.0535564441514078E-2</v>
      </c>
      <c r="BK326" s="75">
        <v>4.4574212837384247E-2</v>
      </c>
      <c r="BL326" s="75">
        <v>4.8910894470349096E-2</v>
      </c>
      <c r="BM326" s="75">
        <v>3.4384094563614555E-2</v>
      </c>
      <c r="BN326" s="75">
        <v>5.0571961429208001E-2</v>
      </c>
      <c r="BO326" s="75">
        <v>5.2805060610493434E-2</v>
      </c>
      <c r="BP326" s="87">
        <v>5.2805060610493434E-2</v>
      </c>
    </row>
    <row r="327" spans="2:68" x14ac:dyDescent="0.25">
      <c r="B327" s="103">
        <v>9</v>
      </c>
      <c r="C327" s="75" t="s">
        <v>3422</v>
      </c>
      <c r="D327" s="75">
        <v>1</v>
      </c>
      <c r="E327" s="76">
        <v>1</v>
      </c>
      <c r="F327" s="75">
        <v>0.17</v>
      </c>
      <c r="G327" s="75" t="s">
        <v>3128</v>
      </c>
      <c r="H327" s="75" t="s">
        <v>267</v>
      </c>
      <c r="I327" s="76" t="s">
        <v>977</v>
      </c>
      <c r="J327" s="78">
        <v>0.34123328731476266</v>
      </c>
      <c r="K327" s="78">
        <v>0.34498666871644607</v>
      </c>
      <c r="L327" s="78">
        <v>0.15150657548360522</v>
      </c>
      <c r="M327" s="78">
        <v>0.15374495729656409</v>
      </c>
      <c r="N327" s="79">
        <v>14.488436696698045</v>
      </c>
      <c r="O327" s="79">
        <v>11.902704060418156</v>
      </c>
      <c r="P327" s="80">
        <v>16.241040035025296</v>
      </c>
      <c r="Q327" s="81">
        <v>28.947076545628015</v>
      </c>
      <c r="R327" s="82">
        <v>30.383999427691602</v>
      </c>
      <c r="S327" s="78">
        <v>0.28076721978298325</v>
      </c>
      <c r="T327" s="81">
        <v>1.0424684269351145</v>
      </c>
      <c r="U327" s="78">
        <v>0.61486298930043082</v>
      </c>
      <c r="V327" s="83">
        <v>3.4825555756879276E-2</v>
      </c>
      <c r="W327" s="79">
        <v>7.7790214891419627</v>
      </c>
      <c r="X327" s="80">
        <v>10.585712778116175</v>
      </c>
      <c r="Y327" s="85">
        <v>4319164000</v>
      </c>
      <c r="Z327" s="85">
        <v>9691726000</v>
      </c>
      <c r="AA327" s="75">
        <v>39066000</v>
      </c>
      <c r="AB327" s="75">
        <v>1201946000</v>
      </c>
      <c r="AC327" s="84">
        <v>3.2502292116284762E-2</v>
      </c>
      <c r="AD327" s="85">
        <v>34831.714557919993</v>
      </c>
      <c r="AE327" s="86">
        <v>36849.175557919996</v>
      </c>
      <c r="AF327" s="81">
        <v>19.021259101894767</v>
      </c>
      <c r="AG327" s="81">
        <v>23.714304598256494</v>
      </c>
      <c r="AH327" s="81">
        <v>3.4704721013612807</v>
      </c>
      <c r="AI327" s="81">
        <v>29.269222882200715</v>
      </c>
      <c r="AJ327" s="82">
        <v>4.4766193082188748</v>
      </c>
      <c r="AK327" s="75" t="s">
        <v>498</v>
      </c>
      <c r="AL327" s="75" t="s">
        <v>802</v>
      </c>
      <c r="AM327" s="75" t="s">
        <v>947</v>
      </c>
      <c r="AN327" s="76" t="s">
        <v>583</v>
      </c>
      <c r="AO327" s="78">
        <v>0.18515499999999999</v>
      </c>
      <c r="AP327" s="78">
        <v>0.13638790000000001</v>
      </c>
      <c r="AQ327" s="84">
        <v>0.15503450000000002</v>
      </c>
      <c r="AR327" s="75" t="s">
        <v>4185</v>
      </c>
      <c r="AS327" s="75" t="s">
        <v>3663</v>
      </c>
      <c r="AT327" s="76" t="s">
        <v>4185</v>
      </c>
      <c r="AU327" s="75">
        <v>0.66312997347480096</v>
      </c>
      <c r="AV327" s="81">
        <v>0.66312997347480096</v>
      </c>
      <c r="AW327" s="81">
        <v>0.96311220353561344</v>
      </c>
      <c r="AX327" s="82">
        <v>1.6262421770104143</v>
      </c>
      <c r="AY327" s="79">
        <v>17.562534076062715</v>
      </c>
      <c r="AZ327" s="79">
        <v>25.507353867648423</v>
      </c>
      <c r="BA327" s="79">
        <v>43.069887943711137</v>
      </c>
      <c r="BB327" s="75">
        <v>495.79383806349995</v>
      </c>
      <c r="BC327" s="75">
        <v>34831.714557919993</v>
      </c>
      <c r="BD327" s="75">
        <v>1269.067</v>
      </c>
      <c r="BE327" s="75">
        <v>1366.067</v>
      </c>
      <c r="BF327" s="75">
        <v>1547.143</v>
      </c>
      <c r="BG327" s="75">
        <v>1434.462</v>
      </c>
      <c r="BH327" s="75">
        <v>1518.8340000000001</v>
      </c>
      <c r="BI327" s="75">
        <v>1829.3790000000001</v>
      </c>
      <c r="BJ327" s="75">
        <v>3.6434238627263929E-2</v>
      </c>
      <c r="BK327" s="75">
        <v>3.921905703862015E-2</v>
      </c>
      <c r="BL327" s="75">
        <v>4.4417652694854565E-2</v>
      </c>
      <c r="BM327" s="75">
        <v>4.1182641113307862E-2</v>
      </c>
      <c r="BN327" s="75">
        <v>4.3604916360760929E-2</v>
      </c>
      <c r="BO327" s="75">
        <v>5.2520498149983781E-2</v>
      </c>
      <c r="BP327" s="87">
        <v>5.2520498149983781E-2</v>
      </c>
    </row>
    <row r="328" spans="2:68" x14ac:dyDescent="0.25">
      <c r="B328" s="103">
        <v>9</v>
      </c>
      <c r="C328" s="75" t="s">
        <v>3422</v>
      </c>
      <c r="D328" s="75">
        <v>1</v>
      </c>
      <c r="E328" s="76">
        <v>1</v>
      </c>
      <c r="F328" s="75">
        <v>0.15</v>
      </c>
      <c r="H328" s="75" t="s">
        <v>210</v>
      </c>
      <c r="I328" s="76" t="s">
        <v>897</v>
      </c>
      <c r="J328" s="78">
        <v>0.44599596341033471</v>
      </c>
      <c r="K328" s="78">
        <v>0.4498933917870529</v>
      </c>
      <c r="L328" s="78">
        <v>0.29531646828328501</v>
      </c>
      <c r="M328" s="78">
        <v>0.30243224608216923</v>
      </c>
      <c r="N328" s="79">
        <v>26.735419931266925</v>
      </c>
      <c r="O328" s="79">
        <v>23.254347196332358</v>
      </c>
      <c r="P328" s="80">
        <v>53.296106599492866</v>
      </c>
      <c r="Q328" s="81">
        <v>26.12676347039573</v>
      </c>
      <c r="R328" s="82">
        <v>27.193617916914523</v>
      </c>
      <c r="S328" s="78">
        <v>0.53675518319410953</v>
      </c>
      <c r="T328" s="81">
        <v>1.6453690890011745</v>
      </c>
      <c r="U328" s="78">
        <v>0.31124145233801537</v>
      </c>
      <c r="V328" s="83">
        <v>2.9055814396875622E-2</v>
      </c>
      <c r="W328" s="79">
        <v>7.2543002498605116</v>
      </c>
      <c r="X328" s="80">
        <v>11.735850143773607</v>
      </c>
      <c r="Y328" s="85">
        <v>5346680000</v>
      </c>
      <c r="Z328" s="85">
        <v>7953636000</v>
      </c>
      <c r="AA328" s="75">
        <v>69646000</v>
      </c>
      <c r="AB328" s="75">
        <v>1872656000</v>
      </c>
      <c r="AC328" s="84">
        <v>3.7191027075981924E-2</v>
      </c>
      <c r="AD328" s="85">
        <v>51753.766285199992</v>
      </c>
      <c r="AE328" s="86">
        <v>56318.163285199989</v>
      </c>
      <c r="AF328" s="81">
        <v>19.086664732486494</v>
      </c>
      <c r="AG328" s="81">
        <v>22.365945215012719</v>
      </c>
      <c r="AH328" s="81">
        <v>3.5887091161145919</v>
      </c>
      <c r="AI328" s="81">
        <v>28.698586360570275</v>
      </c>
      <c r="AJ328" s="82">
        <v>15.028560367092846</v>
      </c>
      <c r="AK328" s="75" t="s">
        <v>493</v>
      </c>
      <c r="AL328" s="75" t="s">
        <v>513</v>
      </c>
      <c r="AM328" s="75" t="s">
        <v>898</v>
      </c>
      <c r="AN328" s="76" t="s">
        <v>583</v>
      </c>
      <c r="AO328" s="78">
        <v>0.130158</v>
      </c>
      <c r="AP328" s="78">
        <v>0.13764680000000001</v>
      </c>
      <c r="AQ328" s="84">
        <v>0.26175579999999998</v>
      </c>
      <c r="AR328" s="75" t="s">
        <v>4124</v>
      </c>
      <c r="AS328" s="75" t="s">
        <v>3662</v>
      </c>
      <c r="AT328" s="76" t="s">
        <v>3662</v>
      </c>
      <c r="AU328" s="75">
        <v>1.6305331707282162</v>
      </c>
      <c r="AV328" s="81">
        <v>1.6305331707282162</v>
      </c>
      <c r="AW328" s="81">
        <v>0.72656619909441866</v>
      </c>
      <c r="AX328" s="82">
        <v>2.357099369822635</v>
      </c>
      <c r="AY328" s="79">
        <v>53.483168335971655</v>
      </c>
      <c r="AZ328" s="79">
        <v>23.832120088694026</v>
      </c>
      <c r="BA328" s="79">
        <v>77.315288424665681</v>
      </c>
      <c r="BB328" s="75">
        <v>1151.0485900000001</v>
      </c>
      <c r="BC328" s="75">
        <v>51753.766285199992</v>
      </c>
      <c r="BD328" s="75">
        <v>1956.5</v>
      </c>
      <c r="BE328" s="75">
        <v>2096.056</v>
      </c>
      <c r="BF328" s="75">
        <v>2213.857</v>
      </c>
      <c r="BG328" s="75">
        <v>1616.981</v>
      </c>
      <c r="BH328" s="75">
        <v>1910.5430000000001</v>
      </c>
      <c r="BI328" s="75">
        <v>2062.9090000000001</v>
      </c>
      <c r="BJ328" s="75">
        <v>3.7804011967328063E-2</v>
      </c>
      <c r="BK328" s="75">
        <v>4.0500550016963857E-2</v>
      </c>
      <c r="BL328" s="75">
        <v>4.2776732186022487E-2</v>
      </c>
      <c r="BM328" s="75">
        <v>3.1243735790923637E-2</v>
      </c>
      <c r="BN328" s="75">
        <v>3.6916018623099851E-2</v>
      </c>
      <c r="BO328" s="75">
        <v>3.9860074890625485E-2</v>
      </c>
      <c r="BP328" s="87">
        <v>4.2776732186022487E-2</v>
      </c>
    </row>
    <row r="329" spans="2:68" x14ac:dyDescent="0.25">
      <c r="B329" s="103">
        <v>9</v>
      </c>
      <c r="C329" s="75" t="s">
        <v>3422</v>
      </c>
      <c r="D329" s="75">
        <v>1</v>
      </c>
      <c r="E329" s="76">
        <v>1</v>
      </c>
      <c r="F329" s="75">
        <v>0.17</v>
      </c>
      <c r="H329" s="75" t="s">
        <v>478</v>
      </c>
      <c r="I329" s="76" t="s">
        <v>551</v>
      </c>
      <c r="J329" s="78">
        <v>0.11163296541226872</v>
      </c>
      <c r="K329" s="78">
        <v>0.15083028480588381</v>
      </c>
      <c r="L329" s="78">
        <v>0.11163296541226872</v>
      </c>
      <c r="M329" s="78">
        <v>0.15083028480588381</v>
      </c>
      <c r="N329" s="79">
        <v>12.048638972902907</v>
      </c>
      <c r="O329" s="79">
        <v>10.170087735192238</v>
      </c>
      <c r="P329" s="80">
        <v>10.605358447291321</v>
      </c>
      <c r="Q329" s="81">
        <v>81.705864755756807</v>
      </c>
      <c r="R329" s="82">
        <v>81.606749258949606</v>
      </c>
      <c r="S329" s="78">
        <v>-0.18519782224925455</v>
      </c>
      <c r="T329" s="81">
        <v>-1.1851148661477122</v>
      </c>
      <c r="U329" s="78">
        <v>0.96806064472103137</v>
      </c>
      <c r="V329" s="83" t="e">
        <v>#N/A</v>
      </c>
      <c r="W329" s="79">
        <v>14.305872545239392</v>
      </c>
      <c r="X329" s="80">
        <v>24.911792247356136</v>
      </c>
      <c r="Y329" s="85">
        <v>5221100000</v>
      </c>
      <c r="Z329" s="85">
        <v>5221100000</v>
      </c>
      <c r="AA329" s="75">
        <v>10500000</v>
      </c>
      <c r="AB329" s="75">
        <v>730700000</v>
      </c>
      <c r="AC329" s="84">
        <v>1.4369782400437936E-2</v>
      </c>
      <c r="AD329" s="85">
        <v>37441.524344850004</v>
      </c>
      <c r="AE329" s="86">
        <v>26805.04052552977</v>
      </c>
      <c r="AF329" s="81">
        <v>26.444322332785543</v>
      </c>
      <c r="AG329" s="81">
        <v>36.066215375921338</v>
      </c>
      <c r="AH329" s="81">
        <v>2.5895307598775772</v>
      </c>
      <c r="AI329" s="81">
        <v>43.467199431953269</v>
      </c>
      <c r="AJ329" s="82">
        <v>4.3320474473796811</v>
      </c>
      <c r="AK329" s="75" t="s">
        <v>552</v>
      </c>
      <c r="AL329" s="75" t="s">
        <v>553</v>
      </c>
      <c r="AM329" s="75" t="s">
        <v>554</v>
      </c>
      <c r="AN329" s="76" t="s">
        <v>496</v>
      </c>
      <c r="AO329" s="78" t="e">
        <v>#VALUE!</v>
      </c>
      <c r="AP329" s="78">
        <v>0.17825089999999999</v>
      </c>
      <c r="AQ329" s="84">
        <v>0.17800869999999999</v>
      </c>
      <c r="AR329" s="75" t="s">
        <v>3664</v>
      </c>
      <c r="AS329" s="75" t="s">
        <v>3664</v>
      </c>
      <c r="AT329" s="76" t="s">
        <v>3664</v>
      </c>
      <c r="AU329" s="75">
        <v>0.91920895784133105</v>
      </c>
      <c r="AV329" s="81">
        <v>0.91920895784133105</v>
      </c>
      <c r="AW329" s="81">
        <v>-3.5625347174823102E-2</v>
      </c>
      <c r="AX329" s="82">
        <v>0.88358361066650792</v>
      </c>
      <c r="AY329" s="79">
        <v>36.249737502920745</v>
      </c>
      <c r="AZ329" s="79">
        <v>-1.4049139453237061</v>
      </c>
      <c r="BA329" s="79">
        <v>34.844823557597039</v>
      </c>
      <c r="BB329" s="75">
        <v>235.62</v>
      </c>
      <c r="BC329" s="75">
        <v>26805.04052552977</v>
      </c>
      <c r="BD329" s="75">
        <v>706.33299999999997</v>
      </c>
      <c r="BE329" s="75">
        <v>800.5</v>
      </c>
      <c r="BF329" s="75">
        <v>766.11099999999999</v>
      </c>
      <c r="BG329" s="75">
        <v>789.11800000000005</v>
      </c>
      <c r="BH329" s="75">
        <v>1011.005</v>
      </c>
      <c r="BI329" s="75">
        <v>1019.403</v>
      </c>
      <c r="BJ329" s="75">
        <v>2.635075292377459E-2</v>
      </c>
      <c r="BK329" s="75">
        <v>2.9863786224743231E-2</v>
      </c>
      <c r="BL329" s="75">
        <v>2.8580855875608071E-2</v>
      </c>
      <c r="BM329" s="75">
        <v>2.9439164594749444E-2</v>
      </c>
      <c r="BN329" s="75">
        <v>3.7716973381819528E-2</v>
      </c>
      <c r="BO329" s="75">
        <v>3.803027266566137E-2</v>
      </c>
      <c r="BP329" s="87">
        <v>3.803027266566137E-2</v>
      </c>
    </row>
    <row r="330" spans="2:68" x14ac:dyDescent="0.25">
      <c r="B330" s="103">
        <v>9</v>
      </c>
      <c r="C330" s="75" t="s">
        <v>3422</v>
      </c>
      <c r="D330" s="75">
        <v>1</v>
      </c>
      <c r="E330" s="76">
        <v>1</v>
      </c>
      <c r="F330" s="75">
        <v>0.25</v>
      </c>
      <c r="G330" s="75" t="s">
        <v>3109</v>
      </c>
      <c r="H330" s="75" t="s">
        <v>2770</v>
      </c>
      <c r="I330" s="76" t="s">
        <v>2771</v>
      </c>
      <c r="J330" s="78">
        <v>0.34971209142396897</v>
      </c>
      <c r="K330" s="78">
        <v>0.34717139600455937</v>
      </c>
      <c r="L330" s="78">
        <v>0.14545423293411014</v>
      </c>
      <c r="M330" s="78">
        <v>0.16872212017843086</v>
      </c>
      <c r="N330" s="79">
        <v>10.852939981307653</v>
      </c>
      <c r="O330" s="79">
        <v>8.4299108775874014</v>
      </c>
      <c r="P330" s="80">
        <v>10.250527099094629</v>
      </c>
      <c r="Q330" s="81">
        <v>16.801237113652313</v>
      </c>
      <c r="R330" s="82">
        <v>18.402335853859398</v>
      </c>
      <c r="S330" s="78">
        <v>0.19921935987509759</v>
      </c>
      <c r="T330" s="81">
        <v>0.92129963898916967</v>
      </c>
      <c r="U330" s="78">
        <v>0.9553335711737424</v>
      </c>
      <c r="V330" s="83" t="e">
        <v>#N/A</v>
      </c>
      <c r="W330" s="79">
        <v>17.419482363180304</v>
      </c>
      <c r="X330" s="80">
        <v>23.17799330947603</v>
      </c>
      <c r="Y330" s="85">
        <v>16669000000</v>
      </c>
      <c r="Z330" s="85">
        <v>34299000000</v>
      </c>
      <c r="AA330" s="75" t="e">
        <v>#N/A</v>
      </c>
      <c r="AB330" s="75">
        <v>1422434074.2259099</v>
      </c>
      <c r="AC330" s="84">
        <v>0</v>
      </c>
      <c r="AD330" s="85">
        <v>214207.06435</v>
      </c>
      <c r="AE330" s="86">
        <v>221863.06435</v>
      </c>
      <c r="AF330" s="81">
        <v>26.375149979257849</v>
      </c>
      <c r="AG330" s="81">
        <v>32.732437051749073</v>
      </c>
      <c r="AH330" s="81" t="s">
        <v>3443</v>
      </c>
      <c r="AI330" s="81">
        <v>43.170730466765114</v>
      </c>
      <c r="AJ330" s="82">
        <v>7.298662173957843</v>
      </c>
      <c r="AK330" s="75" t="s">
        <v>498</v>
      </c>
      <c r="AL330" s="75" t="s">
        <v>745</v>
      </c>
      <c r="AM330" s="75" t="s">
        <v>775</v>
      </c>
      <c r="AN330" s="76" t="s">
        <v>2739</v>
      </c>
      <c r="AO330" s="78">
        <v>0.27214200000000005</v>
      </c>
      <c r="AP330" s="78">
        <v>0.32923740000000001</v>
      </c>
      <c r="AQ330" s="84">
        <v>0.36649769999999998</v>
      </c>
      <c r="AR330" s="75" t="s">
        <v>3661</v>
      </c>
      <c r="AS330" s="75" t="s">
        <v>3661</v>
      </c>
      <c r="AT330" s="76" t="s">
        <v>3661</v>
      </c>
      <c r="AU330" s="75">
        <v>0.61234100438826378</v>
      </c>
      <c r="AV330" s="81">
        <v>0.61234100438826378</v>
      </c>
      <c r="AW330" s="81">
        <v>0</v>
      </c>
      <c r="AX330" s="82">
        <v>0.61234100438826378</v>
      </c>
      <c r="AY330" s="79">
        <v>30.541791679407531</v>
      </c>
      <c r="AZ330" s="79">
        <v>0</v>
      </c>
      <c r="BA330" s="79">
        <v>30.541791679407531</v>
      </c>
      <c r="BB330" s="75">
        <v>1310.4432171999999</v>
      </c>
      <c r="BC330" s="75">
        <v>214207.06435</v>
      </c>
      <c r="BD330" s="75">
        <v>5670.5560000000005</v>
      </c>
      <c r="BE330" s="75">
        <v>6524.2730000000001</v>
      </c>
      <c r="BF330" s="75">
        <v>7348.4000000000005</v>
      </c>
      <c r="BG330" s="75">
        <v>4027.0540000000001</v>
      </c>
      <c r="BH330" s="75">
        <v>4969.07</v>
      </c>
      <c r="BI330" s="75">
        <v>5821.9409999999998</v>
      </c>
      <c r="BJ330" s="75">
        <v>2.6472310879228016E-2</v>
      </c>
      <c r="BK330" s="75">
        <v>3.0457786347044907E-2</v>
      </c>
      <c r="BL330" s="75">
        <v>3.4305124447218074E-2</v>
      </c>
      <c r="BM330" s="75">
        <v>1.8799818821194726E-2</v>
      </c>
      <c r="BN330" s="75">
        <v>2.3197507584907993E-2</v>
      </c>
      <c r="BO330" s="75">
        <v>2.717903360314643E-2</v>
      </c>
      <c r="BP330" s="87">
        <v>3.4305124447218074E-2</v>
      </c>
    </row>
    <row r="331" spans="2:68" x14ac:dyDescent="0.25">
      <c r="B331" s="103">
        <v>9</v>
      </c>
      <c r="C331" s="75" t="s">
        <v>3421</v>
      </c>
      <c r="D331" s="75">
        <v>2</v>
      </c>
      <c r="E331" s="76">
        <v>1</v>
      </c>
      <c r="F331" s="75">
        <v>0.15</v>
      </c>
      <c r="H331" s="75" t="s">
        <v>1789</v>
      </c>
      <c r="I331" s="76" t="s">
        <v>1790</v>
      </c>
      <c r="J331" s="78">
        <v>0.37275617048448123</v>
      </c>
      <c r="K331" s="78">
        <v>0.35495229233940856</v>
      </c>
      <c r="L331" s="78">
        <v>0.36637642549489879</v>
      </c>
      <c r="M331" s="78">
        <v>0.34968277646974244</v>
      </c>
      <c r="N331" s="79">
        <v>29.149910062736723</v>
      </c>
      <c r="O331" s="79">
        <v>20.994952018155459</v>
      </c>
      <c r="P331" s="80">
        <v>24.447134547816589</v>
      </c>
      <c r="Q331" s="81">
        <v>47.36212630952771</v>
      </c>
      <c r="R331" s="82">
        <v>44.040033120927383</v>
      </c>
      <c r="S331" s="78">
        <v>3.5082049250401384E-2</v>
      </c>
      <c r="T331" s="81">
        <v>0.13490758930361224</v>
      </c>
      <c r="U331" s="78">
        <v>0.54033325064086657</v>
      </c>
      <c r="V331" s="83">
        <v>0.15198435335343494</v>
      </c>
      <c r="W331" s="79">
        <v>8.1850535521538639</v>
      </c>
      <c r="X331" s="80">
        <v>9.3740861545828835</v>
      </c>
      <c r="Y331" s="85">
        <v>54813000000</v>
      </c>
      <c r="Z331" s="85">
        <v>55639000000</v>
      </c>
      <c r="AA331" s="75">
        <v>122000000</v>
      </c>
      <c r="AB331" s="75">
        <v>9384000000</v>
      </c>
      <c r="AC331" s="84">
        <v>1.300085251491901E-2</v>
      </c>
      <c r="AD331" s="85">
        <v>87067.347992900832</v>
      </c>
      <c r="AE331" s="86">
        <v>113997.80264055054</v>
      </c>
      <c r="AF331" s="81">
        <v>4.6663177124464239</v>
      </c>
      <c r="AG331" s="81">
        <v>5.867913710563025</v>
      </c>
      <c r="AH331" s="81">
        <v>9.0230075196253789</v>
      </c>
      <c r="AI331" s="81">
        <v>8.373247962443763</v>
      </c>
      <c r="AJ331" s="82">
        <v>2.0742630813747884</v>
      </c>
      <c r="AK331" s="75" t="s">
        <v>552</v>
      </c>
      <c r="AL331" s="75" t="s">
        <v>553</v>
      </c>
      <c r="AM331" s="75" t="s">
        <v>564</v>
      </c>
      <c r="AN331" s="76" t="s">
        <v>1706</v>
      </c>
      <c r="AO331" s="78">
        <v>0.13521420000000001</v>
      </c>
      <c r="AP331" s="78">
        <v>0.13085040000000001</v>
      </c>
      <c r="AQ331" s="84">
        <v>0.1249155</v>
      </c>
      <c r="AR331" s="75" t="s">
        <v>4124</v>
      </c>
      <c r="AS331" s="75" t="s">
        <v>3674</v>
      </c>
      <c r="AT331" s="76" t="s">
        <v>3674</v>
      </c>
      <c r="AU331" s="75">
        <v>7.9410733850990862</v>
      </c>
      <c r="AV331" s="81">
        <v>7.9410733850990862</v>
      </c>
      <c r="AW331" s="81">
        <v>9.9578885713150586E-2</v>
      </c>
      <c r="AX331" s="82">
        <v>8.0406522708122363</v>
      </c>
      <c r="AY331" s="79">
        <v>63.207545285504366</v>
      </c>
      <c r="AZ331" s="79">
        <v>0.79260530950445229</v>
      </c>
      <c r="BA331" s="79">
        <v>64.000150595008819</v>
      </c>
      <c r="BB331" s="75">
        <v>8074.6558000000005</v>
      </c>
      <c r="BC331" s="75">
        <v>87067.347992900832</v>
      </c>
      <c r="BD331" s="75">
        <v>12249.952000000001</v>
      </c>
      <c r="BE331" s="75">
        <v>11326.143</v>
      </c>
      <c r="BF331" s="75">
        <v>10998.895</v>
      </c>
      <c r="BG331" s="75">
        <v>8371.7000000000007</v>
      </c>
      <c r="BH331" s="75">
        <v>7696.3360000000002</v>
      </c>
      <c r="BI331" s="75">
        <v>8738.7450000000008</v>
      </c>
      <c r="BJ331" s="75">
        <v>0.14069513178463663</v>
      </c>
      <c r="BK331" s="75">
        <v>0.1300848511077137</v>
      </c>
      <c r="BL331" s="75">
        <v>0.12632628940181814</v>
      </c>
      <c r="BM331" s="75">
        <v>9.6152004086337853E-2</v>
      </c>
      <c r="BN331" s="75">
        <v>8.8395204142746292E-2</v>
      </c>
      <c r="BO331" s="75">
        <v>0.10036764873914074</v>
      </c>
      <c r="BP331" s="87">
        <v>0.12632628940181814</v>
      </c>
    </row>
    <row r="332" spans="2:68" x14ac:dyDescent="0.25">
      <c r="B332" s="103">
        <v>9</v>
      </c>
      <c r="C332" s="75" t="s">
        <v>3422</v>
      </c>
      <c r="D332" s="75">
        <v>2</v>
      </c>
      <c r="E332" s="76">
        <v>1</v>
      </c>
      <c r="F332" s="75">
        <v>0.16</v>
      </c>
      <c r="H332" s="75" t="s">
        <v>2316</v>
      </c>
      <c r="I332" s="76" t="s">
        <v>2317</v>
      </c>
      <c r="J332" s="78">
        <v>0.40034989357307288</v>
      </c>
      <c r="K332" s="78">
        <v>0.26824072430321322</v>
      </c>
      <c r="L332" s="78">
        <v>0.23523061190510855</v>
      </c>
      <c r="M332" s="78">
        <v>0.15710126845498024</v>
      </c>
      <c r="N332" s="79">
        <v>14.538136841071955</v>
      </c>
      <c r="O332" s="79">
        <v>12.178766121972128</v>
      </c>
      <c r="P332" s="80">
        <v>33.341078066914498</v>
      </c>
      <c r="Q332" s="81">
        <v>22.62861580781605</v>
      </c>
      <c r="R332" s="82">
        <v>17.393575346043352</v>
      </c>
      <c r="S332" s="78">
        <v>0.46375023723666731</v>
      </c>
      <c r="T332" s="81">
        <v>2.4582494969818915</v>
      </c>
      <c r="U332" s="78">
        <v>0.35667561798526476</v>
      </c>
      <c r="V332" s="83" t="e">
        <v>#N/A</v>
      </c>
      <c r="W332" s="79">
        <v>13.49102946414763</v>
      </c>
      <c r="X332" s="80">
        <v>11.63350534709191</v>
      </c>
      <c r="Y332" s="85">
        <v>5633000000</v>
      </c>
      <c r="Z332" s="85">
        <v>9618000000</v>
      </c>
      <c r="AA332" s="75" t="e">
        <v>#N/A</v>
      </c>
      <c r="AB332" s="75">
        <v>649000000</v>
      </c>
      <c r="AC332" s="84">
        <v>0</v>
      </c>
      <c r="AD332" s="85">
        <v>29668.2</v>
      </c>
      <c r="AE332" s="86">
        <v>34555.199999999997</v>
      </c>
      <c r="AF332" s="81">
        <v>17.415592536560769</v>
      </c>
      <c r="AG332" s="81">
        <v>23.39777777777778</v>
      </c>
      <c r="AH332" s="81">
        <v>2.1874850220855828</v>
      </c>
      <c r="AI332" s="81">
        <v>20.281607890841727</v>
      </c>
      <c r="AJ332" s="82">
        <v>5.7213660313419652</v>
      </c>
      <c r="AK332" s="75" t="s">
        <v>493</v>
      </c>
      <c r="AL332" s="75" t="s">
        <v>689</v>
      </c>
      <c r="AM332" s="75" t="s">
        <v>1648</v>
      </c>
      <c r="AN332" s="76" t="s">
        <v>2470</v>
      </c>
      <c r="AO332" s="78">
        <v>0.17059830000000001</v>
      </c>
      <c r="AP332" s="78">
        <v>0.21417259999999999</v>
      </c>
      <c r="AQ332" s="84">
        <v>7.6136709999999996E-2</v>
      </c>
      <c r="AR332" s="75" t="s">
        <v>4187</v>
      </c>
      <c r="AS332" s="75" t="s">
        <v>3443</v>
      </c>
      <c r="AT332" s="76" t="s">
        <v>4187</v>
      </c>
      <c r="AU332" s="75">
        <v>2.4542992552471228</v>
      </c>
      <c r="AV332" s="81">
        <v>2.4542992552471228</v>
      </c>
      <c r="AW332" s="81">
        <v>1.0232867050201138</v>
      </c>
      <c r="AX332" s="82">
        <v>3.4775859602672368</v>
      </c>
      <c r="AY332" s="79">
        <v>48.352543243061625</v>
      </c>
      <c r="AZ332" s="79">
        <v>20.159935488206436</v>
      </c>
      <c r="BA332" s="79">
        <v>68.512478731268061</v>
      </c>
      <c r="BB332" s="75">
        <v>1019.534196</v>
      </c>
      <c r="BC332" s="75">
        <v>29668.2</v>
      </c>
      <c r="BD332" s="75">
        <v>1228.0830000000001</v>
      </c>
      <c r="BE332" s="75">
        <v>1506.6670000000001</v>
      </c>
      <c r="BF332" s="75">
        <v>1730.0910000000001</v>
      </c>
      <c r="BG332" s="75">
        <v>1156.5630000000001</v>
      </c>
      <c r="BH332" s="75">
        <v>1328.7550000000001</v>
      </c>
      <c r="BI332" s="75">
        <v>1542.53</v>
      </c>
      <c r="BJ332" s="75">
        <v>4.1393916718911163E-2</v>
      </c>
      <c r="BK332" s="75">
        <v>5.0783903303874188E-2</v>
      </c>
      <c r="BL332" s="75">
        <v>5.8314660141161247E-2</v>
      </c>
      <c r="BM332" s="75">
        <v>3.8983254798066622E-2</v>
      </c>
      <c r="BN332" s="75">
        <v>4.4787179539035063E-2</v>
      </c>
      <c r="BO332" s="75">
        <v>5.1992705994971043E-2</v>
      </c>
      <c r="BP332" s="87">
        <v>5.8314660141161247E-2</v>
      </c>
    </row>
    <row r="333" spans="2:68" x14ac:dyDescent="0.25">
      <c r="B333" s="103">
        <v>9</v>
      </c>
      <c r="C333" s="75" t="s">
        <v>3421</v>
      </c>
      <c r="D333" s="75">
        <v>2</v>
      </c>
      <c r="E333" s="76">
        <v>1</v>
      </c>
      <c r="F333" s="75">
        <v>0.12</v>
      </c>
      <c r="H333" s="75" t="s">
        <v>286</v>
      </c>
      <c r="I333" s="76" t="s">
        <v>1001</v>
      </c>
      <c r="J333" s="78">
        <v>0.32284456261105837</v>
      </c>
      <c r="K333" s="78">
        <v>0.27713524353726549</v>
      </c>
      <c r="L333" s="78">
        <v>0.18440339254100183</v>
      </c>
      <c r="M333" s="78">
        <v>0.166279318927294</v>
      </c>
      <c r="N333" s="79">
        <v>8.7901619468260161</v>
      </c>
      <c r="O333" s="79">
        <v>6.8980791699089119</v>
      </c>
      <c r="P333" s="80">
        <v>11.673691058750318</v>
      </c>
      <c r="Q333" s="81">
        <v>24.295094937796058</v>
      </c>
      <c r="R333" s="82">
        <v>23.416920901852816</v>
      </c>
      <c r="S333" s="78">
        <v>0.40894059592550075</v>
      </c>
      <c r="T333" s="81">
        <v>2.775232558139535</v>
      </c>
      <c r="U333" s="78">
        <v>0.44367696513681559</v>
      </c>
      <c r="V333" s="83">
        <v>3.9312608611701098E-2</v>
      </c>
      <c r="W333" s="79">
        <v>7.1418987911773879</v>
      </c>
      <c r="X333" s="80">
        <v>-11.39731132423838</v>
      </c>
      <c r="Y333" s="85">
        <v>3640100000</v>
      </c>
      <c r="Z333" s="85">
        <v>6066900000</v>
      </c>
      <c r="AA333" s="75">
        <v>55600000</v>
      </c>
      <c r="AB333" s="75">
        <v>817300000</v>
      </c>
      <c r="AC333" s="84">
        <v>6.8028875565887673E-2</v>
      </c>
      <c r="AD333" s="85">
        <v>22596.829336400002</v>
      </c>
      <c r="AE333" s="86">
        <v>24983.529336400003</v>
      </c>
      <c r="AF333" s="81">
        <v>29.23523337488372</v>
      </c>
      <c r="AG333" s="81">
        <v>40.769083958851716</v>
      </c>
      <c r="AH333" s="81">
        <v>3.6053591041966655</v>
      </c>
      <c r="AI333" s="81">
        <v>56.120484133800829</v>
      </c>
      <c r="AJ333" s="82">
        <v>6.2025582964652219</v>
      </c>
      <c r="AK333" s="75" t="s">
        <v>493</v>
      </c>
      <c r="AL333" s="75" t="s">
        <v>579</v>
      </c>
      <c r="AM333" s="75" t="s">
        <v>1002</v>
      </c>
      <c r="AN333" s="76" t="s">
        <v>583</v>
      </c>
      <c r="AO333" s="78">
        <v>0.1677852</v>
      </c>
      <c r="AP333" s="78">
        <v>0.1338106</v>
      </c>
      <c r="AQ333" s="84">
        <v>0.1592063</v>
      </c>
      <c r="AR333" s="75" t="s">
        <v>4124</v>
      </c>
      <c r="AS333" s="75" t="s">
        <v>3443</v>
      </c>
      <c r="AT333" s="76" t="s">
        <v>3443</v>
      </c>
      <c r="AU333" s="75">
        <v>1.1694024604426576</v>
      </c>
      <c r="AV333" s="81">
        <v>1.1694024604426576</v>
      </c>
      <c r="AW333" s="81">
        <v>-0.12015037044548088</v>
      </c>
      <c r="AX333" s="82">
        <v>1.0492520899971767</v>
      </c>
      <c r="AY333" s="79">
        <v>34.52524404608782</v>
      </c>
      <c r="AZ333" s="79">
        <v>-3.5472995843431399</v>
      </c>
      <c r="BA333" s="79">
        <v>30.977944461744681</v>
      </c>
      <c r="BB333" s="75">
        <v>228.8</v>
      </c>
      <c r="BC333" s="75">
        <v>22596.829336400002</v>
      </c>
      <c r="BD333" s="75">
        <v>767</v>
      </c>
      <c r="BE333" s="75">
        <v>827.76499999999999</v>
      </c>
      <c r="BF333" s="75">
        <v>888.55600000000004</v>
      </c>
      <c r="BG333" s="75">
        <v>700.67899999999997</v>
      </c>
      <c r="BH333" s="75">
        <v>859.67700000000002</v>
      </c>
      <c r="BI333" s="75">
        <v>972.97199999999998</v>
      </c>
      <c r="BJ333" s="75">
        <v>3.3942815099483069E-2</v>
      </c>
      <c r="BK333" s="75">
        <v>3.6631909179691793E-2</v>
      </c>
      <c r="BL333" s="75">
        <v>3.9322153863802188E-2</v>
      </c>
      <c r="BM333" s="75">
        <v>3.1007845816285132E-2</v>
      </c>
      <c r="BN333" s="75">
        <v>3.8044142707012139E-2</v>
      </c>
      <c r="BO333" s="75">
        <v>4.3057899208571372E-2</v>
      </c>
      <c r="BP333" s="87">
        <v>4.3057899208571372E-2</v>
      </c>
    </row>
    <row r="334" spans="2:68" x14ac:dyDescent="0.25">
      <c r="B334" s="103">
        <v>9</v>
      </c>
      <c r="C334" s="75" t="s">
        <v>3422</v>
      </c>
      <c r="D334" s="75">
        <v>2</v>
      </c>
      <c r="E334" s="76">
        <v>2</v>
      </c>
      <c r="F334" s="75">
        <v>0.14000000000000001</v>
      </c>
      <c r="G334" s="75" t="s">
        <v>3248</v>
      </c>
      <c r="H334" s="75" t="s">
        <v>218</v>
      </c>
      <c r="I334" s="76" t="s">
        <v>909</v>
      </c>
      <c r="J334" s="78">
        <v>0.43207770431751358</v>
      </c>
      <c r="K334" s="78">
        <v>0.86960551098221817</v>
      </c>
      <c r="L334" s="78">
        <v>0.36945071056661666</v>
      </c>
      <c r="M334" s="78">
        <v>0.75135943893267454</v>
      </c>
      <c r="N334" s="79">
        <v>51.738745259257115</v>
      </c>
      <c r="O334" s="79">
        <v>39.087857760514019</v>
      </c>
      <c r="P334" s="80">
        <v>40.401931522933161</v>
      </c>
      <c r="Q334" s="81">
        <v>14.25668327103026</v>
      </c>
      <c r="R334" s="82">
        <v>23.169803550824806</v>
      </c>
      <c r="S334" s="78">
        <v>-0.3235113069466527</v>
      </c>
      <c r="T334" s="81">
        <v>-0.80142375261577992</v>
      </c>
      <c r="U334" s="78">
        <v>0.80152128087316565</v>
      </c>
      <c r="V334" s="83">
        <v>2.5333800707434434E-2</v>
      </c>
      <c r="W334" s="79">
        <v>12.642907907762886</v>
      </c>
      <c r="X334" s="80">
        <v>53.692364118919578</v>
      </c>
      <c r="Y334" s="85">
        <v>1001345999.9999998</v>
      </c>
      <c r="Z334" s="85">
        <v>1158933999.9999998</v>
      </c>
      <c r="AA334" s="75">
        <v>20865000</v>
      </c>
      <c r="AB334" s="75">
        <v>735705000</v>
      </c>
      <c r="AC334" s="84">
        <v>2.8360552123473402E-2</v>
      </c>
      <c r="AD334" s="85">
        <v>4894.7723376799995</v>
      </c>
      <c r="AE334" s="86">
        <v>4168.9193376799994</v>
      </c>
      <c r="AF334" s="81">
        <v>4.4108931989039819</v>
      </c>
      <c r="AG334" s="81">
        <v>4.6262697031078481</v>
      </c>
      <c r="AH334" s="81">
        <v>15.529980455850135</v>
      </c>
      <c r="AI334" s="81">
        <v>7.1557540122029035</v>
      </c>
      <c r="AJ334" s="82">
        <v>2.4722643703304326</v>
      </c>
      <c r="AK334" s="75" t="s">
        <v>498</v>
      </c>
      <c r="AL334" s="75" t="s">
        <v>681</v>
      </c>
      <c r="AM334" s="75" t="s">
        <v>910</v>
      </c>
      <c r="AN334" s="76" t="s">
        <v>583</v>
      </c>
      <c r="AO334" s="78">
        <v>0.1283697</v>
      </c>
      <c r="AP334" s="78">
        <v>0.14330770000000001</v>
      </c>
      <c r="AQ334" s="84">
        <v>0.21318999999999999</v>
      </c>
      <c r="AR334" s="75" t="s">
        <v>4124</v>
      </c>
      <c r="AS334" s="75" t="s">
        <v>3666</v>
      </c>
      <c r="AT334" s="76" t="s">
        <v>3666</v>
      </c>
      <c r="AU334" s="75">
        <v>1.4104372915887586</v>
      </c>
      <c r="AV334" s="81">
        <v>1.4104372915887586</v>
      </c>
      <c r="AW334" s="81">
        <v>1.0932478574334668</v>
      </c>
      <c r="AX334" s="82">
        <v>2.5036851490222256</v>
      </c>
      <c r="AY334" s="79">
        <v>8.5382816618990169</v>
      </c>
      <c r="AZ334" s="79">
        <v>6.6181305533406221</v>
      </c>
      <c r="BA334" s="79">
        <v>15.156412215239639</v>
      </c>
      <c r="BB334" s="75">
        <v>99.014011299999993</v>
      </c>
      <c r="BC334" s="75">
        <v>4168.9193376799994</v>
      </c>
      <c r="BD334" s="75">
        <v>423</v>
      </c>
      <c r="BE334" s="75">
        <v>408</v>
      </c>
      <c r="BF334" s="75" t="s">
        <v>3443</v>
      </c>
      <c r="BG334" s="75" t="s">
        <v>3443</v>
      </c>
      <c r="BH334" s="75" t="s">
        <v>3443</v>
      </c>
      <c r="BI334" s="75" t="s">
        <v>3443</v>
      </c>
      <c r="BJ334" s="75">
        <v>0.10146514377881899</v>
      </c>
      <c r="BK334" s="75">
        <v>9.7867089034889249E-2</v>
      </c>
      <c r="BL334" s="75">
        <v>0</v>
      </c>
      <c r="BM334" s="75">
        <v>0</v>
      </c>
      <c r="BN334" s="75">
        <v>0</v>
      </c>
      <c r="BO334" s="75">
        <v>0</v>
      </c>
      <c r="BP334" s="87">
        <v>9.7867089034889249E-2</v>
      </c>
    </row>
    <row r="335" spans="2:68" x14ac:dyDescent="0.25">
      <c r="B335" s="103">
        <v>9</v>
      </c>
      <c r="C335" s="75" t="s">
        <v>3422</v>
      </c>
      <c r="D335" s="75">
        <v>2</v>
      </c>
      <c r="E335" s="76">
        <v>2</v>
      </c>
      <c r="F335" s="75">
        <v>0.14000000000000001</v>
      </c>
      <c r="G335" s="75" t="s">
        <v>3096</v>
      </c>
      <c r="H335" s="75" t="s">
        <v>332</v>
      </c>
      <c r="I335" s="76" t="s">
        <v>1058</v>
      </c>
      <c r="J335" s="78">
        <v>0.26124798418944828</v>
      </c>
      <c r="K335" s="78">
        <v>0.32371022588029807</v>
      </c>
      <c r="L335" s="78">
        <v>0.14623412907743705</v>
      </c>
      <c r="M335" s="78">
        <v>0.17873987115402359</v>
      </c>
      <c r="N335" s="79">
        <v>8.3680688884835313</v>
      </c>
      <c r="O335" s="79">
        <v>6.7991411262310271</v>
      </c>
      <c r="P335" s="80">
        <v>13.863790780110358</v>
      </c>
      <c r="Q335" s="81">
        <v>8.1195701807348524</v>
      </c>
      <c r="R335" s="82">
        <v>8.9147498044488174</v>
      </c>
      <c r="S335" s="78">
        <v>0.22821833543019479</v>
      </c>
      <c r="T335" s="81">
        <v>2.0432265869429189</v>
      </c>
      <c r="U335" s="78">
        <v>0.41095435746206971</v>
      </c>
      <c r="V335" s="83">
        <v>1.7245790901182129E-2</v>
      </c>
      <c r="W335" s="79">
        <v>10.255509754919261</v>
      </c>
      <c r="X335" s="80">
        <v>10.841700964572087</v>
      </c>
      <c r="Y335" s="85">
        <v>6002427000</v>
      </c>
      <c r="Z335" s="85">
        <v>10870809000</v>
      </c>
      <c r="AA335" s="75">
        <v>141575000</v>
      </c>
      <c r="AB335" s="75">
        <v>999470000.00000012</v>
      </c>
      <c r="AC335" s="84">
        <v>0.14165007453950593</v>
      </c>
      <c r="AD335" s="85">
        <v>24847.935820679999</v>
      </c>
      <c r="AE335" s="86">
        <v>29303.97782068</v>
      </c>
      <c r="AF335" s="81">
        <v>10.850819735873314</v>
      </c>
      <c r="AG335" s="81">
        <v>14.194580734650303</v>
      </c>
      <c r="AH335" s="81">
        <v>3.9141830144334069</v>
      </c>
      <c r="AI335" s="81">
        <v>14.309451901098255</v>
      </c>
      <c r="AJ335" s="82">
        <v>3.0986349948515626</v>
      </c>
      <c r="AK335" s="75" t="s">
        <v>502</v>
      </c>
      <c r="AL335" s="75" t="s">
        <v>1059</v>
      </c>
      <c r="AM335" s="75" t="s">
        <v>1060</v>
      </c>
      <c r="AN335" s="76" t="s">
        <v>583</v>
      </c>
      <c r="AO335" s="78" t="e">
        <v>#VALUE!</v>
      </c>
      <c r="AP335" s="78">
        <v>0.12439920000000002</v>
      </c>
      <c r="AQ335" s="84">
        <v>0.1015062</v>
      </c>
      <c r="AR335" s="75" t="s">
        <v>3668</v>
      </c>
      <c r="AS335" s="75" t="s">
        <v>3668</v>
      </c>
      <c r="AT335" s="76" t="s">
        <v>3668</v>
      </c>
      <c r="AU335" s="75" t="s">
        <v>3443</v>
      </c>
      <c r="AV335" s="81">
        <v>0</v>
      </c>
      <c r="AW335" s="81">
        <v>7.5752551236607655</v>
      </c>
      <c r="AX335" s="82">
        <v>7.5752551236607655</v>
      </c>
      <c r="AY335" s="79">
        <v>0</v>
      </c>
      <c r="AZ335" s="79">
        <v>112.39999923807854</v>
      </c>
      <c r="BA335" s="79">
        <v>112.39999923807854</v>
      </c>
      <c r="BB335" s="75">
        <v>1882.2945313800001</v>
      </c>
      <c r="BC335" s="75">
        <v>24847.935820679999</v>
      </c>
      <c r="BD335" s="75">
        <v>1490.222</v>
      </c>
      <c r="BE335" s="75">
        <v>1746</v>
      </c>
      <c r="BF335" s="75">
        <v>1934.2860000000001</v>
      </c>
      <c r="BG335" s="75">
        <v>803.54899999999998</v>
      </c>
      <c r="BH335" s="75">
        <v>2036.4</v>
      </c>
      <c r="BI335" s="75">
        <v>2208.3809999999999</v>
      </c>
      <c r="BJ335" s="75">
        <v>5.9973673900096947E-2</v>
      </c>
      <c r="BK335" s="75">
        <v>7.0267406218381734E-2</v>
      </c>
      <c r="BL335" s="75">
        <v>7.7844937058722072E-2</v>
      </c>
      <c r="BM335" s="75">
        <v>3.2338662084406888E-2</v>
      </c>
      <c r="BN335" s="75">
        <v>8.1954493713122897E-2</v>
      </c>
      <c r="BO335" s="75">
        <v>8.8875833225633485E-2</v>
      </c>
      <c r="BP335" s="87">
        <v>8.8875833225633485E-2</v>
      </c>
    </row>
    <row r="336" spans="2:68" x14ac:dyDescent="0.25">
      <c r="B336" s="103">
        <v>9</v>
      </c>
      <c r="C336" s="75" t="s">
        <v>3422</v>
      </c>
      <c r="D336" s="75">
        <v>3</v>
      </c>
      <c r="E336" s="76">
        <v>1</v>
      </c>
      <c r="F336" s="75">
        <v>0.17</v>
      </c>
      <c r="G336" s="75" t="s">
        <v>3010</v>
      </c>
      <c r="H336" s="75" t="s">
        <v>1391</v>
      </c>
      <c r="I336" s="76" t="s">
        <v>1392</v>
      </c>
      <c r="J336" s="78">
        <v>0.42953802061358493</v>
      </c>
      <c r="K336" s="78">
        <v>0.50827228783575029</v>
      </c>
      <c r="L336" s="78">
        <v>0.10525017801818351</v>
      </c>
      <c r="M336" s="78">
        <v>0.12331512877908583</v>
      </c>
      <c r="N336" s="79">
        <v>10.515587662780773</v>
      </c>
      <c r="O336" s="79">
        <v>7.7180078277464963</v>
      </c>
      <c r="P336" s="80">
        <v>17.512872606293207</v>
      </c>
      <c r="Q336" s="81">
        <v>22.092529628178138</v>
      </c>
      <c r="R336" s="82">
        <v>24.788190980621252</v>
      </c>
      <c r="S336" s="78">
        <v>0.70680411892663031</v>
      </c>
      <c r="T336" s="81">
        <v>2.4403186515302102</v>
      </c>
      <c r="U336" s="78">
        <v>0.29372243088369254</v>
      </c>
      <c r="V336" s="83" t="e">
        <v>#N/A</v>
      </c>
      <c r="W336" s="79">
        <v>11.585995362976758</v>
      </c>
      <c r="X336" s="80">
        <v>11.040585457086616</v>
      </c>
      <c r="Y336" s="85">
        <v>561876000</v>
      </c>
      <c r="Z336" s="85">
        <v>2315904000</v>
      </c>
      <c r="AA336" s="75" t="e">
        <v>#N/A</v>
      </c>
      <c r="AB336" s="75">
        <v>399159999.99999994</v>
      </c>
      <c r="AC336" s="84">
        <v>0</v>
      </c>
      <c r="AD336" s="85">
        <v>7932.6572448000006</v>
      </c>
      <c r="AE336" s="86">
        <v>9213.0452448000015</v>
      </c>
      <c r="AF336" s="81">
        <v>17.11778540986661</v>
      </c>
      <c r="AG336" s="81">
        <v>31.398819987902698</v>
      </c>
      <c r="AH336" s="81">
        <v>5.0820710250862309</v>
      </c>
      <c r="AI336" s="81">
        <v>44.359668013893078</v>
      </c>
      <c r="AJ336" s="82">
        <v>7.4986033523076943</v>
      </c>
      <c r="AK336" s="75" t="s">
        <v>493</v>
      </c>
      <c r="AL336" s="75" t="s">
        <v>668</v>
      </c>
      <c r="AM336" s="75" t="s">
        <v>1053</v>
      </c>
      <c r="AN336" s="76" t="s">
        <v>1380</v>
      </c>
      <c r="AO336" s="78">
        <v>0.16951640000000001</v>
      </c>
      <c r="AP336" s="78">
        <v>0.24522870000000002</v>
      </c>
      <c r="AQ336" s="84">
        <v>0.16601260000000001</v>
      </c>
      <c r="AR336" s="75" t="s">
        <v>3675</v>
      </c>
      <c r="AS336" s="75" t="s">
        <v>3675</v>
      </c>
      <c r="AT336" s="76" t="s">
        <v>3675</v>
      </c>
      <c r="AU336" s="75">
        <v>0.82762554696161461</v>
      </c>
      <c r="AV336" s="81">
        <v>0.82762554696161461</v>
      </c>
      <c r="AW336" s="81">
        <v>0</v>
      </c>
      <c r="AX336" s="82">
        <v>0.82762554696161461</v>
      </c>
      <c r="AY336" s="79">
        <v>35.462443685189164</v>
      </c>
      <c r="AZ336" s="79">
        <v>0</v>
      </c>
      <c r="BA336" s="79" t="s">
        <v>3443</v>
      </c>
      <c r="BB336" s="75" t="s">
        <v>3443</v>
      </c>
      <c r="BC336" s="75">
        <v>7932.6572448000006</v>
      </c>
      <c r="BD336" s="75">
        <v>234.636</v>
      </c>
      <c r="BE336" s="75">
        <v>264.72700000000003</v>
      </c>
      <c r="BF336" s="75">
        <v>298.55599999999998</v>
      </c>
      <c r="BG336" s="75">
        <v>294.99700000000001</v>
      </c>
      <c r="BH336" s="75">
        <v>330.93</v>
      </c>
      <c r="BI336" s="75">
        <v>370.81700000000001</v>
      </c>
      <c r="BJ336" s="75">
        <v>2.9578487102012142E-2</v>
      </c>
      <c r="BK336" s="75">
        <v>3.3371793565584007E-2</v>
      </c>
      <c r="BL336" s="75">
        <v>3.7636316657411212E-2</v>
      </c>
      <c r="BM336" s="75">
        <v>3.7187664977378902E-2</v>
      </c>
      <c r="BN336" s="75">
        <v>4.1717420756699222E-2</v>
      </c>
      <c r="BO336" s="75">
        <v>4.6745622375538441E-2</v>
      </c>
      <c r="BP336" s="87">
        <v>4.6745622375538441E-2</v>
      </c>
    </row>
    <row r="337" spans="2:68" x14ac:dyDescent="0.25">
      <c r="B337" s="103">
        <v>9</v>
      </c>
      <c r="C337" s="75" t="s">
        <v>3422</v>
      </c>
      <c r="D337" s="75">
        <v>3</v>
      </c>
      <c r="E337" s="76">
        <v>2</v>
      </c>
      <c r="F337" s="75">
        <v>0.3</v>
      </c>
      <c r="G337" s="75" t="s">
        <v>3185</v>
      </c>
      <c r="H337" s="75" t="s">
        <v>121</v>
      </c>
      <c r="I337" s="76" t="s">
        <v>779</v>
      </c>
      <c r="J337" s="78">
        <v>0.6471960392768632</v>
      </c>
      <c r="K337" s="78">
        <v>0.57642045880781989</v>
      </c>
      <c r="L337" s="78">
        <v>0.17898560995750842</v>
      </c>
      <c r="M337" s="78">
        <v>0.23964338596207227</v>
      </c>
      <c r="N337" s="79">
        <v>22.53341217573918</v>
      </c>
      <c r="O337" s="79">
        <v>16.829035073496417</v>
      </c>
      <c r="P337" s="80">
        <v>30.679856176296731</v>
      </c>
      <c r="Q337" s="81">
        <v>16.211416467551381</v>
      </c>
      <c r="R337" s="82">
        <v>19.770804816536842</v>
      </c>
      <c r="S337" s="78">
        <v>0.49433380591614606</v>
      </c>
      <c r="T337" s="81">
        <v>1.3742109833174931</v>
      </c>
      <c r="U337" s="78">
        <v>0.43930690925211563</v>
      </c>
      <c r="V337" s="83">
        <v>3.753771617112784E-2</v>
      </c>
      <c r="W337" s="79">
        <v>21.935696014794651</v>
      </c>
      <c r="X337" s="80">
        <v>28.24595131939709</v>
      </c>
      <c r="Y337" s="85">
        <v>1399671000</v>
      </c>
      <c r="Z337" s="85">
        <v>3366665000</v>
      </c>
      <c r="AA337" s="75">
        <v>11718000</v>
      </c>
      <c r="AB337" s="75">
        <v>502570000</v>
      </c>
      <c r="AC337" s="84">
        <v>2.3316154963487674E-2</v>
      </c>
      <c r="AD337" s="85">
        <v>7255.9898213399993</v>
      </c>
      <c r="AE337" s="86">
        <v>8594.9028213399997</v>
      </c>
      <c r="AF337" s="81">
        <v>8.817239350827915</v>
      </c>
      <c r="AG337" s="81">
        <v>10.300177329883518</v>
      </c>
      <c r="AH337" s="81">
        <v>6.824432836779752</v>
      </c>
      <c r="AI337" s="81">
        <v>17.155578299121512</v>
      </c>
      <c r="AJ337" s="82">
        <v>3.5531395536963362</v>
      </c>
      <c r="AK337" s="75" t="s">
        <v>498</v>
      </c>
      <c r="AL337" s="75" t="s">
        <v>735</v>
      </c>
      <c r="AM337" s="75" t="s">
        <v>780</v>
      </c>
      <c r="AN337" s="76" t="s">
        <v>583</v>
      </c>
      <c r="AO337" s="78" t="e">
        <v>#VALUE!</v>
      </c>
      <c r="AP337" s="78" t="e">
        <v>#VALUE!</v>
      </c>
      <c r="AQ337" s="84">
        <v>0.19145630000000002</v>
      </c>
      <c r="AR337" s="75" t="s">
        <v>4070</v>
      </c>
      <c r="AS337" s="75" t="s">
        <v>3443</v>
      </c>
      <c r="AT337" s="76" t="s">
        <v>4070</v>
      </c>
      <c r="AU337" s="75" t="s">
        <v>3443</v>
      </c>
      <c r="AV337" s="81">
        <v>0</v>
      </c>
      <c r="AW337" s="81">
        <v>3.4181690728198482</v>
      </c>
      <c r="AX337" s="82">
        <v>3.4181690728198482</v>
      </c>
      <c r="AY337" s="79">
        <v>0</v>
      </c>
      <c r="AZ337" s="79">
        <v>68.315176834262999</v>
      </c>
      <c r="BA337" s="79">
        <v>68.315176834262999</v>
      </c>
      <c r="BB337" s="75">
        <v>248.02200000000002</v>
      </c>
      <c r="BC337" s="75">
        <v>7255.9898213399993</v>
      </c>
      <c r="BD337" s="75">
        <v>511.8</v>
      </c>
      <c r="BE337" s="75">
        <v>529.20000000000005</v>
      </c>
      <c r="BF337" s="75">
        <v>554</v>
      </c>
      <c r="BG337" s="75">
        <v>600.4</v>
      </c>
      <c r="BH337" s="75">
        <v>558.303</v>
      </c>
      <c r="BI337" s="75">
        <v>581.88300000000004</v>
      </c>
      <c r="BJ337" s="75">
        <v>7.0534828824426798E-2</v>
      </c>
      <c r="BK337" s="75">
        <v>7.2932847623850453E-2</v>
      </c>
      <c r="BL337" s="75">
        <v>7.6350713498891054E-2</v>
      </c>
      <c r="BM337" s="75">
        <v>8.2745430297354136E-2</v>
      </c>
      <c r="BN337" s="75">
        <v>7.6943740791645079E-2</v>
      </c>
      <c r="BO337" s="75">
        <v>8.0193469716381277E-2</v>
      </c>
      <c r="BP337" s="87">
        <v>8.0193469716381277E-2</v>
      </c>
    </row>
    <row r="338" spans="2:68" x14ac:dyDescent="0.25">
      <c r="B338" s="103">
        <v>9</v>
      </c>
      <c r="C338" s="75" t="s">
        <v>3422</v>
      </c>
      <c r="D338" s="75">
        <v>4</v>
      </c>
      <c r="E338" s="76">
        <v>2</v>
      </c>
      <c r="F338" s="75">
        <v>0.16</v>
      </c>
      <c r="H338" s="75" t="s">
        <v>2217</v>
      </c>
      <c r="I338" s="76" t="s">
        <v>2218</v>
      </c>
      <c r="J338" s="78">
        <v>0.18338993126799369</v>
      </c>
      <c r="K338" s="78">
        <v>0.19310742817983445</v>
      </c>
      <c r="L338" s="78">
        <v>0.17090268722225482</v>
      </c>
      <c r="M338" s="78">
        <v>0.18098537986985549</v>
      </c>
      <c r="N338" s="79">
        <v>17.883307900644738</v>
      </c>
      <c r="O338" s="79">
        <v>13.994643129518627</v>
      </c>
      <c r="P338" s="80">
        <v>24.686904830611184</v>
      </c>
      <c r="Q338" s="81">
        <v>27.534269522871671</v>
      </c>
      <c r="R338" s="82">
        <v>30.911091638986814</v>
      </c>
      <c r="S338" s="78">
        <v>0.29207614113141667</v>
      </c>
      <c r="T338" s="81">
        <v>1.3430661659976693</v>
      </c>
      <c r="U338" s="78">
        <v>0.51272474128813739</v>
      </c>
      <c r="V338" s="83">
        <v>2.6674570243034972E-2</v>
      </c>
      <c r="W338" s="79">
        <v>7.875917202036514</v>
      </c>
      <c r="X338" s="80">
        <v>13.7935816602901</v>
      </c>
      <c r="Y338" s="85">
        <v>5545100000</v>
      </c>
      <c r="Z338" s="85">
        <v>5916500000</v>
      </c>
      <c r="AA338" s="75" t="e">
        <v>#N/A</v>
      </c>
      <c r="AB338" s="75">
        <v>359300000</v>
      </c>
      <c r="AC338" s="84">
        <v>0</v>
      </c>
      <c r="AD338" s="85">
        <v>96286.085144199998</v>
      </c>
      <c r="AE338" s="86">
        <v>10427.446530500636</v>
      </c>
      <c r="AF338" s="81">
        <v>6.6580382046634821</v>
      </c>
      <c r="AG338" s="81">
        <v>9.1550226464018625</v>
      </c>
      <c r="AH338" s="81">
        <v>4.4137107807175102</v>
      </c>
      <c r="AI338" s="81">
        <v>9.4833418274129908</v>
      </c>
      <c r="AJ338" s="82">
        <v>2.2239488734130459</v>
      </c>
      <c r="AK338" s="75" t="s">
        <v>493</v>
      </c>
      <c r="AL338" s="75" t="s">
        <v>513</v>
      </c>
      <c r="AM338" s="75" t="s">
        <v>2185</v>
      </c>
      <c r="AN338" s="76" t="s">
        <v>2196</v>
      </c>
      <c r="AO338" s="78">
        <v>4.5706160000000003E-2</v>
      </c>
      <c r="AP338" s="78">
        <v>0.18022449999999998</v>
      </c>
      <c r="AQ338" s="84">
        <v>6.5180459999999996E-2</v>
      </c>
      <c r="AR338" s="75" t="s">
        <v>3669</v>
      </c>
      <c r="AS338" s="75" t="s">
        <v>3669</v>
      </c>
      <c r="AT338" s="76" t="s">
        <v>3669</v>
      </c>
      <c r="AU338" s="75">
        <v>4.3115062616131885</v>
      </c>
      <c r="AV338" s="81">
        <v>4.3115062616131885</v>
      </c>
      <c r="AW338" s="81">
        <v>0</v>
      </c>
      <c r="AX338" s="82">
        <v>4.3115062616131885</v>
      </c>
      <c r="AY338" s="79">
        <v>39.552576926491625</v>
      </c>
      <c r="AZ338" s="79">
        <v>0</v>
      </c>
      <c r="BA338" s="79">
        <v>39.552576926491625</v>
      </c>
      <c r="BB338" s="75">
        <v>332.9678314949</v>
      </c>
      <c r="BC338" s="75">
        <v>10427.446530500636</v>
      </c>
      <c r="BD338" s="75">
        <v>738.66700000000003</v>
      </c>
      <c r="BE338" s="75">
        <v>745.26700000000005</v>
      </c>
      <c r="BF338" s="75">
        <v>781.80000000000007</v>
      </c>
      <c r="BG338" s="75">
        <v>823.78399999999999</v>
      </c>
      <c r="BH338" s="75">
        <v>620.51700000000005</v>
      </c>
      <c r="BI338" s="75">
        <v>629.88</v>
      </c>
      <c r="BJ338" s="75">
        <v>7.0838723347981108E-2</v>
      </c>
      <c r="BK338" s="75">
        <v>7.1471668334147642E-2</v>
      </c>
      <c r="BL338" s="75">
        <v>7.4975210634090378E-2</v>
      </c>
      <c r="BM338" s="75">
        <v>7.9001507952153369E-2</v>
      </c>
      <c r="BN338" s="75">
        <v>5.9508049088045356E-2</v>
      </c>
      <c r="BO338" s="75">
        <v>6.0405967861602509E-2</v>
      </c>
      <c r="BP338" s="87">
        <v>7.4975210634090378E-2</v>
      </c>
    </row>
    <row r="339" spans="2:68" x14ac:dyDescent="0.25">
      <c r="B339" s="103">
        <v>9</v>
      </c>
      <c r="C339" s="75" t="s">
        <v>3422</v>
      </c>
      <c r="D339" s="75">
        <v>6</v>
      </c>
      <c r="E339" s="76">
        <v>1</v>
      </c>
      <c r="F339" s="75">
        <v>0.17</v>
      </c>
      <c r="G339" s="75" t="s">
        <v>2520</v>
      </c>
      <c r="H339" s="75" t="s">
        <v>396</v>
      </c>
      <c r="I339" s="76" t="s">
        <v>1134</v>
      </c>
      <c r="J339" s="78">
        <v>0.17223714966363263</v>
      </c>
      <c r="K339" s="78">
        <v>0.21668614845119813</v>
      </c>
      <c r="L339" s="78">
        <v>0.1179585980136503</v>
      </c>
      <c r="M339" s="78">
        <v>0.15125244778067884</v>
      </c>
      <c r="N339" s="79">
        <v>11.650189964755892</v>
      </c>
      <c r="O339" s="79">
        <v>8.7119566636369559</v>
      </c>
      <c r="P339" s="80">
        <v>29.983573117677853</v>
      </c>
      <c r="Q339" s="81">
        <v>37.626879522014306</v>
      </c>
      <c r="R339" s="82">
        <v>42.350796392247169</v>
      </c>
      <c r="S339" s="78">
        <v>0.71440597705987585</v>
      </c>
      <c r="T339" s="81">
        <v>3.2531506061622504</v>
      </c>
      <c r="U339" s="78">
        <v>0.21285301668806161</v>
      </c>
      <c r="V339" s="83" t="e">
        <v>#N/A</v>
      </c>
      <c r="W339" s="79">
        <v>16.296571637882856</v>
      </c>
      <c r="X339" s="80">
        <v>14.217852552873577</v>
      </c>
      <c r="Y339" s="85">
        <v>6844000000</v>
      </c>
      <c r="Z339" s="85">
        <v>9804800000</v>
      </c>
      <c r="AA339" s="75">
        <v>62500000</v>
      </c>
      <c r="AB339" s="75">
        <v>1213700000</v>
      </c>
      <c r="AC339" s="84">
        <v>5.14954272060641E-2</v>
      </c>
      <c r="AD339" s="85">
        <v>5974.0769563300009</v>
      </c>
      <c r="AE339" s="86">
        <v>12792.076956330002</v>
      </c>
      <c r="AF339" s="81">
        <v>5.6180388880531762</v>
      </c>
      <c r="AG339" s="81">
        <v>9.2280054816412775</v>
      </c>
      <c r="AH339" s="81">
        <v>19.360222791014582</v>
      </c>
      <c r="AI339" s="81">
        <v>6.9537501315514501</v>
      </c>
      <c r="AJ339" s="82">
        <v>2.2573376517426151</v>
      </c>
      <c r="AK339" s="75" t="s">
        <v>544</v>
      </c>
      <c r="AL339" s="75" t="s">
        <v>545</v>
      </c>
      <c r="AM339" s="75" t="s">
        <v>902</v>
      </c>
      <c r="AN339" s="76" t="s">
        <v>583</v>
      </c>
      <c r="AO339" s="78" t="e">
        <v>#VALUE!</v>
      </c>
      <c r="AP339" s="78">
        <v>0.20643139999999999</v>
      </c>
      <c r="AQ339" s="84">
        <v>0.20436470000000001</v>
      </c>
      <c r="AR339" s="75" t="s">
        <v>3670</v>
      </c>
      <c r="AS339" s="75" t="s">
        <v>3670</v>
      </c>
      <c r="AT339" s="76" t="s">
        <v>3670</v>
      </c>
      <c r="AU339" s="75">
        <v>3.2759039646732782</v>
      </c>
      <c r="AV339" s="81">
        <v>3.2759039646732782</v>
      </c>
      <c r="AW339" s="81">
        <v>20.366807441723466</v>
      </c>
      <c r="AX339" s="82">
        <v>23.642711406396746</v>
      </c>
      <c r="AY339" s="79">
        <v>13.307593017422626</v>
      </c>
      <c r="AZ339" s="79">
        <v>82.73538767358275</v>
      </c>
      <c r="BA339" s="79">
        <v>96.042980691005368</v>
      </c>
      <c r="BB339" s="75">
        <v>1022.3564</v>
      </c>
      <c r="BC339" s="75">
        <v>5974.0769563300009</v>
      </c>
      <c r="BD339" s="75">
        <v>486.33300000000003</v>
      </c>
      <c r="BE339" s="75">
        <v>1099.5</v>
      </c>
      <c r="BF339" s="75">
        <v>820.85699999999997</v>
      </c>
      <c r="BG339" s="75">
        <v>973.46100000000001</v>
      </c>
      <c r="BH339" s="75">
        <v>1507.1120000000001</v>
      </c>
      <c r="BI339" s="75">
        <v>1230.0730000000001</v>
      </c>
      <c r="BJ339" s="75">
        <v>8.140722048863E-2</v>
      </c>
      <c r="BK339" s="75">
        <v>0.1840451684900031</v>
      </c>
      <c r="BL339" s="75">
        <v>0.13740315131532377</v>
      </c>
      <c r="BM339" s="75">
        <v>0.16294751592855564</v>
      </c>
      <c r="BN339" s="75">
        <v>0.2522752905623516</v>
      </c>
      <c r="BO339" s="75">
        <v>0.20590176674852534</v>
      </c>
      <c r="BP339" s="87">
        <v>0.20590176674852534</v>
      </c>
    </row>
    <row r="340" spans="2:68" x14ac:dyDescent="0.25">
      <c r="B340" s="103">
        <v>9</v>
      </c>
      <c r="C340" s="75" t="s">
        <v>3422</v>
      </c>
      <c r="D340" s="75">
        <v>6</v>
      </c>
      <c r="E340" s="76">
        <v>2</v>
      </c>
      <c r="F340" s="75">
        <v>0.15</v>
      </c>
      <c r="G340" s="75" t="s">
        <v>2578</v>
      </c>
      <c r="H340" s="75" t="s">
        <v>2393</v>
      </c>
      <c r="I340" s="76" t="s">
        <v>2394</v>
      </c>
      <c r="J340" s="78">
        <v>5.182763161264921</v>
      </c>
      <c r="K340" s="78">
        <v>2.1512415349887135</v>
      </c>
      <c r="L340" s="78">
        <v>0.47488907115005707</v>
      </c>
      <c r="M340" s="78">
        <v>0.36166982922201141</v>
      </c>
      <c r="N340" s="79">
        <v>18.791788856304986</v>
      </c>
      <c r="O340" s="79">
        <v>17.497969169005913</v>
      </c>
      <c r="P340" s="80">
        <v>24.273623593054708</v>
      </c>
      <c r="Q340" s="81">
        <v>22.173401001290586</v>
      </c>
      <c r="R340" s="82">
        <v>23.09347805745298</v>
      </c>
      <c r="S340" s="78">
        <v>-8.6651053864168603E-2</v>
      </c>
      <c r="T340" s="81">
        <v>-0.30578512396694213</v>
      </c>
      <c r="U340" s="78">
        <v>0.49601395117090186</v>
      </c>
      <c r="V340" s="83" t="e">
        <v>#N/A</v>
      </c>
      <c r="W340" s="79">
        <v>7.7967112545294581</v>
      </c>
      <c r="X340" s="80">
        <v>2.2344676398073471</v>
      </c>
      <c r="Y340" s="85">
        <v>88600000</v>
      </c>
      <c r="Z340" s="85">
        <v>527000000</v>
      </c>
      <c r="AA340" s="75">
        <v>6600000</v>
      </c>
      <c r="AB340" s="75">
        <v>154700000</v>
      </c>
      <c r="AC340" s="84">
        <v>4.266321913380737E-2</v>
      </c>
      <c r="AD340" s="85">
        <v>27983.3381376</v>
      </c>
      <c r="AE340" s="86">
        <v>2006.0122876865742</v>
      </c>
      <c r="AF340" s="81">
        <v>12.976232218826366</v>
      </c>
      <c r="AG340" s="81">
        <v>20.827397931057448</v>
      </c>
      <c r="AH340" s="81">
        <v>7.9693310159097575</v>
      </c>
      <c r="AI340" s="81">
        <v>13.8746480832703</v>
      </c>
      <c r="AJ340" s="82">
        <v>3.2384109324001416</v>
      </c>
      <c r="AK340" s="75" t="s">
        <v>534</v>
      </c>
      <c r="AL340" s="75" t="s">
        <v>843</v>
      </c>
      <c r="AM340" s="75" t="s">
        <v>1934</v>
      </c>
      <c r="AN340" s="76" t="s">
        <v>2395</v>
      </c>
      <c r="AO340" s="78" t="e">
        <v>#VALUE!</v>
      </c>
      <c r="AP340" s="78">
        <v>0.22284770000000001</v>
      </c>
      <c r="AQ340" s="84">
        <v>6.0369760000000001E-2</v>
      </c>
      <c r="AR340" s="75" t="s">
        <v>3671</v>
      </c>
      <c r="AS340" s="75" t="s">
        <v>3671</v>
      </c>
      <c r="AT340" s="76" t="s">
        <v>3671</v>
      </c>
      <c r="AU340" s="75">
        <v>3.8817232701233086</v>
      </c>
      <c r="AV340" s="81">
        <v>3.8817232701233086</v>
      </c>
      <c r="AW340" s="81">
        <v>0</v>
      </c>
      <c r="AX340" s="82">
        <v>3.8817232701233086</v>
      </c>
      <c r="AY340" s="79">
        <v>46.577676796364671</v>
      </c>
      <c r="AZ340" s="79">
        <v>0</v>
      </c>
      <c r="BA340" s="79">
        <v>46.577676796364671</v>
      </c>
      <c r="BB340" s="75">
        <v>73.8</v>
      </c>
      <c r="BC340" s="75">
        <v>2006.0122876865742</v>
      </c>
      <c r="BD340" s="75">
        <v>120.429</v>
      </c>
      <c r="BE340" s="75">
        <v>165.75</v>
      </c>
      <c r="BF340" s="75">
        <v>206.429</v>
      </c>
      <c r="BG340" s="75">
        <v>141.126</v>
      </c>
      <c r="BH340" s="75">
        <v>159.90600000000001</v>
      </c>
      <c r="BI340" s="75">
        <v>219.06800000000001</v>
      </c>
      <c r="BJ340" s="75">
        <v>6.0034029073114142E-2</v>
      </c>
      <c r="BK340" s="75">
        <v>8.2626612517488887E-2</v>
      </c>
      <c r="BL340" s="75">
        <v>0.10290515230994095</v>
      </c>
      <c r="BM340" s="75">
        <v>7.0351513231632801E-2</v>
      </c>
      <c r="BN340" s="75">
        <v>7.9713370143116608E-2</v>
      </c>
      <c r="BO340" s="75">
        <v>0.10920571192145553</v>
      </c>
      <c r="BP340" s="87">
        <v>0.10920571192145553</v>
      </c>
    </row>
    <row r="341" spans="2:68" x14ac:dyDescent="0.25">
      <c r="B341" s="103">
        <v>9</v>
      </c>
      <c r="C341" s="75" t="s">
        <v>3422</v>
      </c>
      <c r="D341" s="75">
        <v>6</v>
      </c>
      <c r="E341" s="76">
        <v>3</v>
      </c>
      <c r="F341" s="75">
        <v>0.18</v>
      </c>
      <c r="H341" s="75" t="s">
        <v>295</v>
      </c>
      <c r="I341" s="76" t="s">
        <v>1013</v>
      </c>
      <c r="J341" s="78">
        <v>0.30691205153911649</v>
      </c>
      <c r="K341" s="78">
        <v>0.33252446817115588</v>
      </c>
      <c r="L341" s="78">
        <v>0.13159511181769551</v>
      </c>
      <c r="M341" s="78">
        <v>0.13186848436246992</v>
      </c>
      <c r="N341" s="79">
        <v>2.5862503401634802</v>
      </c>
      <c r="O341" s="79">
        <v>1.7358959199283222</v>
      </c>
      <c r="P341" s="80">
        <v>5.6807952347206525</v>
      </c>
      <c r="Q341" s="81">
        <v>4.222529172728323</v>
      </c>
      <c r="R341" s="82">
        <v>4.215237950286066</v>
      </c>
      <c r="S341" s="78">
        <v>5.694821189162224E-2</v>
      </c>
      <c r="T341" s="81">
        <v>1.2840070298769772</v>
      </c>
      <c r="U341" s="78">
        <v>0.30351160492636958</v>
      </c>
      <c r="V341" s="83">
        <v>3.1652881105309366E-2</v>
      </c>
      <c r="W341" s="79">
        <v>24.482307431848358</v>
      </c>
      <c r="X341" s="80">
        <v>-1.9286423312128043</v>
      </c>
      <c r="Y341" s="85">
        <v>12363000000</v>
      </c>
      <c r="Z341" s="85">
        <v>31175000000</v>
      </c>
      <c r="AA341" s="75">
        <v>225000000</v>
      </c>
      <c r="AB341" s="75">
        <v>8392000000</v>
      </c>
      <c r="AC341" s="84">
        <v>2.6811248808388942E-2</v>
      </c>
      <c r="AD341" s="85">
        <v>37146.191074019996</v>
      </c>
      <c r="AE341" s="86">
        <v>40943.191074019996</v>
      </c>
      <c r="AF341" s="81">
        <v>8.1877682833386363</v>
      </c>
      <c r="AG341" s="81">
        <v>11.879827769070436</v>
      </c>
      <c r="AH341" s="81">
        <v>21.668873532591888</v>
      </c>
      <c r="AI341" s="81">
        <v>12.514521624241185</v>
      </c>
      <c r="AJ341" s="82">
        <v>1.4996873976371796</v>
      </c>
      <c r="AK341" s="75" t="s">
        <v>493</v>
      </c>
      <c r="AL341" s="75" t="s">
        <v>494</v>
      </c>
      <c r="AM341" s="75" t="s">
        <v>643</v>
      </c>
      <c r="AN341" s="76" t="s">
        <v>583</v>
      </c>
      <c r="AO341" s="78">
        <v>0.16875470000000001</v>
      </c>
      <c r="AP341" s="78">
        <v>0.1755265</v>
      </c>
      <c r="AQ341" s="84">
        <v>1.2739970000000002E-2</v>
      </c>
      <c r="AR341" s="75" t="s">
        <v>3672</v>
      </c>
      <c r="AS341" s="75" t="s">
        <v>3672</v>
      </c>
      <c r="AT341" s="76" t="s">
        <v>3672</v>
      </c>
      <c r="AU341" s="75" t="s">
        <v>3443</v>
      </c>
      <c r="AV341" s="81">
        <v>0</v>
      </c>
      <c r="AW341" s="81">
        <v>8.1466620197205177</v>
      </c>
      <c r="AX341" s="82">
        <v>8.1466620197205177</v>
      </c>
      <c r="AY341" s="79">
        <v>0</v>
      </c>
      <c r="AZ341" s="79">
        <v>89.122582858963227</v>
      </c>
      <c r="BA341" s="79">
        <v>89.122582858963227</v>
      </c>
      <c r="BB341" s="75">
        <v>3026.1746400000002</v>
      </c>
      <c r="BC341" s="75">
        <v>37146.191074019996</v>
      </c>
      <c r="BD341" s="75">
        <v>3544.1330000000003</v>
      </c>
      <c r="BE341" s="75">
        <v>3435.5880000000002</v>
      </c>
      <c r="BF341" s="75">
        <v>3730.5830000000001</v>
      </c>
      <c r="BG341" s="75">
        <v>4384.6540000000005</v>
      </c>
      <c r="BH341" s="75">
        <v>3778.3420000000001</v>
      </c>
      <c r="BI341" s="75">
        <v>4538.0659999999998</v>
      </c>
      <c r="BJ341" s="75">
        <v>9.5410401377027401E-2</v>
      </c>
      <c r="BK341" s="75">
        <v>9.248829827946603E-2</v>
      </c>
      <c r="BL341" s="75">
        <v>0.10042975853341705</v>
      </c>
      <c r="BM341" s="75">
        <v>0.11803778188893833</v>
      </c>
      <c r="BN341" s="75">
        <v>0.10171546235981563</v>
      </c>
      <c r="BO341" s="75">
        <v>0.12216773426263663</v>
      </c>
      <c r="BP341" s="87">
        <v>0.12216773426263663</v>
      </c>
    </row>
    <row r="342" spans="2:68" x14ac:dyDescent="0.25">
      <c r="B342" s="103">
        <v>9</v>
      </c>
      <c r="C342" s="75" t="s">
        <v>3422</v>
      </c>
      <c r="D342" s="75">
        <v>8</v>
      </c>
      <c r="E342" s="76">
        <v>5</v>
      </c>
      <c r="F342" s="75">
        <v>0.13</v>
      </c>
      <c r="H342" s="75" t="s">
        <v>35</v>
      </c>
      <c r="I342" s="76" t="s">
        <v>644</v>
      </c>
      <c r="J342" s="78">
        <v>2.6454119333914434</v>
      </c>
      <c r="K342" s="78">
        <v>-2.3021088769004412</v>
      </c>
      <c r="L342" s="78">
        <v>0.80060687541838471</v>
      </c>
      <c r="M342" s="78">
        <v>0.6608475292130086</v>
      </c>
      <c r="N342" s="79">
        <v>14.7330291525896</v>
      </c>
      <c r="O342" s="79">
        <v>11.568800895259168</v>
      </c>
      <c r="P342" s="80">
        <v>19.532229746676698</v>
      </c>
      <c r="Q342" s="81">
        <v>6.0801539351921026</v>
      </c>
      <c r="R342" s="82">
        <v>5.9642511036933348</v>
      </c>
      <c r="S342" s="78">
        <v>-0.3825677578317494</v>
      </c>
      <c r="T342" s="81">
        <v>-3.4178459119496853</v>
      </c>
      <c r="U342" s="78">
        <v>0.30367314152183439</v>
      </c>
      <c r="V342" s="83">
        <v>3.5286284953395475E-2</v>
      </c>
      <c r="W342" s="79">
        <v>12.041499003972024</v>
      </c>
      <c r="X342" s="80">
        <v>14.119585997545414</v>
      </c>
      <c r="Y342" s="85">
        <v>-2039000000</v>
      </c>
      <c r="Z342" s="85">
        <v>7103000000</v>
      </c>
      <c r="AA342" s="75">
        <v>211000000</v>
      </c>
      <c r="AB342" s="75">
        <v>9924000000</v>
      </c>
      <c r="AC342" s="84">
        <v>2.1261588069326886E-2</v>
      </c>
      <c r="AD342" s="85">
        <v>63058.489021859998</v>
      </c>
      <c r="AE342" s="86">
        <v>45725.489021859998</v>
      </c>
      <c r="AF342" s="81">
        <v>7.7477731750313179</v>
      </c>
      <c r="AG342" s="81">
        <v>9.0643882243830447</v>
      </c>
      <c r="AH342" s="81">
        <v>15.590426989069867</v>
      </c>
      <c r="AI342" s="81">
        <v>18.976023160447141</v>
      </c>
      <c r="AJ342" s="82">
        <v>3.8064244420075366</v>
      </c>
      <c r="AK342" s="75" t="s">
        <v>493</v>
      </c>
      <c r="AL342" s="75" t="s">
        <v>494</v>
      </c>
      <c r="AM342" s="75" t="s">
        <v>643</v>
      </c>
      <c r="AN342" s="76" t="s">
        <v>583</v>
      </c>
      <c r="AO342" s="78">
        <v>0.20630769999999998</v>
      </c>
      <c r="AP342" s="78">
        <v>0.2090815</v>
      </c>
      <c r="AQ342" s="84">
        <v>0.12280820000000001</v>
      </c>
      <c r="AR342" s="75" t="s">
        <v>4124</v>
      </c>
      <c r="AS342" s="75" t="s">
        <v>3673</v>
      </c>
      <c r="AT342" s="76" t="s">
        <v>3673</v>
      </c>
      <c r="AU342" s="75">
        <v>0.70232520471649618</v>
      </c>
      <c r="AV342" s="81">
        <v>0.70232520471649618</v>
      </c>
      <c r="AW342" s="81">
        <v>-1.6124813373593012E-2</v>
      </c>
      <c r="AX342" s="82">
        <v>0.68620039134290312</v>
      </c>
      <c r="AY342" s="79">
        <v>11.454619835193736</v>
      </c>
      <c r="AZ342" s="79">
        <v>-0.26298872070597845</v>
      </c>
      <c r="BA342" s="79">
        <v>11.191631114487757</v>
      </c>
      <c r="BB342" s="75">
        <v>383</v>
      </c>
      <c r="BC342" s="75">
        <v>45725.489021859998</v>
      </c>
      <c r="BD342" s="75">
        <v>3530.5790000000002</v>
      </c>
      <c r="BE342" s="75">
        <v>3968.2110000000002</v>
      </c>
      <c r="BF342" s="75">
        <v>4551.6670000000004</v>
      </c>
      <c r="BG342" s="75">
        <v>3465.9940000000001</v>
      </c>
      <c r="BH342" s="75">
        <v>3784.7400000000002</v>
      </c>
      <c r="BI342" s="75">
        <v>4248.1559999999999</v>
      </c>
      <c r="BJ342" s="75">
        <v>7.7212492977650496E-2</v>
      </c>
      <c r="BK342" s="75">
        <v>8.6783347425828869E-2</v>
      </c>
      <c r="BL342" s="75">
        <v>9.9543320309247729E-2</v>
      </c>
      <c r="BM342" s="75">
        <v>7.5800042255272801E-2</v>
      </c>
      <c r="BN342" s="75">
        <v>8.2770902640114538E-2</v>
      </c>
      <c r="BO342" s="75">
        <v>9.2905643895226195E-2</v>
      </c>
      <c r="BP342" s="87">
        <v>9.9543320309247729E-2</v>
      </c>
    </row>
    <row r="343" spans="2:68" x14ac:dyDescent="0.25">
      <c r="B343" s="103">
        <v>9</v>
      </c>
      <c r="C343" s="75" t="s">
        <v>3422</v>
      </c>
      <c r="D343" s="75">
        <v>9</v>
      </c>
      <c r="E343" s="76">
        <v>4</v>
      </c>
      <c r="F343" s="75">
        <v>0.14000000000000001</v>
      </c>
      <c r="G343" s="75" t="s">
        <v>3230</v>
      </c>
      <c r="H343" s="75" t="s">
        <v>181</v>
      </c>
      <c r="I343" s="76" t="s">
        <v>862</v>
      </c>
      <c r="J343" s="78">
        <v>0.49855459912790234</v>
      </c>
      <c r="K343" s="78">
        <v>0.59138065138087048</v>
      </c>
      <c r="L343" s="78">
        <v>0.19697004265334578</v>
      </c>
      <c r="M343" s="78">
        <v>0.23460104594146097</v>
      </c>
      <c r="N343" s="79">
        <v>19.57372829681508</v>
      </c>
      <c r="O343" s="79">
        <v>15.272321765141378</v>
      </c>
      <c r="P343" s="80">
        <v>21.967830996467715</v>
      </c>
      <c r="Q343" s="81">
        <v>29.03627118831519</v>
      </c>
      <c r="R343" s="82">
        <v>31.736207464990244</v>
      </c>
      <c r="S343" s="78">
        <v>0.45421060920637424</v>
      </c>
      <c r="T343" s="81">
        <v>1.2091157989457486</v>
      </c>
      <c r="U343" s="78">
        <v>0.59550048114587839</v>
      </c>
      <c r="V343" s="83">
        <v>2.909215725671422E-2</v>
      </c>
      <c r="W343" s="79">
        <v>2.9668984709447708</v>
      </c>
      <c r="X343" s="80">
        <v>6.7083408466463101</v>
      </c>
      <c r="Y343" s="85">
        <v>1186679000</v>
      </c>
      <c r="Z343" s="85">
        <v>2991372000</v>
      </c>
      <c r="AA343" s="75">
        <v>26172000</v>
      </c>
      <c r="AB343" s="75">
        <v>544399000</v>
      </c>
      <c r="AC343" s="84">
        <v>4.8075033201750925E-2</v>
      </c>
      <c r="AD343" s="85">
        <v>13295.446720300002</v>
      </c>
      <c r="AE343" s="86">
        <v>14241.405720300003</v>
      </c>
      <c r="AF343" s="81">
        <v>17.750019286164861</v>
      </c>
      <c r="AG343" s="81">
        <v>20.391929460048999</v>
      </c>
      <c r="AH343" s="81">
        <v>4.1138663607122234</v>
      </c>
      <c r="AI343" s="81">
        <v>25.436120645795022</v>
      </c>
      <c r="AJ343" s="82">
        <v>5.2960996931035309</v>
      </c>
      <c r="AK343" s="75" t="s">
        <v>498</v>
      </c>
      <c r="AL343" s="75" t="s">
        <v>499</v>
      </c>
      <c r="AM343" s="75" t="s">
        <v>500</v>
      </c>
      <c r="AN343" s="76" t="s">
        <v>583</v>
      </c>
      <c r="AO343" s="78">
        <v>0.171209</v>
      </c>
      <c r="AP343" s="78">
        <v>0.12982760000000002</v>
      </c>
      <c r="AQ343" s="84">
        <v>0.12735070000000001</v>
      </c>
      <c r="AR343" s="75" t="s">
        <v>4124</v>
      </c>
      <c r="AS343" s="75" t="s">
        <v>3443</v>
      </c>
      <c r="AT343" s="76" t="s">
        <v>3443</v>
      </c>
      <c r="AU343" s="75">
        <v>1.1208828697329576</v>
      </c>
      <c r="AV343" s="81">
        <v>1.1208828697329576</v>
      </c>
      <c r="AW343" s="81">
        <v>2.2304658889977351</v>
      </c>
      <c r="AX343" s="82">
        <v>3.3513487587306927</v>
      </c>
      <c r="AY343" s="79">
        <v>24.561683652560383</v>
      </c>
      <c r="AZ343" s="79">
        <v>48.875755926612676</v>
      </c>
      <c r="BA343" s="79">
        <v>73.437439579173059</v>
      </c>
      <c r="BB343" s="75">
        <v>376.47263509999993</v>
      </c>
      <c r="BC343" s="75">
        <v>13295.446720300002</v>
      </c>
      <c r="BD343" s="75">
        <v>521.66700000000003</v>
      </c>
      <c r="BE343" s="75">
        <v>563.88900000000001</v>
      </c>
      <c r="BF343" s="75">
        <v>622</v>
      </c>
      <c r="BG343" s="75">
        <v>586.899</v>
      </c>
      <c r="BH343" s="75">
        <v>609.47</v>
      </c>
      <c r="BI343" s="75">
        <v>677.23500000000001</v>
      </c>
      <c r="BJ343" s="75">
        <v>3.9236515400682154E-2</v>
      </c>
      <c r="BK343" s="75">
        <v>4.2412189064624094E-2</v>
      </c>
      <c r="BL343" s="75">
        <v>4.6782933517405347E-2</v>
      </c>
      <c r="BM343" s="75">
        <v>4.4142856749890165E-2</v>
      </c>
      <c r="BN343" s="75">
        <v>4.584050561230392E-2</v>
      </c>
      <c r="BO343" s="75">
        <v>5.0937363312958221E-2</v>
      </c>
      <c r="BP343" s="87">
        <v>5.0937363312958221E-2</v>
      </c>
    </row>
    <row r="344" spans="2:68" x14ac:dyDescent="0.25">
      <c r="B344" s="103">
        <v>9</v>
      </c>
      <c r="C344" s="75" t="s">
        <v>3421</v>
      </c>
      <c r="D344" s="75">
        <v>10</v>
      </c>
      <c r="E344" s="76">
        <v>2</v>
      </c>
      <c r="F344" s="75">
        <v>0.16</v>
      </c>
      <c r="G344" s="75" t="s">
        <v>3143</v>
      </c>
      <c r="H344" s="75" t="s">
        <v>2357</v>
      </c>
      <c r="I344" s="76" t="s">
        <v>2358</v>
      </c>
      <c r="J344" s="78">
        <v>0.26088805291869099</v>
      </c>
      <c r="K344" s="78">
        <v>0.36449726355616241</v>
      </c>
      <c r="L344" s="78">
        <v>0.22879017004034735</v>
      </c>
      <c r="M344" s="78">
        <v>0.32776766506701971</v>
      </c>
      <c r="N344" s="79">
        <v>25.23237494072718</v>
      </c>
      <c r="O344" s="79">
        <v>19.775510674089663</v>
      </c>
      <c r="P344" s="80">
        <v>25.756786345529846</v>
      </c>
      <c r="Q344" s="81">
        <v>16.367500213630201</v>
      </c>
      <c r="R344" s="82">
        <v>20.28905430639756</v>
      </c>
      <c r="S344" s="78">
        <v>-5.5821747341143022E-2</v>
      </c>
      <c r="T344" s="81">
        <v>-0.24708612947171901</v>
      </c>
      <c r="U344" s="78">
        <v>0.59542278120908543</v>
      </c>
      <c r="V344" s="83">
        <v>1.7523961334886477E-2</v>
      </c>
      <c r="W344" s="79">
        <v>6.8057218022808446</v>
      </c>
      <c r="X344" s="80">
        <v>17.122475705311313</v>
      </c>
      <c r="Y344" s="85">
        <v>271703000</v>
      </c>
      <c r="Z344" s="85">
        <v>302150000</v>
      </c>
      <c r="AA344" s="75">
        <v>1324000</v>
      </c>
      <c r="AB344" s="75">
        <v>42548000</v>
      </c>
      <c r="AC344" s="84">
        <v>3.1117796371157282E-2</v>
      </c>
      <c r="AD344" s="85">
        <v>1868.8614264</v>
      </c>
      <c r="AE344" s="86">
        <v>1839.4794264</v>
      </c>
      <c r="AF344" s="81">
        <v>15.3697099702456</v>
      </c>
      <c r="AG344" s="81">
        <v>18.464137668501035</v>
      </c>
      <c r="AH344" s="81">
        <v>2.2879384609042552</v>
      </c>
      <c r="AI344" s="81">
        <v>23.794196724843314</v>
      </c>
      <c r="AJ344" s="82">
        <v>5.6042188205060146</v>
      </c>
      <c r="AK344" s="75" t="s">
        <v>498</v>
      </c>
      <c r="AL344" s="75" t="s">
        <v>599</v>
      </c>
      <c r="AM344" s="75" t="s">
        <v>655</v>
      </c>
      <c r="AN344" s="76" t="s">
        <v>2471</v>
      </c>
      <c r="AO344" s="78">
        <v>0.1716811</v>
      </c>
      <c r="AP344" s="78">
        <v>0.26425909999999997</v>
      </c>
      <c r="AQ344" s="84">
        <v>0.15025560000000002</v>
      </c>
      <c r="AR344" s="75" t="s">
        <v>4124</v>
      </c>
      <c r="AS344" s="75" t="s">
        <v>3443</v>
      </c>
      <c r="AT344" s="76" t="s">
        <v>3443</v>
      </c>
      <c r="AU344" s="75">
        <v>1.5442403812315371</v>
      </c>
      <c r="AV344" s="81">
        <v>1.5442403812315371</v>
      </c>
      <c r="AW344" s="81">
        <v>0</v>
      </c>
      <c r="AX344" s="82">
        <v>1.5442403812315371</v>
      </c>
      <c r="AY344" s="79">
        <v>36.800996345421616</v>
      </c>
      <c r="AZ344" s="79">
        <v>0</v>
      </c>
      <c r="BA344" s="79">
        <v>36.800996345421616</v>
      </c>
      <c r="BB344" s="75">
        <v>28.763674200000001</v>
      </c>
      <c r="BC344" s="75">
        <v>1839.4794264</v>
      </c>
      <c r="BD344" s="75">
        <v>42.271000000000001</v>
      </c>
      <c r="BE344" s="75">
        <v>84.528999999999996</v>
      </c>
      <c r="BF344" s="75">
        <v>116.75</v>
      </c>
      <c r="BG344" s="75">
        <v>41.855000000000004</v>
      </c>
      <c r="BH344" s="75">
        <v>69.832999999999998</v>
      </c>
      <c r="BI344" s="75">
        <v>98.007999999999996</v>
      </c>
      <c r="BJ344" s="75">
        <v>2.2979871040323369E-2</v>
      </c>
      <c r="BK344" s="75">
        <v>4.5952674863795367E-2</v>
      </c>
      <c r="BL344" s="75">
        <v>6.3469043645945286E-2</v>
      </c>
      <c r="BM344" s="75">
        <v>2.2753720101079573E-2</v>
      </c>
      <c r="BN344" s="75">
        <v>3.7963458029355863E-2</v>
      </c>
      <c r="BO344" s="75">
        <v>5.3280291474533663E-2</v>
      </c>
      <c r="BP344" s="87">
        <v>6.3469043645945286E-2</v>
      </c>
    </row>
    <row r="345" spans="2:68" x14ac:dyDescent="0.25">
      <c r="B345" s="103">
        <v>9</v>
      </c>
      <c r="C345" s="75" t="s">
        <v>3422</v>
      </c>
      <c r="D345" s="75">
        <v>11</v>
      </c>
      <c r="E345" s="76">
        <v>3</v>
      </c>
      <c r="F345" s="75">
        <v>0.1</v>
      </c>
      <c r="H345" s="75" t="s">
        <v>330</v>
      </c>
      <c r="I345" s="76" t="s">
        <v>1056</v>
      </c>
      <c r="J345" s="78">
        <v>0.26753348242911534</v>
      </c>
      <c r="K345" s="78">
        <v>0.39919824130350445</v>
      </c>
      <c r="L345" s="78">
        <v>0.24390906374393015</v>
      </c>
      <c r="M345" s="78">
        <v>0.35566564894291147</v>
      </c>
      <c r="N345" s="79">
        <v>12.487998950123982</v>
      </c>
      <c r="O345" s="79">
        <v>14.506247453014595</v>
      </c>
      <c r="P345" s="80">
        <v>29.43255813953488</v>
      </c>
      <c r="Q345" s="81">
        <v>26.810160302695181</v>
      </c>
      <c r="R345" s="82">
        <v>25.121797752808988</v>
      </c>
      <c r="S345" s="78">
        <v>8.730651222118798E-3</v>
      </c>
      <c r="T345" s="81">
        <v>0.13931100873272365</v>
      </c>
      <c r="U345" s="78">
        <v>0.11020937746457374</v>
      </c>
      <c r="V345" s="83" t="e">
        <v>#N/A</v>
      </c>
      <c r="W345" s="79">
        <v>9.7313775872430739</v>
      </c>
      <c r="X345" s="80">
        <v>22.69613493330327</v>
      </c>
      <c r="Y345" s="85">
        <v>30932000000</v>
      </c>
      <c r="Z345" s="85">
        <v>34718000000</v>
      </c>
      <c r="AA345" s="75">
        <v>591000000</v>
      </c>
      <c r="AB345" s="75">
        <v>15054000000</v>
      </c>
      <c r="AC345" s="84">
        <v>3.9258668792347552E-2</v>
      </c>
      <c r="AD345" s="85">
        <v>127502.94328584999</v>
      </c>
      <c r="AE345" s="86">
        <v>129528.94328584999</v>
      </c>
      <c r="AF345" s="81">
        <v>8.8090045750862949</v>
      </c>
      <c r="AG345" s="81">
        <v>14.171388665429202</v>
      </c>
      <c r="AH345" s="81">
        <v>11.869015339846593</v>
      </c>
      <c r="AI345" s="81">
        <v>17.838065130352096</v>
      </c>
      <c r="AJ345" s="82">
        <v>4.8492812998810706</v>
      </c>
      <c r="AK345" s="75" t="s">
        <v>502</v>
      </c>
      <c r="AL345" s="75" t="s">
        <v>529</v>
      </c>
      <c r="AM345" s="75" t="s">
        <v>634</v>
      </c>
      <c r="AN345" s="76" t="s">
        <v>583</v>
      </c>
      <c r="AO345" s="78">
        <v>9.1977379999999997E-2</v>
      </c>
      <c r="AP345" s="78">
        <v>9.2274840000000011E-2</v>
      </c>
      <c r="AQ345" s="84">
        <v>0.11600860000000002</v>
      </c>
      <c r="AR345" s="75" t="s">
        <v>3678</v>
      </c>
      <c r="AS345" s="75" t="s">
        <v>3678</v>
      </c>
      <c r="AT345" s="76" t="s">
        <v>3678</v>
      </c>
      <c r="AU345" s="75">
        <v>1.4143855351783785</v>
      </c>
      <c r="AV345" s="81">
        <v>1.4143855351783785</v>
      </c>
      <c r="AW345" s="81">
        <v>2.9554479607536583</v>
      </c>
      <c r="AX345" s="82">
        <v>4.3698334959320366</v>
      </c>
      <c r="AY345" s="79">
        <v>21.189189189189189</v>
      </c>
      <c r="AZ345" s="79">
        <v>44.276149905135128</v>
      </c>
      <c r="BA345" s="79">
        <v>65.465339094324321</v>
      </c>
      <c r="BB345" s="75">
        <v>4844.4350929800003</v>
      </c>
      <c r="BC345" s="75">
        <v>127502.94328584999</v>
      </c>
      <c r="BD345" s="75">
        <v>8228.1669999999995</v>
      </c>
      <c r="BE345" s="75">
        <v>8988.8000000000011</v>
      </c>
      <c r="BF345" s="75">
        <v>10202.9</v>
      </c>
      <c r="BG345" s="75">
        <v>10613.050000000001</v>
      </c>
      <c r="BH345" s="75">
        <v>12043.09</v>
      </c>
      <c r="BI345" s="75" t="s">
        <v>3443</v>
      </c>
      <c r="BJ345" s="75">
        <v>6.4533153415550562E-2</v>
      </c>
      <c r="BK345" s="75">
        <v>7.0498764721438067E-2</v>
      </c>
      <c r="BL345" s="75">
        <v>8.002089784802871E-2</v>
      </c>
      <c r="BM345" s="75">
        <v>8.3237686334867653E-2</v>
      </c>
      <c r="BN345" s="75">
        <v>9.4453427424028069E-2</v>
      </c>
      <c r="BO345" s="75">
        <v>0</v>
      </c>
      <c r="BP345" s="87">
        <v>8.002089784802871E-2</v>
      </c>
    </row>
    <row r="346" spans="2:68" x14ac:dyDescent="0.25">
      <c r="B346" s="103">
        <v>9</v>
      </c>
      <c r="C346" s="75" t="s">
        <v>3421</v>
      </c>
      <c r="D346" s="75">
        <v>12</v>
      </c>
      <c r="E346" s="76">
        <v>2</v>
      </c>
      <c r="F346" s="75">
        <v>0.15</v>
      </c>
      <c r="G346" s="75" t="s">
        <v>2526</v>
      </c>
      <c r="H346" s="75" t="s">
        <v>1741</v>
      </c>
      <c r="I346" s="76" t="s">
        <v>1742</v>
      </c>
      <c r="J346" s="78">
        <v>1.9357064057597739</v>
      </c>
      <c r="K346" s="78">
        <v>3.8214285714285849</v>
      </c>
      <c r="L346" s="78">
        <v>0.10985478099969985</v>
      </c>
      <c r="M346" s="78">
        <v>0.19579139981701743</v>
      </c>
      <c r="N346" s="79">
        <v>16.232127838519762</v>
      </c>
      <c r="O346" s="79">
        <v>13.481435730305581</v>
      </c>
      <c r="P346" s="80">
        <v>39.456662354463127</v>
      </c>
      <c r="Q346" s="81">
        <v>25.822522868890523</v>
      </c>
      <c r="R346" s="82">
        <v>33.182565789473685</v>
      </c>
      <c r="S346" s="78">
        <v>1.3945137157107228</v>
      </c>
      <c r="T346" s="81">
        <v>3.7580645161290316</v>
      </c>
      <c r="U346" s="78">
        <v>9.4409695074276781E-2</v>
      </c>
      <c r="V346" s="83">
        <v>5.6760204081632654E-2</v>
      </c>
      <c r="W346" s="79">
        <v>16.117873871910678</v>
      </c>
      <c r="X346" s="80" t="e">
        <v>#N/A</v>
      </c>
      <c r="Y346" s="85">
        <v>16799999.99999994</v>
      </c>
      <c r="Z346" s="85">
        <v>327899999.99999994</v>
      </c>
      <c r="AA346" s="75">
        <v>4099999.9999999995</v>
      </c>
      <c r="AB346" s="75">
        <v>60900000</v>
      </c>
      <c r="AC346" s="84">
        <v>6.7323481116584552E-2</v>
      </c>
      <c r="AD346" s="85">
        <v>1532.03510355</v>
      </c>
      <c r="AE346" s="86">
        <v>1811.6351035499999</v>
      </c>
      <c r="AF346" s="81">
        <v>22.449009957249068</v>
      </c>
      <c r="AG346" s="81">
        <v>28.218615320093456</v>
      </c>
      <c r="AH346" s="81">
        <v>4.1824805907117266</v>
      </c>
      <c r="AI346" s="81">
        <v>47.99940695713412</v>
      </c>
      <c r="AJ346" s="82">
        <v>31.745731884057967</v>
      </c>
      <c r="AK346" s="75" t="s">
        <v>544</v>
      </c>
      <c r="AL346" s="75" t="s">
        <v>593</v>
      </c>
      <c r="AM346" s="75" t="s">
        <v>1404</v>
      </c>
      <c r="AN346" s="76" t="s">
        <v>1706</v>
      </c>
      <c r="AO346" s="78">
        <v>0.1854568</v>
      </c>
      <c r="AP346" s="78">
        <v>0.2076228</v>
      </c>
      <c r="AQ346" s="84">
        <v>0.19747670000000001</v>
      </c>
      <c r="AR346" s="75" t="s">
        <v>3667</v>
      </c>
      <c r="AS346" s="75" t="s">
        <v>3667</v>
      </c>
      <c r="AT346" s="76" t="s">
        <v>3667</v>
      </c>
      <c r="AU346" s="75">
        <v>2.0077220077220077</v>
      </c>
      <c r="AV346" s="81">
        <v>2.0077220077220077</v>
      </c>
      <c r="AW346" s="81">
        <v>4.3435192882419722</v>
      </c>
      <c r="AX346" s="82">
        <v>6.3512412959639803</v>
      </c>
      <c r="AY346" s="79">
        <v>85.30239131037159</v>
      </c>
      <c r="AZ346" s="79">
        <v>184.54376679874753</v>
      </c>
      <c r="BA346" s="79">
        <v>269.84615810911913</v>
      </c>
      <c r="BB346" s="75">
        <v>97.384779999999992</v>
      </c>
      <c r="BC346" s="75">
        <v>1532.03510355</v>
      </c>
      <c r="BD346" s="75">
        <v>59.675000000000004</v>
      </c>
      <c r="BE346" s="75">
        <v>70.7</v>
      </c>
      <c r="BF346" s="75">
        <v>82.266999999999996</v>
      </c>
      <c r="BG346" s="75">
        <v>65.722999999999999</v>
      </c>
      <c r="BH346" s="75">
        <v>76.265000000000001</v>
      </c>
      <c r="BI346" s="75">
        <v>88.7</v>
      </c>
      <c r="BJ346" s="75">
        <v>3.8951457353504713E-2</v>
      </c>
      <c r="BK346" s="75">
        <v>4.6147767656351625E-2</v>
      </c>
      <c r="BL346" s="75">
        <v>5.3697855753678622E-2</v>
      </c>
      <c r="BM346" s="75">
        <v>4.2899147576780733E-2</v>
      </c>
      <c r="BN346" s="75">
        <v>4.9780190952074352E-2</v>
      </c>
      <c r="BO346" s="75">
        <v>5.7896845701815969E-2</v>
      </c>
      <c r="BP346" s="87">
        <v>5.7896845701815969E-2</v>
      </c>
    </row>
    <row r="347" spans="2:68" x14ac:dyDescent="0.25">
      <c r="B347" s="103">
        <v>9</v>
      </c>
      <c r="C347" s="75" t="s">
        <v>3422</v>
      </c>
      <c r="D347" s="75">
        <v>12</v>
      </c>
      <c r="E347" s="76">
        <v>6</v>
      </c>
      <c r="F347" s="75">
        <v>0.2</v>
      </c>
      <c r="G347" s="75" t="s">
        <v>3372</v>
      </c>
      <c r="H347" s="75" t="s">
        <v>2208</v>
      </c>
      <c r="I347" s="76" t="s">
        <v>2209</v>
      </c>
      <c r="J347" s="78">
        <v>0.43152481275898485</v>
      </c>
      <c r="K347" s="78">
        <v>0.97789983410303516</v>
      </c>
      <c r="L347" s="78">
        <v>0.42742093373444412</v>
      </c>
      <c r="M347" s="78">
        <v>0.96798689828417206</v>
      </c>
      <c r="N347" s="79">
        <v>24.5739549578905</v>
      </c>
      <c r="O347" s="79">
        <v>15.545204261822896</v>
      </c>
      <c r="P347" s="80">
        <v>16.889594969299939</v>
      </c>
      <c r="Q347" s="81">
        <v>22.374372078270607</v>
      </c>
      <c r="R347" s="82">
        <v>33.752610288721748</v>
      </c>
      <c r="S347" s="78">
        <v>-0.28281765977481005</v>
      </c>
      <c r="T347" s="81">
        <v>-1.1299200746028171</v>
      </c>
      <c r="U347" s="78">
        <v>0.77448896156991009</v>
      </c>
      <c r="V347" s="83" t="e">
        <v>#N/A</v>
      </c>
      <c r="W347" s="79">
        <v>25.592174855140488</v>
      </c>
      <c r="X347" s="80">
        <v>61.019865653623853</v>
      </c>
      <c r="Y347" s="85">
        <v>223030000.00000006</v>
      </c>
      <c r="Z347" s="85">
        <v>225314000.00000006</v>
      </c>
      <c r="AA347" s="75" t="e">
        <v>#N/A</v>
      </c>
      <c r="AB347" s="75">
        <v>95029087.511849731</v>
      </c>
      <c r="AC347" s="84">
        <v>0</v>
      </c>
      <c r="AD347" s="85">
        <v>24868.826400000002</v>
      </c>
      <c r="AE347" s="86">
        <v>2054.4556459003729</v>
      </c>
      <c r="AF347" s="81">
        <v>9.2632632550087006</v>
      </c>
      <c r="AG347" s="81">
        <v>11.612587035635064</v>
      </c>
      <c r="AH347" s="81">
        <v>-1.9373796363043487</v>
      </c>
      <c r="AI347" s="81">
        <v>24.941391812953718</v>
      </c>
      <c r="AJ347" s="82">
        <v>3.8823300654149331</v>
      </c>
      <c r="AK347" s="75" t="s">
        <v>506</v>
      </c>
      <c r="AL347" s="75" t="s">
        <v>586</v>
      </c>
      <c r="AM347" s="75" t="s">
        <v>587</v>
      </c>
      <c r="AN347" s="76" t="s">
        <v>2196</v>
      </c>
      <c r="AO347" s="78">
        <v>0.26695099999999999</v>
      </c>
      <c r="AP347" s="78">
        <v>0.196629</v>
      </c>
      <c r="AQ347" s="84">
        <v>0.1635916</v>
      </c>
      <c r="AR347" s="75" t="s">
        <v>4124</v>
      </c>
      <c r="AS347" s="75" t="s">
        <v>3443</v>
      </c>
      <c r="AT347" s="76" t="s">
        <v>3443</v>
      </c>
      <c r="AU347" s="75" t="s">
        <v>3443</v>
      </c>
      <c r="AV347" s="81">
        <v>0</v>
      </c>
      <c r="AW347" s="81">
        <v>0</v>
      </c>
      <c r="AX347" s="82">
        <v>0</v>
      </c>
      <c r="AY347" s="79">
        <v>0</v>
      </c>
      <c r="AZ347" s="79">
        <v>0</v>
      </c>
      <c r="BA347" s="79">
        <v>0</v>
      </c>
      <c r="BB347" s="75">
        <v>0</v>
      </c>
      <c r="BC347" s="75">
        <v>2054.4556459003729</v>
      </c>
      <c r="BD347" s="75">
        <v>38.609000000000002</v>
      </c>
      <c r="BE347" s="75">
        <v>78.254999999999995</v>
      </c>
      <c r="BF347" s="75">
        <v>113.889</v>
      </c>
      <c r="BG347" s="75">
        <v>-36.82</v>
      </c>
      <c r="BH347" s="75">
        <v>70.644000000000005</v>
      </c>
      <c r="BI347" s="75">
        <v>84.543999999999997</v>
      </c>
      <c r="BJ347" s="75">
        <v>1.8792812625107545E-2</v>
      </c>
      <c r="BK347" s="75">
        <v>3.8090381827495939E-2</v>
      </c>
      <c r="BL347" s="75">
        <v>5.5435122304666601E-2</v>
      </c>
      <c r="BM347" s="75">
        <v>-1.7922022348583484E-2</v>
      </c>
      <c r="BN347" s="75">
        <v>3.4385750863479947E-2</v>
      </c>
      <c r="BO347" s="75">
        <v>4.1151533336193424E-2</v>
      </c>
      <c r="BP347" s="87">
        <v>5.5435122304666601E-2</v>
      </c>
    </row>
    <row r="348" spans="2:68" x14ac:dyDescent="0.25">
      <c r="B348" s="103">
        <v>9</v>
      </c>
      <c r="C348" s="75" t="s">
        <v>3421</v>
      </c>
      <c r="D348" s="75">
        <v>12</v>
      </c>
      <c r="E348" s="76">
        <v>12</v>
      </c>
      <c r="F348" s="75" t="s">
        <v>2549</v>
      </c>
      <c r="G348" s="75" t="s">
        <v>2930</v>
      </c>
      <c r="H348" s="75" t="s">
        <v>2122</v>
      </c>
      <c r="I348" s="76" t="s">
        <v>2123</v>
      </c>
      <c r="J348" s="78">
        <v>0.65441909175848934</v>
      </c>
      <c r="K348" s="78">
        <v>0.3130505044622709</v>
      </c>
      <c r="L348" s="78">
        <v>0.35951852466942097</v>
      </c>
      <c r="M348" s="78">
        <v>0.23823504971885992</v>
      </c>
      <c r="N348" s="79">
        <v>17.359819729156182</v>
      </c>
      <c r="O348" s="79">
        <v>11.075598797929192</v>
      </c>
      <c r="P348" s="80">
        <v>13.328060402554298</v>
      </c>
      <c r="Q348" s="81">
        <v>24.919044216005481</v>
      </c>
      <c r="R348" s="82">
        <v>24.289120849455593</v>
      </c>
      <c r="S348" s="78">
        <v>-7.1818783944893355E-2</v>
      </c>
      <c r="T348" s="81">
        <v>-0.51411502536626985</v>
      </c>
      <c r="U348" s="78">
        <v>0.5198520315919688</v>
      </c>
      <c r="V348" s="83" t="e">
        <v>#N/A</v>
      </c>
      <c r="W348" s="79">
        <v>11.66377790916421</v>
      </c>
      <c r="X348" s="80">
        <v>15.933395993367562</v>
      </c>
      <c r="Y348" s="85">
        <v>137374000</v>
      </c>
      <c r="Z348" s="85">
        <v>180515000</v>
      </c>
      <c r="AA348" s="75" t="e">
        <v>#N/A</v>
      </c>
      <c r="AB348" s="75">
        <v>-1900778.6990934731</v>
      </c>
      <c r="AC348" s="84">
        <v>0</v>
      </c>
      <c r="AD348" s="85">
        <v>819.77720703999989</v>
      </c>
      <c r="AE348" s="86">
        <v>794.30920703999993</v>
      </c>
      <c r="AF348" s="81" t="s">
        <v>3443</v>
      </c>
      <c r="AG348" s="81" t="s">
        <v>3443</v>
      </c>
      <c r="AH348" s="81" t="s">
        <v>3443</v>
      </c>
      <c r="AI348" s="81">
        <v>29.284256486672096</v>
      </c>
      <c r="AJ348" s="82">
        <v>3.721264563592765</v>
      </c>
      <c r="AK348" s="75" t="s">
        <v>493</v>
      </c>
      <c r="AL348" s="75" t="s">
        <v>602</v>
      </c>
      <c r="AM348" s="75" t="s">
        <v>603</v>
      </c>
      <c r="AN348" s="76" t="s">
        <v>2468</v>
      </c>
      <c r="AO348" s="78">
        <v>0.22941510000000001</v>
      </c>
      <c r="AP348" s="78">
        <v>0.2194024</v>
      </c>
      <c r="AQ348" s="84">
        <v>0.35328419999999999</v>
      </c>
      <c r="AR348" s="75" t="s">
        <v>3679</v>
      </c>
      <c r="AS348" s="75" t="s">
        <v>3679</v>
      </c>
      <c r="AT348" s="76" t="s">
        <v>3679</v>
      </c>
      <c r="AU348" s="75">
        <v>1.2879958784131891</v>
      </c>
      <c r="AV348" s="81">
        <v>1.2879958784131891</v>
      </c>
      <c r="AW348" s="81">
        <v>0</v>
      </c>
      <c r="AX348" s="82">
        <v>1.2879958784131891</v>
      </c>
      <c r="AY348" s="79">
        <v>35.396951788279672</v>
      </c>
      <c r="AZ348" s="79">
        <v>0</v>
      </c>
      <c r="BA348" s="79">
        <v>35.396951788279672</v>
      </c>
      <c r="BB348" s="75">
        <v>10.397713</v>
      </c>
      <c r="BC348" s="75">
        <v>794.30920703999993</v>
      </c>
      <c r="BD348" s="75">
        <v>25.650000000000002</v>
      </c>
      <c r="BE348" s="75">
        <v>34.200000000000003</v>
      </c>
      <c r="BF348" s="75">
        <v>39.300000000000004</v>
      </c>
      <c r="BG348" s="75">
        <v>-17.815000000000001</v>
      </c>
      <c r="BH348" s="75">
        <v>13.588000000000001</v>
      </c>
      <c r="BI348" s="75">
        <v>22.853000000000002</v>
      </c>
      <c r="BJ348" s="75">
        <v>3.2292210354183032E-2</v>
      </c>
      <c r="BK348" s="75">
        <v>4.3056280472244045E-2</v>
      </c>
      <c r="BL348" s="75">
        <v>4.9476953875999742E-2</v>
      </c>
      <c r="BM348" s="75">
        <v>-2.2428293468217182E-2</v>
      </c>
      <c r="BN348" s="75">
        <v>1.7106688276516142E-2</v>
      </c>
      <c r="BO348" s="75">
        <v>2.8770911626672314E-2</v>
      </c>
      <c r="BP348" s="87">
        <v>4.9476953875999742E-2</v>
      </c>
    </row>
    <row r="349" spans="2:68" x14ac:dyDescent="0.25">
      <c r="B349" s="103">
        <v>9</v>
      </c>
      <c r="C349" s="75" t="s">
        <v>3422</v>
      </c>
      <c r="D349" s="75">
        <v>13</v>
      </c>
      <c r="E349" s="76">
        <v>6</v>
      </c>
      <c r="F349" s="75">
        <v>0.2</v>
      </c>
      <c r="G349" s="75" t="s">
        <v>3406</v>
      </c>
      <c r="H349" s="75" t="s">
        <v>2201</v>
      </c>
      <c r="I349" s="76" t="s">
        <v>2202</v>
      </c>
      <c r="J349" s="78">
        <v>1.9225277004437245</v>
      </c>
      <c r="K349" s="78">
        <v>1.9144253229727799</v>
      </c>
      <c r="L349" s="78">
        <v>-25.416809778723245</v>
      </c>
      <c r="M349" s="78">
        <v>1.656023455476656</v>
      </c>
      <c r="N349" s="79">
        <v>49.031019092990398</v>
      </c>
      <c r="O349" s="79">
        <v>38.661633254389457</v>
      </c>
      <c r="P349" s="80">
        <v>61.326845417799547</v>
      </c>
      <c r="Q349" s="81">
        <v>14.414732678614396</v>
      </c>
      <c r="R349" s="82">
        <v>15.577367467517105</v>
      </c>
      <c r="S349" s="78">
        <v>-0.18075573330951117</v>
      </c>
      <c r="T349" s="81">
        <v>-0.60175586309170948</v>
      </c>
      <c r="U349" s="78">
        <v>0.32687577403433948</v>
      </c>
      <c r="V349" s="83">
        <v>3.0155267547799305E-2</v>
      </c>
      <c r="W349" s="79">
        <v>14.27868685467555</v>
      </c>
      <c r="X349" s="80">
        <v>21.815120756828389</v>
      </c>
      <c r="Y349" s="85">
        <v>209769999.99999997</v>
      </c>
      <c r="Z349" s="85">
        <v>242501999.99999997</v>
      </c>
      <c r="AA349" s="75" t="e">
        <v>#N/A</v>
      </c>
      <c r="AB349" s="75">
        <v>342193000</v>
      </c>
      <c r="AC349" s="84">
        <v>0</v>
      </c>
      <c r="AD349" s="85">
        <v>6850.8420419999993</v>
      </c>
      <c r="AE349" s="86">
        <v>6556.7550419999998</v>
      </c>
      <c r="AF349" s="81">
        <v>13.303390495734053</v>
      </c>
      <c r="AG349" s="81">
        <v>16.126446412439147</v>
      </c>
      <c r="AH349" s="81">
        <v>4.9702206716727035</v>
      </c>
      <c r="AI349" s="81">
        <v>21.142856658451141</v>
      </c>
      <c r="AJ349" s="82">
        <v>12.637184381648858</v>
      </c>
      <c r="AK349" s="75" t="s">
        <v>506</v>
      </c>
      <c r="AL349" s="75" t="s">
        <v>640</v>
      </c>
      <c r="AM349" s="75" t="s">
        <v>797</v>
      </c>
      <c r="AN349" s="76" t="s">
        <v>2196</v>
      </c>
      <c r="AO349" s="78" t="e">
        <v>#VALUE!</v>
      </c>
      <c r="AP349" s="78">
        <v>0.29906729999999998</v>
      </c>
      <c r="AQ349" s="84">
        <v>0.28036549999999999</v>
      </c>
      <c r="AR349" s="75" t="s">
        <v>4008</v>
      </c>
      <c r="AS349" s="75" t="s">
        <v>3443</v>
      </c>
      <c r="AT349" s="76" t="s">
        <v>4008</v>
      </c>
      <c r="AU349" s="75">
        <v>7.5075075075075075</v>
      </c>
      <c r="AV349" s="81">
        <v>7.5075075075075075</v>
      </c>
      <c r="AW349" s="81">
        <v>-0.72593737641701683</v>
      </c>
      <c r="AX349" s="82">
        <v>6.7815701310904908</v>
      </c>
      <c r="AY349" s="79">
        <v>82.498141931356486</v>
      </c>
      <c r="AZ349" s="79">
        <v>-7.9771461637619581</v>
      </c>
      <c r="BA349" s="79">
        <v>74.520995767594528</v>
      </c>
      <c r="BB349" s="75">
        <v>235.20812993999999</v>
      </c>
      <c r="BC349" s="75">
        <v>6556.7550419999998</v>
      </c>
      <c r="BD349" s="75">
        <v>322.33300000000003</v>
      </c>
      <c r="BE349" s="75">
        <v>360.66700000000003</v>
      </c>
      <c r="BF349" s="75">
        <v>389.66700000000003</v>
      </c>
      <c r="BG349" s="75">
        <v>391.5</v>
      </c>
      <c r="BH349" s="75">
        <v>406</v>
      </c>
      <c r="BI349" s="75">
        <v>435.5</v>
      </c>
      <c r="BJ349" s="75">
        <v>4.916044566790452E-2</v>
      </c>
      <c r="BK349" s="75">
        <v>5.5006935243075081E-2</v>
      </c>
      <c r="BL349" s="75">
        <v>5.9429854783951228E-2</v>
      </c>
      <c r="BM349" s="75">
        <v>5.9709413801827982E-2</v>
      </c>
      <c r="BN349" s="75">
        <v>6.1920873572266055E-2</v>
      </c>
      <c r="BO349" s="75">
        <v>6.6420050346605586E-2</v>
      </c>
      <c r="BP349" s="87">
        <v>6.6420050346605586E-2</v>
      </c>
    </row>
    <row r="350" spans="2:68" x14ac:dyDescent="0.25">
      <c r="B350" s="103">
        <v>9</v>
      </c>
      <c r="C350" s="75" t="s">
        <v>3422</v>
      </c>
      <c r="D350" s="75">
        <v>16</v>
      </c>
      <c r="E350" s="76">
        <v>8</v>
      </c>
      <c r="F350" s="75">
        <v>0.16</v>
      </c>
      <c r="G350" s="75" t="s">
        <v>3414</v>
      </c>
      <c r="H350" s="75" t="s">
        <v>1485</v>
      </c>
      <c r="I350" s="76" t="s">
        <v>1486</v>
      </c>
      <c r="J350" s="78">
        <v>0.95706462464052211</v>
      </c>
      <c r="K350" s="78">
        <v>1.0257828353161182</v>
      </c>
      <c r="L350" s="78">
        <v>0.25026892872026718</v>
      </c>
      <c r="M350" s="78">
        <v>0.28397706682234497</v>
      </c>
      <c r="N350" s="79">
        <v>13.813913206568806</v>
      </c>
      <c r="O350" s="79">
        <v>9.9624701665251099</v>
      </c>
      <c r="P350" s="80">
        <v>14.8310182198116</v>
      </c>
      <c r="Q350" s="81">
        <v>11.239777078303659</v>
      </c>
      <c r="R350" s="82">
        <v>11.465357601154324</v>
      </c>
      <c r="S350" s="78">
        <v>-0.21982511923688394</v>
      </c>
      <c r="T350" s="81">
        <v>-1.2044005435350684</v>
      </c>
      <c r="U350" s="78">
        <v>0.5623669541615729</v>
      </c>
      <c r="V350" s="83">
        <v>1.7705467161143677E-2</v>
      </c>
      <c r="W350" s="79">
        <v>7.8291168431653899</v>
      </c>
      <c r="X350" s="80">
        <v>7.9662394157302696</v>
      </c>
      <c r="Y350" s="85">
        <v>50266000</v>
      </c>
      <c r="Z350" s="85">
        <v>181571000</v>
      </c>
      <c r="AA350" s="75">
        <v>0</v>
      </c>
      <c r="AB350" s="75">
        <v>31075000</v>
      </c>
      <c r="AC350" s="84">
        <v>0</v>
      </c>
      <c r="AD350" s="85">
        <v>619.98019360000001</v>
      </c>
      <c r="AE350" s="86">
        <v>550.84519360000002</v>
      </c>
      <c r="AF350" s="81">
        <v>9.3327915081521748</v>
      </c>
      <c r="AG350" s="81">
        <v>10.657359373181801</v>
      </c>
      <c r="AH350" s="81">
        <v>5.0440406569980247</v>
      </c>
      <c r="AI350" s="81">
        <v>17.27811372045721</v>
      </c>
      <c r="AJ350" s="82">
        <v>2.461046061921135</v>
      </c>
      <c r="AK350" s="75" t="s">
        <v>506</v>
      </c>
      <c r="AL350" s="75" t="s">
        <v>640</v>
      </c>
      <c r="AM350" s="75" t="s">
        <v>797</v>
      </c>
      <c r="AN350" s="76" t="s">
        <v>1480</v>
      </c>
      <c r="AO350" s="78">
        <v>0.18163150000000003</v>
      </c>
      <c r="AP350" s="78">
        <v>0.26068200000000002</v>
      </c>
      <c r="AQ350" s="84">
        <v>5.8727210000000002E-2</v>
      </c>
      <c r="AR350" s="75" t="s">
        <v>4188</v>
      </c>
      <c r="AS350" s="75" t="s">
        <v>3443</v>
      </c>
      <c r="AT350" s="76" t="s">
        <v>4188</v>
      </c>
      <c r="AU350" s="75">
        <v>2.5806452638359478</v>
      </c>
      <c r="AV350" s="81">
        <v>2.5806452638359478</v>
      </c>
      <c r="AW350" s="81">
        <v>0</v>
      </c>
      <c r="AX350" s="82">
        <v>2.5806452638359478</v>
      </c>
      <c r="AY350" s="79">
        <v>43.355900215591831</v>
      </c>
      <c r="AZ350" s="79">
        <v>0</v>
      </c>
      <c r="BA350" s="79">
        <v>43.355900215591831</v>
      </c>
      <c r="BB350" s="75">
        <v>15.9225552</v>
      </c>
      <c r="BC350" s="75">
        <v>550.84519360000002</v>
      </c>
      <c r="BD350" s="75">
        <v>38.9</v>
      </c>
      <c r="BE350" s="75">
        <v>40.58</v>
      </c>
      <c r="BF350" s="75">
        <v>44.125</v>
      </c>
      <c r="BG350" s="75">
        <v>39.475000000000001</v>
      </c>
      <c r="BH350" s="75">
        <v>41.15</v>
      </c>
      <c r="BI350" s="75">
        <v>44.933</v>
      </c>
      <c r="BJ350" s="75">
        <v>7.0618751787180883E-2</v>
      </c>
      <c r="BK350" s="75">
        <v>7.3668610476190236E-2</v>
      </c>
      <c r="BL350" s="75">
        <v>8.0104175388415327E-2</v>
      </c>
      <c r="BM350" s="75">
        <v>7.1662602231335873E-2</v>
      </c>
      <c r="BN350" s="75">
        <v>7.4703383959961261E-2</v>
      </c>
      <c r="BO350" s="75">
        <v>8.1571012186462691E-2</v>
      </c>
      <c r="BP350" s="87">
        <v>8.1571012186462691E-2</v>
      </c>
    </row>
    <row r="351" spans="2:68" x14ac:dyDescent="0.25">
      <c r="B351" s="103">
        <v>9</v>
      </c>
      <c r="C351" s="75" t="s">
        <v>3422</v>
      </c>
      <c r="D351" s="75">
        <v>17</v>
      </c>
      <c r="E351" s="76">
        <v>8</v>
      </c>
      <c r="F351" s="75" t="s">
        <v>2480</v>
      </c>
      <c r="G351" s="75" t="s">
        <v>2481</v>
      </c>
      <c r="H351" s="75" t="s">
        <v>223</v>
      </c>
      <c r="I351" s="76" t="s">
        <v>916</v>
      </c>
      <c r="J351" s="78">
        <v>0.42407018644883293</v>
      </c>
      <c r="K351" s="78">
        <v>0.13320915380521553</v>
      </c>
      <c r="L351" s="78">
        <v>0.26036317147403426</v>
      </c>
      <c r="M351" s="78">
        <v>0.10312294001318392</v>
      </c>
      <c r="N351" s="79">
        <v>10.899976039957977</v>
      </c>
      <c r="O351" s="79">
        <v>10.975959788250822</v>
      </c>
      <c r="P351" s="80">
        <v>199.17323836174</v>
      </c>
      <c r="Q351" s="81">
        <v>22.094487632145903</v>
      </c>
      <c r="R351" s="82">
        <v>28.525200226518891</v>
      </c>
      <c r="S351" s="78">
        <v>-0.13335298215529717</v>
      </c>
      <c r="T351" s="81">
        <v>-1.3688118811881189</v>
      </c>
      <c r="U351" s="78">
        <v>0.32062424072516593</v>
      </c>
      <c r="V351" s="83" t="e">
        <v>#N/A</v>
      </c>
      <c r="W351" s="79">
        <v>-0.3262802821594562</v>
      </c>
      <c r="X351" s="80">
        <v>53.098785783555556</v>
      </c>
      <c r="Y351" s="85">
        <v>1879000000</v>
      </c>
      <c r="Z351" s="85">
        <v>2427200000</v>
      </c>
      <c r="AA351" s="75">
        <v>15700000</v>
      </c>
      <c r="AB351" s="75">
        <v>147600000</v>
      </c>
      <c r="AC351" s="84">
        <v>0.10636856368563685</v>
      </c>
      <c r="AD351" s="85">
        <v>6383.6440744999991</v>
      </c>
      <c r="AE351" s="86">
        <v>5885.9440744999993</v>
      </c>
      <c r="AF351" s="81">
        <v>13.4922658159633</v>
      </c>
      <c r="AG351" s="81">
        <v>15.981059211518605</v>
      </c>
      <c r="AH351" s="81">
        <v>2.1848021400992188</v>
      </c>
      <c r="AI351" s="81">
        <v>33.791111165763773</v>
      </c>
      <c r="AJ351" s="82">
        <v>4.7300902963970177</v>
      </c>
      <c r="AK351" s="75" t="s">
        <v>552</v>
      </c>
      <c r="AL351" s="75" t="s">
        <v>917</v>
      </c>
      <c r="AM351" s="75" t="s">
        <v>918</v>
      </c>
      <c r="AN351" s="76" t="s">
        <v>583</v>
      </c>
      <c r="AO351" s="78" t="e">
        <v>#VALUE!</v>
      </c>
      <c r="AP351" s="78" t="e">
        <v>#VALUE!</v>
      </c>
      <c r="AQ351" s="84">
        <v>0.1542569</v>
      </c>
      <c r="AR351" s="75" t="s">
        <v>3676</v>
      </c>
      <c r="AS351" s="75" t="s">
        <v>3676</v>
      </c>
      <c r="AT351" s="76" t="s">
        <v>3676</v>
      </c>
      <c r="AU351" s="75">
        <v>1.3003901170351104</v>
      </c>
      <c r="AV351" s="81">
        <v>1.3003901170351104</v>
      </c>
      <c r="AW351" s="81">
        <v>2.0719900843242365</v>
      </c>
      <c r="AX351" s="82">
        <v>3.3723802013593467</v>
      </c>
      <c r="AY351" s="79">
        <v>68.281858426733379</v>
      </c>
      <c r="AZ351" s="79">
        <v>108.7976075379562</v>
      </c>
      <c r="BA351" s="79">
        <v>177.07946596468958</v>
      </c>
      <c r="BB351" s="75">
        <v>232.23542156740001</v>
      </c>
      <c r="BC351" s="75">
        <v>5885.9440744999993</v>
      </c>
      <c r="BD351" s="75">
        <v>165.333</v>
      </c>
      <c r="BE351" s="75">
        <v>213.143</v>
      </c>
      <c r="BF351" s="75">
        <v>254</v>
      </c>
      <c r="BG351" s="75">
        <v>48</v>
      </c>
      <c r="BH351" s="75">
        <v>90</v>
      </c>
      <c r="BI351" s="75">
        <v>168</v>
      </c>
      <c r="BJ351" s="75">
        <v>2.808946158973567E-2</v>
      </c>
      <c r="BK351" s="75">
        <v>3.6212202715858482E-2</v>
      </c>
      <c r="BL351" s="75">
        <v>4.3153655010148367E-2</v>
      </c>
      <c r="BM351" s="75">
        <v>8.1550214192406371E-3</v>
      </c>
      <c r="BN351" s="75">
        <v>1.5290665161076194E-2</v>
      </c>
      <c r="BO351" s="75">
        <v>2.8542574967342228E-2</v>
      </c>
      <c r="BP351" s="87">
        <v>4.3153655010148367E-2</v>
      </c>
    </row>
    <row r="352" spans="2:68" x14ac:dyDescent="0.25">
      <c r="B352" s="103">
        <v>9</v>
      </c>
      <c r="C352" s="75" t="s">
        <v>3420</v>
      </c>
      <c r="D352" s="75">
        <v>17</v>
      </c>
      <c r="E352" s="76">
        <v>9</v>
      </c>
      <c r="F352" s="75" t="s">
        <v>2480</v>
      </c>
      <c r="H352" s="75" t="s">
        <v>2085</v>
      </c>
      <c r="I352" s="76" t="s">
        <v>2086</v>
      </c>
      <c r="J352" s="78">
        <v>0.41458317803261718</v>
      </c>
      <c r="K352" s="78">
        <v>0.76035088602074785</v>
      </c>
      <c r="L352" s="78">
        <v>0.20012622661094417</v>
      </c>
      <c r="M352" s="78">
        <v>0.28168817167552657</v>
      </c>
      <c r="N352" s="79">
        <v>20.470976160248274</v>
      </c>
      <c r="O352" s="79">
        <v>15.605232270782999</v>
      </c>
      <c r="P352" s="80">
        <v>53.964709277557134</v>
      </c>
      <c r="Q352" s="81">
        <v>13.755222948812781</v>
      </c>
      <c r="R352" s="82">
        <v>14.455808130939563</v>
      </c>
      <c r="S352" s="78">
        <v>0.33340342122354771</v>
      </c>
      <c r="T352" s="81">
        <v>1.1296892934890166</v>
      </c>
      <c r="U352" s="78">
        <v>0.28294211896017352</v>
      </c>
      <c r="V352" s="83" t="e">
        <v>#N/A</v>
      </c>
      <c r="W352" s="79">
        <v>31.914776634323612</v>
      </c>
      <c r="X352" s="80" t="e">
        <v>#N/A</v>
      </c>
      <c r="Y352" s="85">
        <v>119241000</v>
      </c>
      <c r="Z352" s="85">
        <v>321863000</v>
      </c>
      <c r="AA352" s="75" t="e">
        <v>#N/A</v>
      </c>
      <c r="AB352" s="75">
        <v>87025000</v>
      </c>
      <c r="AC352" s="84">
        <v>0</v>
      </c>
      <c r="AD352" s="85">
        <v>1101.3900007499999</v>
      </c>
      <c r="AE352" s="86">
        <v>1244.09800075</v>
      </c>
      <c r="AF352" s="81">
        <v>9.7934513545728681</v>
      </c>
      <c r="AG352" s="81">
        <v>13.307026530305791</v>
      </c>
      <c r="AH352" s="81">
        <v>8.041874951889298</v>
      </c>
      <c r="AI352" s="81">
        <v>13.858842028190692</v>
      </c>
      <c r="AJ352" s="82">
        <v>6.13372077362488</v>
      </c>
      <c r="AK352" s="75" t="s">
        <v>506</v>
      </c>
      <c r="AL352" s="75" t="s">
        <v>640</v>
      </c>
      <c r="AM352" s="75" t="s">
        <v>797</v>
      </c>
      <c r="AN352" s="76" t="s">
        <v>2468</v>
      </c>
      <c r="AO352" s="78" t="e">
        <v>#VALUE!</v>
      </c>
      <c r="AP352" s="78" t="e">
        <v>#VALUE!</v>
      </c>
      <c r="AQ352" s="84" t="e">
        <v>#VALUE!</v>
      </c>
      <c r="AR352" s="75" t="s">
        <v>4189</v>
      </c>
      <c r="AS352" s="75" t="s">
        <v>3443</v>
      </c>
      <c r="AT352" s="76" t="s">
        <v>4189</v>
      </c>
      <c r="AU352" s="75" t="s">
        <v>3443</v>
      </c>
      <c r="AV352" s="81">
        <v>0</v>
      </c>
      <c r="AW352" s="81">
        <v>0</v>
      </c>
      <c r="AX352" s="82">
        <v>0</v>
      </c>
      <c r="AY352" s="79">
        <v>0</v>
      </c>
      <c r="AZ352" s="79">
        <v>0</v>
      </c>
      <c r="BA352" s="79">
        <v>0</v>
      </c>
      <c r="BB352" s="75">
        <v>0</v>
      </c>
      <c r="BC352" s="75">
        <v>1101.3900007499999</v>
      </c>
      <c r="BD352" s="75">
        <v>75.100000000000009</v>
      </c>
      <c r="BE352" s="75">
        <v>91.3</v>
      </c>
      <c r="BF352" s="75">
        <v>106</v>
      </c>
      <c r="BG352" s="75">
        <v>75.167000000000002</v>
      </c>
      <c r="BH352" s="75">
        <v>75.100000000000009</v>
      </c>
      <c r="BI352" s="75">
        <v>85.567000000000007</v>
      </c>
      <c r="BJ352" s="75">
        <v>6.8186564204196595E-2</v>
      </c>
      <c r="BK352" s="75">
        <v>8.2895250490587866E-2</v>
      </c>
      <c r="BL352" s="75">
        <v>9.6242021380091067E-2</v>
      </c>
      <c r="BM352" s="75">
        <v>6.8247396425257595E-2</v>
      </c>
      <c r="BN352" s="75">
        <v>6.8186564204196595E-2</v>
      </c>
      <c r="BO352" s="75">
        <v>7.7690009843681629E-2</v>
      </c>
      <c r="BP352" s="87">
        <v>9.6242021380091067E-2</v>
      </c>
    </row>
    <row r="353" spans="2:68" x14ac:dyDescent="0.25">
      <c r="B353" s="103">
        <v>9</v>
      </c>
      <c r="C353" s="75" t="s">
        <v>3422</v>
      </c>
      <c r="D353" s="75">
        <v>18</v>
      </c>
      <c r="E353" s="76">
        <v>8</v>
      </c>
      <c r="F353" s="75" t="s">
        <v>2480</v>
      </c>
      <c r="G353" s="75" t="s">
        <v>2829</v>
      </c>
      <c r="H353" s="75" t="s">
        <v>2830</v>
      </c>
      <c r="I353" s="76" t="s">
        <v>2831</v>
      </c>
      <c r="J353" s="78">
        <v>0.39744342421575074</v>
      </c>
      <c r="K353" s="78">
        <v>0.49802110817941952</v>
      </c>
      <c r="L353" s="78">
        <v>0.12168926448016497</v>
      </c>
      <c r="M353" s="78">
        <v>0.22730009633911369</v>
      </c>
      <c r="N353" s="79">
        <v>17.605256413243552</v>
      </c>
      <c r="O353" s="79">
        <v>13.950433847129219</v>
      </c>
      <c r="P353" s="80">
        <v>18.089456077313841</v>
      </c>
      <c r="Q353" s="81">
        <v>41.695608987676032</v>
      </c>
      <c r="R353" s="82">
        <v>50.393612235717498</v>
      </c>
      <c r="S353" s="78">
        <v>0.26293350823973111</v>
      </c>
      <c r="T353" s="81">
        <v>0.71298354824366383</v>
      </c>
      <c r="U353" s="78">
        <v>0.65436984687868083</v>
      </c>
      <c r="V353" s="83" t="e">
        <v>#N/A</v>
      </c>
      <c r="W353" s="79" t="e">
        <v>#N/A</v>
      </c>
      <c r="X353" s="80" t="e">
        <v>#N/A</v>
      </c>
      <c r="Y353" s="85">
        <v>758000000</v>
      </c>
      <c r="Z353" s="85">
        <v>1660800000</v>
      </c>
      <c r="AA353" s="75" t="e">
        <v>#N/A</v>
      </c>
      <c r="AB353" s="75">
        <v>349500000</v>
      </c>
      <c r="AC353" s="84">
        <v>0</v>
      </c>
      <c r="AD353" s="85">
        <v>17128.865793600002</v>
      </c>
      <c r="AE353" s="86">
        <v>17449.565793600003</v>
      </c>
      <c r="AF353" s="81">
        <v>38.524417462872393</v>
      </c>
      <c r="AG353" s="81">
        <v>45.866286328216006</v>
      </c>
      <c r="AH353" s="81">
        <v>1.9153382925561422</v>
      </c>
      <c r="AI353" s="81">
        <v>62.431507894437608</v>
      </c>
      <c r="AJ353" s="82">
        <v>12.894083416009298</v>
      </c>
      <c r="AK353" s="75" t="s">
        <v>544</v>
      </c>
      <c r="AL353" s="75" t="s">
        <v>576</v>
      </c>
      <c r="AM353" s="75" t="s">
        <v>591</v>
      </c>
      <c r="AN353" s="76" t="s">
        <v>2739</v>
      </c>
      <c r="AO353" s="78" t="e">
        <v>#VALUE!</v>
      </c>
      <c r="AP353" s="78" t="e">
        <v>#VALUE!</v>
      </c>
      <c r="AQ353" s="84" t="e">
        <v>#VALUE!</v>
      </c>
      <c r="AR353" s="75" t="s">
        <v>3677</v>
      </c>
      <c r="AS353" s="75" t="s">
        <v>3677</v>
      </c>
      <c r="AT353" s="76" t="s">
        <v>3677</v>
      </c>
      <c r="AU353" s="75">
        <v>0.54854635216675807</v>
      </c>
      <c r="AV353" s="81">
        <v>0.54854635216675807</v>
      </c>
      <c r="AW353" s="81">
        <v>-2.5529582993874901E-2</v>
      </c>
      <c r="AX353" s="82">
        <v>0.5230167691728832</v>
      </c>
      <c r="AY353" s="79">
        <v>33.641523144996604</v>
      </c>
      <c r="AZ353" s="79">
        <v>-1.5656909462219204</v>
      </c>
      <c r="BA353" s="79">
        <v>32.075832198774684</v>
      </c>
      <c r="BB353" s="75">
        <v>94.23879500000001</v>
      </c>
      <c r="BC353" s="75">
        <v>17128.865793600002</v>
      </c>
      <c r="BD353" s="75">
        <v>385.5</v>
      </c>
      <c r="BE353" s="75">
        <v>479.2</v>
      </c>
      <c r="BF353" s="75">
        <v>569.20000000000005</v>
      </c>
      <c r="BG353" s="75">
        <v>372</v>
      </c>
      <c r="BH353" s="75">
        <v>516.5</v>
      </c>
      <c r="BI353" s="75">
        <v>599</v>
      </c>
      <c r="BJ353" s="75">
        <v>2.2505868435494281E-2</v>
      </c>
      <c r="BK353" s="75">
        <v>2.7976166418388741E-2</v>
      </c>
      <c r="BL353" s="75">
        <v>3.32304547690878E-2</v>
      </c>
      <c r="BM353" s="75">
        <v>2.1717725182889423E-2</v>
      </c>
      <c r="BN353" s="75">
        <v>3.0153777034845126E-2</v>
      </c>
      <c r="BO353" s="75">
        <v>3.4970208022985928E-2</v>
      </c>
      <c r="BP353" s="87">
        <v>3.4970208022985928E-2</v>
      </c>
    </row>
    <row r="354" spans="2:68" x14ac:dyDescent="0.25">
      <c r="B354" s="103">
        <v>9</v>
      </c>
      <c r="C354" s="75" t="s">
        <v>3422</v>
      </c>
      <c r="D354" s="75">
        <v>33</v>
      </c>
      <c r="E354" s="76">
        <v>6</v>
      </c>
      <c r="F354" s="75">
        <v>0.1</v>
      </c>
      <c r="G354" s="75" t="s">
        <v>2712</v>
      </c>
      <c r="H354" s="75" t="s">
        <v>2342</v>
      </c>
      <c r="I354" s="76" t="s">
        <v>2343</v>
      </c>
      <c r="J354" s="78">
        <v>0.58033587607456716</v>
      </c>
      <c r="K354" s="78">
        <v>0.53208996160175537</v>
      </c>
      <c r="L354" s="78">
        <v>0.29685453804741141</v>
      </c>
      <c r="M354" s="78">
        <v>0.27110117384013416</v>
      </c>
      <c r="N354" s="79">
        <v>16.763113683031548</v>
      </c>
      <c r="O354" s="79">
        <v>12.45772678790869</v>
      </c>
      <c r="P354" s="80">
        <v>65.369649805447466</v>
      </c>
      <c r="Q354" s="81">
        <v>21.492604719083438</v>
      </c>
      <c r="R354" s="82">
        <v>22.177055103884371</v>
      </c>
      <c r="S354" s="78">
        <v>0.52450158375256195</v>
      </c>
      <c r="T354" s="81">
        <v>2.009279086366881</v>
      </c>
      <c r="U354" s="78">
        <v>0.10713282785734345</v>
      </c>
      <c r="V354" s="83">
        <v>9.6890491212257776E-3</v>
      </c>
      <c r="W354" s="79">
        <v>1.388989141509632</v>
      </c>
      <c r="X354" s="80">
        <v>-0.8909004101075757</v>
      </c>
      <c r="Y354" s="85">
        <v>1823000000</v>
      </c>
      <c r="Z354" s="85">
        <v>3578000000</v>
      </c>
      <c r="AA354" s="75">
        <v>18000000</v>
      </c>
      <c r="AB354" s="75">
        <v>656000000</v>
      </c>
      <c r="AC354" s="84">
        <v>2.7439024390243903E-2</v>
      </c>
      <c r="AD354" s="85">
        <v>15964.418160000001</v>
      </c>
      <c r="AE354" s="86">
        <v>18860.418160000001</v>
      </c>
      <c r="AF354" s="81">
        <v>12.771011847929394</v>
      </c>
      <c r="AG354" s="81">
        <v>19.393505620618555</v>
      </c>
      <c r="AH354" s="81">
        <v>4.1568258387823125</v>
      </c>
      <c r="AI354" s="81">
        <v>26.919708722993914</v>
      </c>
      <c r="AJ354" s="82">
        <v>22.9445551594888</v>
      </c>
      <c r="AK354" s="75" t="s">
        <v>493</v>
      </c>
      <c r="AL354" s="75" t="s">
        <v>525</v>
      </c>
      <c r="AM354" s="75" t="s">
        <v>525</v>
      </c>
      <c r="AN354" s="76" t="s">
        <v>2471</v>
      </c>
      <c r="AO354" s="78">
        <v>0.10215930000000001</v>
      </c>
      <c r="AP354" s="78">
        <v>2.6330269999999999E-2</v>
      </c>
      <c r="AQ354" s="84">
        <v>-1.3484030000000001E-2</v>
      </c>
      <c r="AR354" s="75" t="s">
        <v>4124</v>
      </c>
      <c r="AS354" s="75" t="s">
        <v>3443</v>
      </c>
      <c r="AT354" s="76" t="s">
        <v>3443</v>
      </c>
      <c r="AU354" s="75">
        <v>3.765591811338314</v>
      </c>
      <c r="AV354" s="81">
        <v>3.765591811338314</v>
      </c>
      <c r="AW354" s="81">
        <v>0</v>
      </c>
      <c r="AX354" s="82">
        <v>3.765591811338314</v>
      </c>
      <c r="AY354" s="79">
        <v>90.800763465066794</v>
      </c>
      <c r="AZ354" s="79">
        <v>0</v>
      </c>
      <c r="BA354" s="79">
        <v>90.800763465066794</v>
      </c>
      <c r="BB354" s="75">
        <v>589.52431999999999</v>
      </c>
      <c r="BC354" s="75">
        <v>15964.418160000001</v>
      </c>
      <c r="BD354" s="75">
        <v>709.95</v>
      </c>
      <c r="BE354" s="75">
        <v>758.1</v>
      </c>
      <c r="BF354" s="75">
        <v>808.83299999999997</v>
      </c>
      <c r="BG354" s="75">
        <v>800.95299999999997</v>
      </c>
      <c r="BH354" s="75">
        <v>864.87700000000007</v>
      </c>
      <c r="BI354" s="75">
        <v>924.74200000000008</v>
      </c>
      <c r="BJ354" s="75">
        <v>4.4470771993359012E-2</v>
      </c>
      <c r="BK354" s="75">
        <v>4.7486854353356527E-2</v>
      </c>
      <c r="BL354" s="75">
        <v>5.0664734028740818E-2</v>
      </c>
      <c r="BM354" s="75">
        <v>5.0171136334103639E-2</v>
      </c>
      <c r="BN354" s="75">
        <v>5.4175291033594426E-2</v>
      </c>
      <c r="BO354" s="75">
        <v>5.7925192808905977E-2</v>
      </c>
      <c r="BP354" s="87">
        <v>5.7925192808905977E-2</v>
      </c>
    </row>
    <row r="355" spans="2:68" x14ac:dyDescent="0.25">
      <c r="B355" s="103">
        <v>9</v>
      </c>
      <c r="C355" s="75" t="s">
        <v>3422</v>
      </c>
      <c r="D355" s="75">
        <v>34</v>
      </c>
      <c r="E355" s="76">
        <v>3</v>
      </c>
      <c r="F355" s="75">
        <v>0.16</v>
      </c>
      <c r="G355" s="75" t="s">
        <v>3319</v>
      </c>
      <c r="H355" s="75" t="s">
        <v>1837</v>
      </c>
      <c r="I355" s="76" t="s">
        <v>1838</v>
      </c>
      <c r="J355" s="78">
        <v>3.9826229410743657</v>
      </c>
      <c r="K355" s="78">
        <v>0.40288061082832022</v>
      </c>
      <c r="L355" s="78">
        <v>-2.5390724478188984</v>
      </c>
      <c r="M355" s="78">
        <v>7.2173672757417706E-2</v>
      </c>
      <c r="N355" s="79">
        <v>3.8080194265105569</v>
      </c>
      <c r="O355" s="79">
        <v>2.7161956699411771</v>
      </c>
      <c r="P355" s="80">
        <v>2.5923024763840674</v>
      </c>
      <c r="Q355" s="81">
        <v>30.390942565615433</v>
      </c>
      <c r="R355" s="82">
        <v>30.383463006813898</v>
      </c>
      <c r="S355" s="78">
        <v>0.1926206479220246</v>
      </c>
      <c r="T355" s="81">
        <v>1.3925899884767876</v>
      </c>
      <c r="U355" s="78">
        <v>0.54434086743641974</v>
      </c>
      <c r="V355" s="83">
        <v>4.5783329845599539E-2</v>
      </c>
      <c r="W355" s="79">
        <v>24.484746723368765</v>
      </c>
      <c r="X355" s="80">
        <v>-14.363894333442762</v>
      </c>
      <c r="Y355" s="85">
        <v>51864000</v>
      </c>
      <c r="Z355" s="85">
        <v>289510000</v>
      </c>
      <c r="AA355" s="75">
        <v>2330000</v>
      </c>
      <c r="AB355" s="75">
        <v>25713000</v>
      </c>
      <c r="AC355" s="84">
        <v>9.061564189320577E-2</v>
      </c>
      <c r="AD355" s="85">
        <v>567.92827094999996</v>
      </c>
      <c r="AE355" s="86">
        <v>779.25298615272254</v>
      </c>
      <c r="AF355" s="81">
        <v>14.849038209692605</v>
      </c>
      <c r="AG355" s="81">
        <v>38.928760671069334</v>
      </c>
      <c r="AH355" s="81">
        <v>3.6934176815383619</v>
      </c>
      <c r="AI355" s="81">
        <v>80.664307294618425</v>
      </c>
      <c r="AJ355" s="82">
        <v>2.1252779295979844</v>
      </c>
      <c r="AK355" s="75" t="s">
        <v>506</v>
      </c>
      <c r="AL355" s="75" t="s">
        <v>507</v>
      </c>
      <c r="AM355" s="75" t="s">
        <v>1168</v>
      </c>
      <c r="AN355" s="76" t="s">
        <v>1706</v>
      </c>
      <c r="AO355" s="78" t="e">
        <v>#VALUE!</v>
      </c>
      <c r="AP355" s="78">
        <v>0.1525252</v>
      </c>
      <c r="AQ355" s="84">
        <v>-4.6930370000000006E-2</v>
      </c>
      <c r="AR355" s="75" t="s">
        <v>3680</v>
      </c>
      <c r="AS355" s="75" t="s">
        <v>3680</v>
      </c>
      <c r="AT355" s="76" t="s">
        <v>3680</v>
      </c>
      <c r="AU355" s="75">
        <v>1.7721518987341773</v>
      </c>
      <c r="AV355" s="81">
        <v>1.7721518987341773</v>
      </c>
      <c r="AW355" s="81">
        <v>-3.2738310538410025E-2</v>
      </c>
      <c r="AX355" s="82">
        <v>1.7394135881957673</v>
      </c>
      <c r="AY355" s="79">
        <v>115.14978570053572</v>
      </c>
      <c r="AZ355" s="79">
        <v>-2.127249614092463</v>
      </c>
      <c r="BA355" s="79">
        <v>113.02253608644325</v>
      </c>
      <c r="BB355" s="75">
        <v>12.447171899199999</v>
      </c>
      <c r="BC355" s="75">
        <v>567.92827094999996</v>
      </c>
      <c r="BD355" s="75">
        <v>29.367000000000001</v>
      </c>
      <c r="BE355" s="75">
        <v>31.333000000000002</v>
      </c>
      <c r="BF355" s="75">
        <v>34.233000000000004</v>
      </c>
      <c r="BG355" s="75">
        <v>17.068000000000001</v>
      </c>
      <c r="BH355" s="75">
        <v>21.093</v>
      </c>
      <c r="BI355" s="75">
        <v>30.538</v>
      </c>
      <c r="BJ355" s="75">
        <v>5.1708994783577968E-2</v>
      </c>
      <c r="BK355" s="75">
        <v>5.5170699545539159E-2</v>
      </c>
      <c r="BL355" s="75">
        <v>6.0276978187292697E-2</v>
      </c>
      <c r="BM355" s="75">
        <v>3.0053090985327366E-2</v>
      </c>
      <c r="BN355" s="75">
        <v>3.7140253582933568E-2</v>
      </c>
      <c r="BO355" s="75">
        <v>5.377087488340327E-2</v>
      </c>
      <c r="BP355" s="87">
        <v>6.0276978187292697E-2</v>
      </c>
    </row>
    <row r="356" spans="2:68" x14ac:dyDescent="0.25">
      <c r="B356" s="103">
        <v>9</v>
      </c>
      <c r="C356" s="75" t="s">
        <v>3420</v>
      </c>
      <c r="D356" s="75">
        <v>34</v>
      </c>
      <c r="E356" s="76">
        <v>4</v>
      </c>
      <c r="F356" s="75">
        <v>0.09</v>
      </c>
      <c r="G356" s="75" t="s">
        <v>2720</v>
      </c>
      <c r="H356" s="75" t="s">
        <v>1499</v>
      </c>
      <c r="I356" s="76" t="s">
        <v>1500</v>
      </c>
      <c r="J356" s="78">
        <v>0.61665260424750634</v>
      </c>
      <c r="K356" s="78">
        <v>0.76565092115602884</v>
      </c>
      <c r="L356" s="78">
        <v>0.22131943757422409</v>
      </c>
      <c r="M356" s="78">
        <v>0.26661599270294922</v>
      </c>
      <c r="N356" s="79">
        <v>14.349445716080966</v>
      </c>
      <c r="O356" s="79">
        <v>9.7046243604885127</v>
      </c>
      <c r="P356" s="80">
        <v>26.664000457064503</v>
      </c>
      <c r="Q356" s="81">
        <v>19.890274095704484</v>
      </c>
      <c r="R356" s="82">
        <v>20.776554702155522</v>
      </c>
      <c r="S356" s="78">
        <v>0.27354034770374835</v>
      </c>
      <c r="T356" s="81">
        <v>1.2413352790952208</v>
      </c>
      <c r="U356" s="78">
        <v>0.2708169457242387</v>
      </c>
      <c r="V356" s="83">
        <v>2.7879942204124524E-2</v>
      </c>
      <c r="W356" s="79">
        <v>4.1058087511424635</v>
      </c>
      <c r="X356" s="80">
        <v>7.8202728077545691</v>
      </c>
      <c r="Y356" s="85">
        <v>1145300000.0000002</v>
      </c>
      <c r="Z356" s="85">
        <v>3289000000</v>
      </c>
      <c r="AA356" s="75">
        <v>27200000</v>
      </c>
      <c r="AB356" s="75">
        <v>652300000</v>
      </c>
      <c r="AC356" s="84">
        <v>4.1698604936378968E-2</v>
      </c>
      <c r="AD356" s="85">
        <v>11024.968407600001</v>
      </c>
      <c r="AE356" s="86">
        <v>12451.868407600001</v>
      </c>
      <c r="AF356" s="81">
        <v>10.560100697103918</v>
      </c>
      <c r="AG356" s="81">
        <v>14.137938440415098</v>
      </c>
      <c r="AH356" s="81">
        <v>5.9519275034458339</v>
      </c>
      <c r="AI356" s="81">
        <v>23.442395699827241</v>
      </c>
      <c r="AJ356" s="82">
        <v>5.8874731861034544</v>
      </c>
      <c r="AK356" s="75" t="s">
        <v>493</v>
      </c>
      <c r="AL356" s="75" t="s">
        <v>525</v>
      </c>
      <c r="AM356" s="75" t="s">
        <v>708</v>
      </c>
      <c r="AN356" s="76" t="s">
        <v>1480</v>
      </c>
      <c r="AO356" s="78" t="e">
        <v>#VALUE!</v>
      </c>
      <c r="AP356" s="78">
        <v>2.6943350000000001E-2</v>
      </c>
      <c r="AQ356" s="84">
        <v>3.5299940000000002E-2</v>
      </c>
      <c r="AR356" s="75" t="s">
        <v>4190</v>
      </c>
      <c r="AS356" s="75" t="s">
        <v>3682</v>
      </c>
      <c r="AT356" s="76" t="s">
        <v>4190</v>
      </c>
      <c r="AU356" s="75">
        <v>3.1765675780796769</v>
      </c>
      <c r="AV356" s="81">
        <v>3.1765675780796769</v>
      </c>
      <c r="AW356" s="81">
        <v>-0.11396758607349131</v>
      </c>
      <c r="AX356" s="82">
        <v>3.0625999920061857</v>
      </c>
      <c r="AY356" s="79">
        <v>44.425447836031097</v>
      </c>
      <c r="AZ356" s="79">
        <v>-1.5938779596708699</v>
      </c>
      <c r="BA356" s="79">
        <v>42.831569876360227</v>
      </c>
      <c r="BB356" s="75">
        <v>231.10395542000001</v>
      </c>
      <c r="BC356" s="75">
        <v>11024.968407600001</v>
      </c>
      <c r="BD356" s="75">
        <v>560.64300000000003</v>
      </c>
      <c r="BE356" s="75">
        <v>610.73300000000006</v>
      </c>
      <c r="BF356" s="75">
        <v>657.077</v>
      </c>
      <c r="BG356" s="75">
        <v>626.97400000000005</v>
      </c>
      <c r="BH356" s="75">
        <v>695.654</v>
      </c>
      <c r="BI356" s="75">
        <v>738.00400000000002</v>
      </c>
      <c r="BJ356" s="75">
        <v>5.085211850707199E-2</v>
      </c>
      <c r="BK356" s="75">
        <v>5.5395442183670533E-2</v>
      </c>
      <c r="BL356" s="75">
        <v>5.959899164400758E-2</v>
      </c>
      <c r="BM356" s="75">
        <v>5.6868552980868313E-2</v>
      </c>
      <c r="BN356" s="75">
        <v>6.3098049289688193E-2</v>
      </c>
      <c r="BO356" s="75">
        <v>6.6939330138239758E-2</v>
      </c>
      <c r="BP356" s="87">
        <v>6.6939330138239758E-2</v>
      </c>
    </row>
    <row r="357" spans="2:68" x14ac:dyDescent="0.25">
      <c r="B357" s="103">
        <v>9</v>
      </c>
      <c r="C357" s="75" t="s">
        <v>3422</v>
      </c>
      <c r="D357" s="75">
        <v>35</v>
      </c>
      <c r="E357" s="76">
        <v>7</v>
      </c>
      <c r="F357" s="75">
        <v>0.14000000000000001</v>
      </c>
      <c r="G357" s="75" t="s">
        <v>2712</v>
      </c>
      <c r="H357" s="75" t="s">
        <v>1812</v>
      </c>
      <c r="I357" s="76" t="s">
        <v>1813</v>
      </c>
      <c r="J357" s="78">
        <v>0.5065923137847248</v>
      </c>
      <c r="K357" s="78">
        <v>0.50584185270185689</v>
      </c>
      <c r="L357" s="78">
        <v>0.23679751029257895</v>
      </c>
      <c r="M357" s="78">
        <v>0.20399663441312579</v>
      </c>
      <c r="N357" s="79">
        <v>17.020316027088036</v>
      </c>
      <c r="O357" s="79">
        <v>14.696195221415763</v>
      </c>
      <c r="P357" s="80">
        <v>24.412510566356723</v>
      </c>
      <c r="Q357" s="81">
        <v>21.994098696582775</v>
      </c>
      <c r="R357" s="82">
        <v>21.929906981114346</v>
      </c>
      <c r="S357" s="78">
        <v>0.47236718854543019</v>
      </c>
      <c r="T357" s="81">
        <v>1.5860416354650293</v>
      </c>
      <c r="U357" s="78">
        <v>0.36007977488184029</v>
      </c>
      <c r="V357" s="83">
        <v>2.1439953643343473E-2</v>
      </c>
      <c r="W357" s="79">
        <v>3.1598794159805146</v>
      </c>
      <c r="X357" s="80">
        <v>0.23710326109707136</v>
      </c>
      <c r="Y357" s="85">
        <v>958600000</v>
      </c>
      <c r="Z357" s="85">
        <v>2377000000</v>
      </c>
      <c r="AA357" s="75">
        <v>17500000</v>
      </c>
      <c r="AB357" s="75">
        <v>445600000</v>
      </c>
      <c r="AC357" s="84">
        <v>3.9272890484739677E-2</v>
      </c>
      <c r="AD357" s="85">
        <v>7062.5632375199993</v>
      </c>
      <c r="AE357" s="86">
        <v>8155.5632375199993</v>
      </c>
      <c r="AF357" s="81">
        <v>11.566803260596972</v>
      </c>
      <c r="AG357" s="81">
        <v>16.702568865889877</v>
      </c>
      <c r="AH357" s="81">
        <v>6.3678138449077197</v>
      </c>
      <c r="AI357" s="81">
        <v>24.234364898858793</v>
      </c>
      <c r="AJ357" s="82">
        <v>5.4564452048831775</v>
      </c>
      <c r="AK357" s="75" t="s">
        <v>493</v>
      </c>
      <c r="AL357" s="75" t="s">
        <v>525</v>
      </c>
      <c r="AM357" s="75" t="s">
        <v>525</v>
      </c>
      <c r="AN357" s="76" t="s">
        <v>1706</v>
      </c>
      <c r="AO357" s="78">
        <v>0.1389427</v>
      </c>
      <c r="AP357" s="78">
        <v>4.5265859999999998E-2</v>
      </c>
      <c r="AQ357" s="84">
        <v>-3.3268070000000004E-2</v>
      </c>
      <c r="AR357" s="75" t="s">
        <v>3681</v>
      </c>
      <c r="AS357" s="75" t="s">
        <v>3681</v>
      </c>
      <c r="AT357" s="76" t="s">
        <v>3681</v>
      </c>
      <c r="AU357" s="75">
        <v>2.4366652015605208</v>
      </c>
      <c r="AV357" s="81">
        <v>2.4366652015605208</v>
      </c>
      <c r="AW357" s="81">
        <v>3.2821089489529338E-2</v>
      </c>
      <c r="AX357" s="82">
        <v>2.4694862910500501</v>
      </c>
      <c r="AY357" s="79">
        <v>54.398925020713008</v>
      </c>
      <c r="AZ357" s="79">
        <v>0.73273586584466699</v>
      </c>
      <c r="BA357" s="79">
        <v>55.131660886557675</v>
      </c>
      <c r="BB357" s="75">
        <v>173.05392836600001</v>
      </c>
      <c r="BC357" s="75">
        <v>7062.5632375199993</v>
      </c>
      <c r="BD357" s="75">
        <v>360.55599999999998</v>
      </c>
      <c r="BE357" s="75">
        <v>385.21100000000001</v>
      </c>
      <c r="BF357" s="75">
        <v>414.18799999999999</v>
      </c>
      <c r="BG357" s="75">
        <v>369.40500000000003</v>
      </c>
      <c r="BH357" s="75">
        <v>406.14699999999999</v>
      </c>
      <c r="BI357" s="75">
        <v>438.62</v>
      </c>
      <c r="BJ357" s="75">
        <v>5.1051719874809685E-2</v>
      </c>
      <c r="BK357" s="75">
        <v>5.454266206829262E-2</v>
      </c>
      <c r="BL357" s="75">
        <v>5.8645563384072584E-2</v>
      </c>
      <c r="BM357" s="75">
        <v>5.2304664408175355E-2</v>
      </c>
      <c r="BN357" s="75">
        <v>5.7507024905962816E-2</v>
      </c>
      <c r="BO357" s="75">
        <v>6.210493063903811E-2</v>
      </c>
      <c r="BP357" s="87">
        <v>6.210493063903811E-2</v>
      </c>
    </row>
    <row r="358" spans="2:68" x14ac:dyDescent="0.25">
      <c r="B358" s="103">
        <v>9</v>
      </c>
      <c r="C358" s="75" t="s">
        <v>3422</v>
      </c>
      <c r="F358" s="75">
        <v>0.13</v>
      </c>
      <c r="H358" s="75" t="s">
        <v>3433</v>
      </c>
      <c r="I358" s="76" t="s">
        <v>3434</v>
      </c>
      <c r="J358" s="78">
        <v>0.14900341648475743</v>
      </c>
      <c r="K358" s="78">
        <v>0.1696149843912591</v>
      </c>
      <c r="L358" s="78">
        <v>0.14900341648475743</v>
      </c>
      <c r="M358" s="78">
        <v>0.1696149843912591</v>
      </c>
      <c r="N358" s="79">
        <v>15.588478234125938</v>
      </c>
      <c r="O358" s="79">
        <v>12.068467584326251</v>
      </c>
      <c r="P358" s="80">
        <v>23.16328089201161</v>
      </c>
      <c r="Q358" s="81">
        <v>46.797155036944822</v>
      </c>
      <c r="R358" s="82">
        <v>47.461749705766969</v>
      </c>
      <c r="S358" s="78">
        <v>0.36855676683091221</v>
      </c>
      <c r="T358" s="81">
        <v>2.5437885462555068</v>
      </c>
      <c r="U358" s="78">
        <v>0.32492532359774312</v>
      </c>
      <c r="V358" s="83">
        <v>4.6637309847878304E-2</v>
      </c>
      <c r="W358" s="79">
        <v>4.4901767236582026</v>
      </c>
      <c r="X358" s="80">
        <v>-7.469323201554257</v>
      </c>
      <c r="Y358" s="85">
        <v>27869000000</v>
      </c>
      <c r="Z358" s="85">
        <v>27869000000</v>
      </c>
      <c r="AA358" s="75">
        <v>41000000</v>
      </c>
      <c r="AB358" s="75">
        <v>2414000000</v>
      </c>
      <c r="AC358" s="84">
        <v>1.6984258492129246E-2</v>
      </c>
      <c r="AD358" s="85">
        <v>49661.855572319997</v>
      </c>
      <c r="AE358" s="86">
        <v>64097.855572319997</v>
      </c>
      <c r="AF358" s="81">
        <v>11.328112748171581</v>
      </c>
      <c r="AG358" s="81">
        <v>14.553568501956372</v>
      </c>
      <c r="AH358" s="81">
        <v>4.8364253668440638</v>
      </c>
      <c r="AI358" s="81">
        <v>16.877072997470275</v>
      </c>
      <c r="AJ358" s="82">
        <v>3.8457444468891584</v>
      </c>
      <c r="AK358" s="75" t="s">
        <v>498</v>
      </c>
      <c r="AL358" s="75" t="s">
        <v>516</v>
      </c>
      <c r="AM358" s="75" t="s">
        <v>517</v>
      </c>
      <c r="AN358" s="76" t="s">
        <v>583</v>
      </c>
      <c r="AO358" s="78">
        <v>0.14307690000000001</v>
      </c>
      <c r="AP358" s="78">
        <v>0.12907940000000001</v>
      </c>
      <c r="AQ358" s="84">
        <v>8.5802790000000004E-2</v>
      </c>
      <c r="AR358" s="75" t="s">
        <v>4124</v>
      </c>
      <c r="AS358" s="75" t="s">
        <v>3684</v>
      </c>
      <c r="AT358" s="76" t="s">
        <v>3684</v>
      </c>
      <c r="AU358" s="75">
        <v>2.5077205727668197</v>
      </c>
      <c r="AV358" s="81">
        <v>2.5077205727668197</v>
      </c>
      <c r="AW358" s="81">
        <v>6.6614685309144308</v>
      </c>
      <c r="AX358" s="82">
        <v>9.1691891036812514</v>
      </c>
      <c r="AY358" s="79">
        <v>36.409357236008759</v>
      </c>
      <c r="AZ358" s="79">
        <v>96.717230018532263</v>
      </c>
      <c r="BA358" s="79">
        <v>133.12658725454102</v>
      </c>
      <c r="BB358" s="75">
        <v>4267</v>
      </c>
      <c r="BC358" s="75">
        <v>49661.855572319997</v>
      </c>
      <c r="BD358" s="75">
        <v>2999.0450000000001</v>
      </c>
      <c r="BE358" s="75">
        <v>3179.1480000000001</v>
      </c>
      <c r="BF358" s="75">
        <v>3356</v>
      </c>
      <c r="BG358" s="75">
        <v>2318.0419999999999</v>
      </c>
      <c r="BH358" s="75">
        <v>2386.0650000000001</v>
      </c>
      <c r="BI358" s="75">
        <v>2691.6129999999998</v>
      </c>
      <c r="BJ358" s="75">
        <v>6.0389306147303451E-2</v>
      </c>
      <c r="BK358" s="75">
        <v>6.4015892345592504E-2</v>
      </c>
      <c r="BL358" s="75">
        <v>6.7577015826821657E-2</v>
      </c>
      <c r="BM358" s="75">
        <v>4.6676508021822806E-2</v>
      </c>
      <c r="BN358" s="75">
        <v>4.8046231307754837E-2</v>
      </c>
      <c r="BO358" s="75">
        <v>5.4198800447162972E-2</v>
      </c>
      <c r="BP358" s="87">
        <v>6.7577015826821657E-2</v>
      </c>
    </row>
    <row r="359" spans="2:68" x14ac:dyDescent="0.25">
      <c r="B359" s="103">
        <v>9</v>
      </c>
      <c r="C359" s="75" t="s">
        <v>3422</v>
      </c>
      <c r="F359" s="75">
        <v>0.15</v>
      </c>
      <c r="H359" s="75" t="s">
        <v>3429</v>
      </c>
      <c r="I359" s="76" t="s">
        <v>3430</v>
      </c>
      <c r="J359" s="78">
        <v>0.18119302746272054</v>
      </c>
      <c r="K359" s="78">
        <v>0.20070776810186308</v>
      </c>
      <c r="L359" s="78">
        <v>0.18031657307219554</v>
      </c>
      <c r="M359" s="78">
        <v>0.19851074051197584</v>
      </c>
      <c r="N359" s="79">
        <v>16.227100958458099</v>
      </c>
      <c r="O359" s="79">
        <v>12.307673252838224</v>
      </c>
      <c r="P359" s="80">
        <v>33.665229321834573</v>
      </c>
      <c r="Q359" s="81">
        <v>51.896300664670989</v>
      </c>
      <c r="R359" s="82">
        <v>49.781188985390159</v>
      </c>
      <c r="S359" s="78">
        <v>0.41135596102917954</v>
      </c>
      <c r="T359" s="81">
        <v>2.1880330834841044</v>
      </c>
      <c r="U359" s="78">
        <v>0.29736245720622984</v>
      </c>
      <c r="V359" s="83">
        <v>4.1521739130434783E-2</v>
      </c>
      <c r="W359" s="79">
        <v>6.6012661734388631</v>
      </c>
      <c r="X359" s="80">
        <v>-1.1726944262951289</v>
      </c>
      <c r="Y359" s="85">
        <v>28823000000</v>
      </c>
      <c r="Z359" s="85">
        <v>29142000000</v>
      </c>
      <c r="AA359" s="75">
        <v>51000000</v>
      </c>
      <c r="AB359" s="75">
        <v>3326000000</v>
      </c>
      <c r="AC359" s="84">
        <v>1.5333734215273603E-2</v>
      </c>
      <c r="AD359" s="85">
        <v>66236.929358759997</v>
      </c>
      <c r="AE359" s="86">
        <v>83175.929358759997</v>
      </c>
      <c r="AF359" s="81">
        <v>10.947184601264794</v>
      </c>
      <c r="AG359" s="81">
        <v>13.750731877198461</v>
      </c>
      <c r="AH359" s="81">
        <v>4.9126965471010546</v>
      </c>
      <c r="AI359" s="81">
        <v>16.724921084842698</v>
      </c>
      <c r="AJ359" s="82">
        <v>5.3037095686531721</v>
      </c>
      <c r="AK359" s="75" t="s">
        <v>498</v>
      </c>
      <c r="AL359" s="75" t="s">
        <v>516</v>
      </c>
      <c r="AM359" s="75" t="s">
        <v>517</v>
      </c>
      <c r="AN359" s="76" t="s">
        <v>583</v>
      </c>
      <c r="AO359" s="78">
        <v>0.1709891</v>
      </c>
      <c r="AP359" s="78">
        <v>0.1571997</v>
      </c>
      <c r="AQ359" s="84">
        <v>8.6810270000000009E-2</v>
      </c>
      <c r="AR359" s="75" t="s">
        <v>4192</v>
      </c>
      <c r="AS359" s="75" t="s">
        <v>3443</v>
      </c>
      <c r="AT359" s="76" t="s">
        <v>4192</v>
      </c>
      <c r="AU359" s="75">
        <v>1.3672026648514386</v>
      </c>
      <c r="AV359" s="81">
        <v>1.3672026648514386</v>
      </c>
      <c r="AW359" s="81">
        <v>7.570609549471687</v>
      </c>
      <c r="AX359" s="82">
        <v>8.9378122143231256</v>
      </c>
      <c r="AY359" s="79">
        <v>21.862957333456158</v>
      </c>
      <c r="AZ359" s="79">
        <v>121.0617253926581</v>
      </c>
      <c r="BA359" s="79">
        <v>142.92468272611427</v>
      </c>
      <c r="BB359" s="75">
        <v>5585.4680159999998</v>
      </c>
      <c r="BC359" s="75">
        <v>66236.929358759997</v>
      </c>
      <c r="BD359" s="75">
        <v>3901.63</v>
      </c>
      <c r="BE359" s="75">
        <v>4030.6669999999999</v>
      </c>
      <c r="BF359" s="75">
        <v>4238.5</v>
      </c>
      <c r="BG359" s="75">
        <v>3299.08</v>
      </c>
      <c r="BH359" s="75">
        <v>3632.5010000000002</v>
      </c>
      <c r="BI359" s="75">
        <v>3691.7130000000002</v>
      </c>
      <c r="BJ359" s="75">
        <v>5.8904149660494488E-2</v>
      </c>
      <c r="BK359" s="75">
        <v>6.0852262310781988E-2</v>
      </c>
      <c r="BL359" s="75">
        <v>6.3989983247003404E-2</v>
      </c>
      <c r="BM359" s="75">
        <v>4.9807260571080328E-2</v>
      </c>
      <c r="BN359" s="75">
        <v>5.484102350707163E-2</v>
      </c>
      <c r="BO359" s="75">
        <v>5.5734965913116594E-2</v>
      </c>
      <c r="BP359" s="87">
        <v>6.3989983247003404E-2</v>
      </c>
    </row>
    <row r="360" spans="2:68" x14ac:dyDescent="0.25">
      <c r="B360" s="103">
        <v>9</v>
      </c>
      <c r="C360" s="75" t="s">
        <v>3422</v>
      </c>
      <c r="F360" s="75">
        <v>0.13</v>
      </c>
      <c r="H360" s="75" t="s">
        <v>3431</v>
      </c>
      <c r="I360" s="76" t="s">
        <v>3432</v>
      </c>
      <c r="J360" s="78">
        <v>0.20200262945793165</v>
      </c>
      <c r="K360" s="78">
        <v>0.21711025791197588</v>
      </c>
      <c r="L360" s="78">
        <v>0.20200262945793165</v>
      </c>
      <c r="M360" s="78">
        <v>0.21711025791197588</v>
      </c>
      <c r="N360" s="79">
        <v>16.191252377071446</v>
      </c>
      <c r="O360" s="79">
        <v>12.326933565214919</v>
      </c>
      <c r="P360" s="80">
        <v>57.47607901112891</v>
      </c>
      <c r="Q360" s="81">
        <v>51.456013215726713</v>
      </c>
      <c r="R360" s="82">
        <v>50.625125628140701</v>
      </c>
      <c r="S360" s="78">
        <v>0.5196762066456464</v>
      </c>
      <c r="T360" s="81">
        <v>2.8339257667190214</v>
      </c>
      <c r="U360" s="78">
        <v>0.18878850351685666</v>
      </c>
      <c r="V360" s="83">
        <v>3.676366618591103E-2</v>
      </c>
      <c r="W360" s="79">
        <v>3.5461784417954063</v>
      </c>
      <c r="X360" s="80">
        <v>-3.9955437628608981</v>
      </c>
      <c r="Y360" s="85">
        <v>46101000000</v>
      </c>
      <c r="Z360" s="85">
        <v>46101000000</v>
      </c>
      <c r="AA360" s="75">
        <v>97000000</v>
      </c>
      <c r="AB360" s="75">
        <v>5422000000</v>
      </c>
      <c r="AC360" s="84">
        <v>1.7890077462191074E-2</v>
      </c>
      <c r="AD360" s="85">
        <v>122829.24616283999</v>
      </c>
      <c r="AE360" s="86">
        <v>157111.24616283999</v>
      </c>
      <c r="AF360" s="81">
        <v>12.772545639550412</v>
      </c>
      <c r="AG360" s="81">
        <v>15.684521337948819</v>
      </c>
      <c r="AH360" s="81">
        <v>4.4091748467361125</v>
      </c>
      <c r="AI360" s="81">
        <v>17.610083375255524</v>
      </c>
      <c r="AJ360" s="82">
        <v>9.7511070396118651</v>
      </c>
      <c r="AK360" s="75" t="s">
        <v>498</v>
      </c>
      <c r="AL360" s="75" t="s">
        <v>516</v>
      </c>
      <c r="AM360" s="75" t="s">
        <v>517</v>
      </c>
      <c r="AN360" s="76" t="s">
        <v>583</v>
      </c>
      <c r="AO360" s="78">
        <v>0.1578927</v>
      </c>
      <c r="AP360" s="78">
        <v>0.1195423</v>
      </c>
      <c r="AQ360" s="84">
        <v>8.48222E-2</v>
      </c>
      <c r="AR360" s="75" t="s">
        <v>4124</v>
      </c>
      <c r="AS360" s="75" t="s">
        <v>3683</v>
      </c>
      <c r="AT360" s="76" t="s">
        <v>3683</v>
      </c>
      <c r="AU360" s="75">
        <v>2.615562501516592</v>
      </c>
      <c r="AV360" s="81">
        <v>2.615562501516592</v>
      </c>
      <c r="AW360" s="81">
        <v>5.2145708099856103</v>
      </c>
      <c r="AX360" s="82">
        <v>7.8301333115022018</v>
      </c>
      <c r="AY360" s="79">
        <v>44.71487194000283</v>
      </c>
      <c r="AZ360" s="79">
        <v>89.146738361398036</v>
      </c>
      <c r="BA360" s="79">
        <v>133.86161030140087</v>
      </c>
      <c r="BB360" s="75">
        <v>9460</v>
      </c>
      <c r="BC360" s="75">
        <v>122829.24616283999</v>
      </c>
      <c r="BD360" s="75">
        <v>6819</v>
      </c>
      <c r="BE360" s="75">
        <v>7258.607</v>
      </c>
      <c r="BF360" s="75">
        <v>7579.4000000000005</v>
      </c>
      <c r="BG360" s="75">
        <v>5568.5510000000004</v>
      </c>
      <c r="BH360" s="75">
        <v>6170.3530000000001</v>
      </c>
      <c r="BI360" s="75">
        <v>6561.6320000000005</v>
      </c>
      <c r="BJ360" s="75">
        <v>5.5516094196000842E-2</v>
      </c>
      <c r="BK360" s="75">
        <v>5.9095103379344635E-2</v>
      </c>
      <c r="BL360" s="75">
        <v>6.1706802221611498E-2</v>
      </c>
      <c r="BM360" s="75">
        <v>4.5335709319729391E-2</v>
      </c>
      <c r="BN360" s="75">
        <v>5.0235210202460245E-2</v>
      </c>
      <c r="BO360" s="75">
        <v>5.3420762603239982E-2</v>
      </c>
      <c r="BP360" s="87">
        <v>6.1706802221611498E-2</v>
      </c>
    </row>
    <row r="361" spans="2:68" x14ac:dyDescent="0.25">
      <c r="B361" s="103">
        <v>9</v>
      </c>
      <c r="C361" s="75" t="s">
        <v>3422</v>
      </c>
      <c r="F361" s="75">
        <v>0.28999999999999998</v>
      </c>
      <c r="G361" s="75" t="s">
        <v>3428</v>
      </c>
      <c r="H361" s="75" t="s">
        <v>3426</v>
      </c>
      <c r="I361" s="76" t="s">
        <v>3427</v>
      </c>
      <c r="J361" s="78">
        <v>1.7567099335240717</v>
      </c>
      <c r="K361" s="78">
        <v>2.1231791030123621</v>
      </c>
      <c r="L361" s="78">
        <v>1.7567099335240717</v>
      </c>
      <c r="M361" s="78">
        <v>2.1231791030123621</v>
      </c>
      <c r="N361" s="79">
        <v>63.519691893004882</v>
      </c>
      <c r="O361" s="79">
        <v>50.099637005004581</v>
      </c>
      <c r="P361" s="80">
        <v>55.883159582947698</v>
      </c>
      <c r="Q361" s="81">
        <v>84.14098283839165</v>
      </c>
      <c r="R361" s="82">
        <v>86.674248076928833</v>
      </c>
      <c r="S361" s="78">
        <v>-0.61828671207881492</v>
      </c>
      <c r="T361" s="81">
        <v>-1.0592162840746056</v>
      </c>
      <c r="U361" s="78">
        <v>0.86788812573868024</v>
      </c>
      <c r="V361" s="83" t="e">
        <v>#N/A</v>
      </c>
      <c r="W361" s="79">
        <v>38.009253445051932</v>
      </c>
      <c r="X361" s="80">
        <v>27.290050283421664</v>
      </c>
      <c r="Y361" s="85">
        <v>264842000</v>
      </c>
      <c r="Z361" s="85">
        <v>264842000</v>
      </c>
      <c r="AA361" s="75">
        <v>5730000</v>
      </c>
      <c r="AB361" s="75">
        <v>437869000</v>
      </c>
      <c r="AC361" s="84">
        <v>1.3086105661739013E-2</v>
      </c>
      <c r="AD361" s="85">
        <v>10984.199418659999</v>
      </c>
      <c r="AE361" s="86">
        <v>10393.580418659998</v>
      </c>
      <c r="AF361" s="81">
        <v>18.541904510150641</v>
      </c>
      <c r="AG361" s="81">
        <v>19.042346669576713</v>
      </c>
      <c r="AH361" s="81">
        <v>3.9979403781099583</v>
      </c>
      <c r="AI361" s="81">
        <v>25.206137930054773</v>
      </c>
      <c r="AJ361" s="82">
        <v>13.185205193450052</v>
      </c>
      <c r="AK361" s="75" t="s">
        <v>519</v>
      </c>
      <c r="AL361" s="75" t="s">
        <v>520</v>
      </c>
      <c r="AM361" s="75" t="s">
        <v>521</v>
      </c>
      <c r="AN361" s="76" t="s">
        <v>583</v>
      </c>
      <c r="AO361" s="78">
        <v>0.28779319999999997</v>
      </c>
      <c r="AP361" s="78">
        <v>0.33130650000000006</v>
      </c>
      <c r="AQ361" s="84">
        <v>0.1476469</v>
      </c>
      <c r="AR361" s="75" t="s">
        <v>4191</v>
      </c>
      <c r="AS361" s="75" t="s">
        <v>3443</v>
      </c>
      <c r="AT361" s="76" t="s">
        <v>4191</v>
      </c>
      <c r="AU361" s="75">
        <v>0.91493240057148095</v>
      </c>
      <c r="AV361" s="81">
        <v>0.91493240057148095</v>
      </c>
      <c r="AW361" s="81">
        <v>0.32546217724597354</v>
      </c>
      <c r="AX361" s="82">
        <v>1.2403945778174545</v>
      </c>
      <c r="AY361" s="79">
        <v>55.35924294630815</v>
      </c>
      <c r="AZ361" s="79">
        <v>19.692536551050488</v>
      </c>
      <c r="BA361" s="79">
        <v>75.051779497358638</v>
      </c>
      <c r="BB361" s="75">
        <v>335.00262399999997</v>
      </c>
      <c r="BC361" s="75">
        <v>10393.580418659998</v>
      </c>
      <c r="BD361" s="75">
        <v>375</v>
      </c>
      <c r="BE361" s="75">
        <v>471</v>
      </c>
      <c r="BF361" s="75">
        <v>572</v>
      </c>
      <c r="BG361" s="75">
        <v>406</v>
      </c>
      <c r="BH361" s="75">
        <v>490</v>
      </c>
      <c r="BI361" s="75">
        <v>594</v>
      </c>
      <c r="BJ361" s="75">
        <v>3.6079963294145291E-2</v>
      </c>
      <c r="BK361" s="75">
        <v>4.5316433897446488E-2</v>
      </c>
      <c r="BL361" s="75">
        <v>5.5033970678002954E-2</v>
      </c>
      <c r="BM361" s="75">
        <v>3.9062573593127974E-2</v>
      </c>
      <c r="BN361" s="75">
        <v>4.7144485371016516E-2</v>
      </c>
      <c r="BO361" s="75">
        <v>5.7150661857926145E-2</v>
      </c>
      <c r="BP361" s="87">
        <v>5.7150661857926145E-2</v>
      </c>
    </row>
    <row r="362" spans="2:68" x14ac:dyDescent="0.25">
      <c r="B362" s="103">
        <v>9</v>
      </c>
      <c r="C362" s="75" t="s">
        <v>3422</v>
      </c>
      <c r="F362" s="75">
        <v>0.15</v>
      </c>
      <c r="H362" s="75" t="s">
        <v>3435</v>
      </c>
      <c r="I362" s="76" t="s">
        <v>3436</v>
      </c>
      <c r="J362" s="116">
        <v>-10.51754395936706</v>
      </c>
      <c r="K362" s="116">
        <v>-20.766779722602116</v>
      </c>
      <c r="L362" s="116">
        <v>-10.51754395936706</v>
      </c>
      <c r="M362" s="116">
        <v>-20.766779722602116</v>
      </c>
      <c r="N362" s="79">
        <v>18920.340707457577</v>
      </c>
      <c r="O362" s="79">
        <v>18920.340707457577</v>
      </c>
      <c r="P362" s="80">
        <v>18941.607144717331</v>
      </c>
      <c r="Q362" s="81" t="e">
        <v>#N/A</v>
      </c>
      <c r="R362" s="82" t="e">
        <v>#N/A</v>
      </c>
      <c r="S362" s="116">
        <v>-0.9018139766625044</v>
      </c>
      <c r="T362" s="81" t="e">
        <v>#N/A</v>
      </c>
      <c r="U362" s="116">
        <v>9.8186023337495612E-2</v>
      </c>
      <c r="V362" s="83" t="e">
        <v>#N/A</v>
      </c>
      <c r="W362" s="79">
        <v>56.672504584671529</v>
      </c>
      <c r="X362" s="80">
        <v>13.092084144248206</v>
      </c>
      <c r="Y362" s="117">
        <v>-2576011</v>
      </c>
      <c r="Z362" s="117">
        <v>-2576011</v>
      </c>
      <c r="AA362" s="75" t="e">
        <v>#N/A</v>
      </c>
      <c r="AB362" s="75" t="e">
        <v>#N/A</v>
      </c>
      <c r="AC362" s="84">
        <v>0</v>
      </c>
      <c r="AD362" s="117">
        <v>1141.44941404</v>
      </c>
      <c r="AE362" s="86">
        <v>1139.25028204</v>
      </c>
      <c r="AF362" s="81" t="s">
        <v>3443</v>
      </c>
      <c r="AG362" s="81">
        <v>20.856763432283874</v>
      </c>
      <c r="AH362" s="81" t="s">
        <v>3443</v>
      </c>
      <c r="AI362" s="81">
        <v>20.880342141175884</v>
      </c>
      <c r="AJ362" s="82">
        <v>4755.6222429818599</v>
      </c>
      <c r="AK362" s="75" t="s">
        <v>519</v>
      </c>
      <c r="AL362" s="75" t="s">
        <v>520</v>
      </c>
      <c r="AM362" s="75" t="s">
        <v>521</v>
      </c>
      <c r="AN362" s="76" t="s">
        <v>583</v>
      </c>
      <c r="AO362" s="116">
        <v>0.14400690000000002</v>
      </c>
      <c r="AP362" s="116">
        <v>0.13615679999999999</v>
      </c>
      <c r="AQ362" s="84">
        <v>0.2787463</v>
      </c>
      <c r="AR362" s="75" t="s">
        <v>4193</v>
      </c>
      <c r="AS362" s="75" t="s">
        <v>3443</v>
      </c>
      <c r="AT362" s="76" t="s">
        <v>4193</v>
      </c>
      <c r="AU362" s="75">
        <v>2.1803357100516032</v>
      </c>
      <c r="AV362" s="81">
        <v>2.1803357100516032</v>
      </c>
      <c r="AW362" s="81">
        <v>3.0951893830289537E-16</v>
      </c>
      <c r="AX362" s="82">
        <v>2.1803357100516036</v>
      </c>
      <c r="AY362" s="79">
        <v>100.10513145269564</v>
      </c>
      <c r="AZ362" s="79">
        <v>1.4210854715202004E-14</v>
      </c>
      <c r="BA362" s="79">
        <v>100.10513145269566</v>
      </c>
      <c r="BB362" s="75">
        <v>53.6001154</v>
      </c>
      <c r="BC362" s="75">
        <v>1139.25028204</v>
      </c>
      <c r="BD362" s="75" t="s">
        <v>3443</v>
      </c>
      <c r="BE362" s="75" t="s">
        <v>3443</v>
      </c>
      <c r="BF362" s="75" t="s">
        <v>3443</v>
      </c>
      <c r="BG362" s="75" t="s">
        <v>3443</v>
      </c>
      <c r="BH362" s="75" t="s">
        <v>3443</v>
      </c>
      <c r="BI362" s="75" t="s">
        <v>3443</v>
      </c>
      <c r="BJ362" s="75">
        <v>0</v>
      </c>
      <c r="BK362" s="75">
        <v>0</v>
      </c>
      <c r="BL362" s="75">
        <v>0</v>
      </c>
      <c r="BM362" s="75">
        <v>0</v>
      </c>
      <c r="BN362" s="75">
        <v>0</v>
      </c>
      <c r="BO362" s="75">
        <v>0</v>
      </c>
      <c r="BP362" s="87">
        <v>0</v>
      </c>
    </row>
    <row r="363" spans="2:68" x14ac:dyDescent="0.25">
      <c r="B363" s="103">
        <v>10</v>
      </c>
      <c r="C363" s="75" t="s">
        <v>3422</v>
      </c>
      <c r="D363" s="75">
        <v>1</v>
      </c>
      <c r="E363" s="76">
        <v>1</v>
      </c>
      <c r="F363" s="75">
        <v>0.12</v>
      </c>
      <c r="G363" s="75" t="s">
        <v>3208</v>
      </c>
      <c r="H363" s="75" t="s">
        <v>113</v>
      </c>
      <c r="I363" s="76" t="s">
        <v>768</v>
      </c>
      <c r="J363" s="78">
        <v>0.69620659768039894</v>
      </c>
      <c r="K363" s="78">
        <v>0.6436327739387957</v>
      </c>
      <c r="L363" s="78">
        <v>0.4451526962292961</v>
      </c>
      <c r="M363" s="78">
        <v>0.46882383153569596</v>
      </c>
      <c r="N363" s="79">
        <v>15.979761395590094</v>
      </c>
      <c r="O363" s="79">
        <v>11.859448982522718</v>
      </c>
      <c r="P363" s="80">
        <v>40.387345941954905</v>
      </c>
      <c r="Q363" s="81">
        <v>19.632990069672182</v>
      </c>
      <c r="R363" s="82">
        <v>19.40868628737779</v>
      </c>
      <c r="S363" s="78">
        <v>4.5672708705642072E-2</v>
      </c>
      <c r="T363" s="81">
        <v>0.32604337525059229</v>
      </c>
      <c r="U363" s="78">
        <v>0.21721718131717055</v>
      </c>
      <c r="V363" s="83">
        <v>1.2500674982450456E-2</v>
      </c>
      <c r="W363" s="79">
        <v>6.0401593921481096</v>
      </c>
      <c r="X363" s="80">
        <v>29.744810355823347</v>
      </c>
      <c r="Y363" s="85">
        <v>14182000000</v>
      </c>
      <c r="Z363" s="85">
        <v>19470000000</v>
      </c>
      <c r="AA363" s="75">
        <v>359000000</v>
      </c>
      <c r="AB363" s="75">
        <v>6356000000</v>
      </c>
      <c r="AC363" s="84">
        <v>5.6482064191315295E-2</v>
      </c>
      <c r="AD363" s="85">
        <v>121392.02265085001</v>
      </c>
      <c r="AE363" s="86">
        <v>124991.02265085001</v>
      </c>
      <c r="AF363" s="81">
        <v>9.2874322481680274</v>
      </c>
      <c r="AG363" s="81">
        <v>11.111007185744603</v>
      </c>
      <c r="AH363" s="81">
        <v>5.1960577255181803</v>
      </c>
      <c r="AI363" s="81">
        <v>13.705484372228932</v>
      </c>
      <c r="AJ363" s="82">
        <v>6.6498114737452969</v>
      </c>
      <c r="AK363" s="75" t="s">
        <v>498</v>
      </c>
      <c r="AL363" s="75" t="s">
        <v>696</v>
      </c>
      <c r="AM363" s="75" t="s">
        <v>696</v>
      </c>
      <c r="AN363" s="76" t="s">
        <v>583</v>
      </c>
      <c r="AO363" s="78">
        <v>0.13725660000000001</v>
      </c>
      <c r="AP363" s="78">
        <v>0.1223785</v>
      </c>
      <c r="AQ363" s="84">
        <v>8.9131330000000009E-2</v>
      </c>
      <c r="AR363" s="75" t="s">
        <v>4124</v>
      </c>
      <c r="AS363" s="75" t="s">
        <v>3443</v>
      </c>
      <c r="AT363" s="76" t="s">
        <v>3443</v>
      </c>
      <c r="AU363" s="75">
        <v>2.0452512636818203</v>
      </c>
      <c r="AV363" s="81">
        <v>2.0452512636818203</v>
      </c>
      <c r="AW363" s="81">
        <v>3.4440538642785961</v>
      </c>
      <c r="AX363" s="82">
        <v>5.4893051279604164</v>
      </c>
      <c r="AY363" s="79">
        <v>33.253369958461747</v>
      </c>
      <c r="AZ363" s="79">
        <v>55.996248157577384</v>
      </c>
      <c r="BA363" s="79">
        <v>89.24961811603913</v>
      </c>
      <c r="BB363" s="75">
        <v>6660.6990000000005</v>
      </c>
      <c r="BC363" s="75">
        <v>121392.02265085001</v>
      </c>
      <c r="BD363" s="75">
        <v>8970.5709999999999</v>
      </c>
      <c r="BE363" s="75">
        <v>8975.3000000000011</v>
      </c>
      <c r="BF363" s="75">
        <v>9137.3330000000005</v>
      </c>
      <c r="BG363" s="75">
        <v>7678.4589999999998</v>
      </c>
      <c r="BH363" s="75">
        <v>8572.478000000001</v>
      </c>
      <c r="BI363" s="75">
        <v>8231.1650000000009</v>
      </c>
      <c r="BJ363" s="75">
        <v>7.3897533001829316E-2</v>
      </c>
      <c r="BK363" s="75">
        <v>7.3936489433205396E-2</v>
      </c>
      <c r="BL363" s="75">
        <v>7.5271280603676632E-2</v>
      </c>
      <c r="BM363" s="75">
        <v>6.3253406874065582E-2</v>
      </c>
      <c r="BN363" s="75">
        <v>7.0618132994260438E-2</v>
      </c>
      <c r="BO363" s="75">
        <v>6.7806473771959724E-2</v>
      </c>
      <c r="BP363" s="87">
        <v>7.5271280603676632E-2</v>
      </c>
    </row>
    <row r="364" spans="2:68" x14ac:dyDescent="0.25">
      <c r="B364" s="103">
        <v>10</v>
      </c>
      <c r="C364" s="75" t="s">
        <v>3422</v>
      </c>
      <c r="D364" s="75">
        <v>5</v>
      </c>
      <c r="E364" s="76">
        <v>2</v>
      </c>
      <c r="F364" s="75">
        <v>0.1</v>
      </c>
      <c r="H364" s="75" t="s">
        <v>250</v>
      </c>
      <c r="I364" s="76" t="s">
        <v>956</v>
      </c>
      <c r="J364" s="78">
        <v>0.37451064721002503</v>
      </c>
      <c r="K364" s="78">
        <v>0.35004260153365518</v>
      </c>
      <c r="L364" s="78">
        <v>0.23761162644609507</v>
      </c>
      <c r="M364" s="78">
        <v>0.2307533887515914</v>
      </c>
      <c r="N364" s="79">
        <v>15.004311583788446</v>
      </c>
      <c r="O364" s="79">
        <v>12.346668989782957</v>
      </c>
      <c r="P364" s="80">
        <v>37.34536374985813</v>
      </c>
      <c r="Q364" s="81">
        <v>19.256042978765599</v>
      </c>
      <c r="R364" s="82">
        <v>18.14172608574868</v>
      </c>
      <c r="S364" s="78">
        <v>0.48781236241377929</v>
      </c>
      <c r="T364" s="81">
        <v>3.1325394105551747</v>
      </c>
      <c r="U364" s="78">
        <v>0.18459405429805895</v>
      </c>
      <c r="V364" s="83">
        <v>2.1524169799123711E-2</v>
      </c>
      <c r="W364" s="79">
        <v>6.6509947450567086</v>
      </c>
      <c r="X364" s="80">
        <v>6.9790611707285066</v>
      </c>
      <c r="Y364" s="85">
        <v>35210000000</v>
      </c>
      <c r="Z364" s="85">
        <v>53412000000</v>
      </c>
      <c r="AA364" s="75">
        <v>377000000</v>
      </c>
      <c r="AB364" s="75">
        <v>5327000000</v>
      </c>
      <c r="AC364" s="84">
        <v>7.0771541205181157E-2</v>
      </c>
      <c r="AD364" s="85">
        <v>248136.30694265003</v>
      </c>
      <c r="AE364" s="86">
        <v>284832.30694265</v>
      </c>
      <c r="AF364" s="81">
        <v>18.482044021084352</v>
      </c>
      <c r="AG364" s="81">
        <v>22.550407262691582</v>
      </c>
      <c r="AH364" s="81">
        <v>2.1238788779835094</v>
      </c>
      <c r="AI364" s="81">
        <v>25.989620220753519</v>
      </c>
      <c r="AJ364" s="82">
        <v>14.669449447060593</v>
      </c>
      <c r="AK364" s="75" t="s">
        <v>493</v>
      </c>
      <c r="AL364" s="75" t="s">
        <v>689</v>
      </c>
      <c r="AM364" s="75" t="s">
        <v>690</v>
      </c>
      <c r="AN364" s="76" t="s">
        <v>583</v>
      </c>
      <c r="AO364" s="78">
        <v>0.10203010000000001</v>
      </c>
      <c r="AP364" s="78">
        <v>0.11632809999999999</v>
      </c>
      <c r="AQ364" s="84">
        <v>0.15803940000000002</v>
      </c>
      <c r="AR364" s="75" t="s">
        <v>4124</v>
      </c>
      <c r="AS364" s="75" t="s">
        <v>3443</v>
      </c>
      <c r="AT364" s="76" t="s">
        <v>3443</v>
      </c>
      <c r="AU364" s="75">
        <v>2.7884933003303982</v>
      </c>
      <c r="AV364" s="81">
        <v>2.7884933003303982</v>
      </c>
      <c r="AW364" s="81">
        <v>0.6029200772392489</v>
      </c>
      <c r="AX364" s="82">
        <v>3.3914133775696471</v>
      </c>
      <c r="AY364" s="79">
        <v>66.282772529455471</v>
      </c>
      <c r="AZ364" s="79">
        <v>14.331472242861679</v>
      </c>
      <c r="BA364" s="79">
        <v>80.61424477231715</v>
      </c>
      <c r="BB364" s="75">
        <v>7594.6679999999997</v>
      </c>
      <c r="BC364" s="75">
        <v>248136.30694265003</v>
      </c>
      <c r="BD364" s="75">
        <v>10090.166999999999</v>
      </c>
      <c r="BE364" s="75">
        <v>10852.579</v>
      </c>
      <c r="BF364" s="75">
        <v>11698.800000000001</v>
      </c>
      <c r="BG364" s="75">
        <v>8398.6869999999999</v>
      </c>
      <c r="BH364" s="75">
        <v>8744.1710000000003</v>
      </c>
      <c r="BI364" s="75">
        <v>9601.1450000000004</v>
      </c>
      <c r="BJ364" s="75">
        <v>4.0663807422313528E-2</v>
      </c>
      <c r="BK364" s="75">
        <v>4.3736360606464089E-2</v>
      </c>
      <c r="BL364" s="75">
        <v>4.7146667668846468E-2</v>
      </c>
      <c r="BM364" s="75">
        <v>3.3847070198965795E-2</v>
      </c>
      <c r="BN364" s="75">
        <v>3.523938559310056E-2</v>
      </c>
      <c r="BO364" s="75">
        <v>3.8693027708432221E-2</v>
      </c>
      <c r="BP364" s="87">
        <v>4.7146667668846468E-2</v>
      </c>
    </row>
    <row r="365" spans="2:68" x14ac:dyDescent="0.25">
      <c r="B365" s="103">
        <v>10</v>
      </c>
      <c r="C365" s="75" t="s">
        <v>3422</v>
      </c>
      <c r="D365" s="75">
        <v>6</v>
      </c>
      <c r="E365" s="76">
        <v>1</v>
      </c>
      <c r="F365" s="75">
        <v>0.18</v>
      </c>
      <c r="G365" s="75" t="s">
        <v>3149</v>
      </c>
      <c r="H365" s="75" t="s">
        <v>129</v>
      </c>
      <c r="I365" s="76" t="s">
        <v>792</v>
      </c>
      <c r="J365" s="78">
        <v>0.63720644977973684</v>
      </c>
      <c r="K365" s="78">
        <v>0.63823068638010383</v>
      </c>
      <c r="L365" s="78">
        <v>0.23182259147593234</v>
      </c>
      <c r="M365" s="78">
        <v>0.24757627263490736</v>
      </c>
      <c r="N365" s="79">
        <v>21.199485536868494</v>
      </c>
      <c r="O365" s="79">
        <v>16.618202165187533</v>
      </c>
      <c r="P365" s="80">
        <v>27.89823943149219</v>
      </c>
      <c r="Q365" s="81">
        <v>24.534701896402851</v>
      </c>
      <c r="R365" s="82">
        <v>24.729462093004837</v>
      </c>
      <c r="S365" s="78">
        <v>0.34666757144957533</v>
      </c>
      <c r="T365" s="81">
        <v>1.0265581566696809</v>
      </c>
      <c r="U365" s="78">
        <v>0.48021974449826088</v>
      </c>
      <c r="V365" s="83">
        <v>2.9864808606674117E-2</v>
      </c>
      <c r="W365" s="79">
        <v>11.906674183201201</v>
      </c>
      <c r="X365" s="80">
        <v>23.170412616301263</v>
      </c>
      <c r="Y365" s="85">
        <v>4085200000</v>
      </c>
      <c r="Z365" s="85">
        <v>10531300000</v>
      </c>
      <c r="AA365" s="75">
        <v>91500000</v>
      </c>
      <c r="AB365" s="75">
        <v>1952800000</v>
      </c>
      <c r="AC365" s="84">
        <v>4.6855796804588283E-2</v>
      </c>
      <c r="AD365" s="85">
        <v>46887.328062959998</v>
      </c>
      <c r="AE365" s="86">
        <v>50030.928062959996</v>
      </c>
      <c r="AF365" s="81">
        <v>16.495469130775355</v>
      </c>
      <c r="AG365" s="81">
        <v>19.00697953769075</v>
      </c>
      <c r="AH365" s="81">
        <v>4.1945711347599026</v>
      </c>
      <c r="AI365" s="81">
        <v>25.605761934591413</v>
      </c>
      <c r="AJ365" s="82">
        <v>6.3806814603298818</v>
      </c>
      <c r="AK365" s="75" t="s">
        <v>498</v>
      </c>
      <c r="AL365" s="75" t="s">
        <v>599</v>
      </c>
      <c r="AM365" s="75" t="s">
        <v>793</v>
      </c>
      <c r="AN365" s="76" t="s">
        <v>583</v>
      </c>
      <c r="AO365" s="78">
        <v>0.18270459999999999</v>
      </c>
      <c r="AP365" s="78">
        <v>0.15602679999999999</v>
      </c>
      <c r="AQ365" s="84">
        <v>0.12799969999999999</v>
      </c>
      <c r="AR365" s="75" t="s">
        <v>4194</v>
      </c>
      <c r="AS365" s="75" t="s">
        <v>3685</v>
      </c>
      <c r="AT365" s="76" t="s">
        <v>4194</v>
      </c>
      <c r="AU365" s="75">
        <v>1.0727969013715917</v>
      </c>
      <c r="AV365" s="81">
        <v>1.0727969013715917</v>
      </c>
      <c r="AW365" s="81">
        <v>1.2118730838019069</v>
      </c>
      <c r="AX365" s="82">
        <v>2.2846699851734984</v>
      </c>
      <c r="AY365" s="79">
        <v>25.126256052480866</v>
      </c>
      <c r="AZ365" s="79">
        <v>28.383595597438447</v>
      </c>
      <c r="BA365" s="79">
        <v>53.509851649919312</v>
      </c>
      <c r="BB365" s="75">
        <v>1027.7637206400002</v>
      </c>
      <c r="BC365" s="75">
        <v>46887.328062959998</v>
      </c>
      <c r="BD365" s="75">
        <v>1773.4</v>
      </c>
      <c r="BE365" s="75">
        <v>1952.4</v>
      </c>
      <c r="BF365" s="75">
        <v>2066.1669999999999</v>
      </c>
      <c r="BG365" s="75">
        <v>1876.7809999999999</v>
      </c>
      <c r="BH365" s="75">
        <v>1947.7139999999999</v>
      </c>
      <c r="BI365" s="75">
        <v>2058.2719999999999</v>
      </c>
      <c r="BJ365" s="75">
        <v>3.7822586043262905E-2</v>
      </c>
      <c r="BK365" s="75">
        <v>4.1640248669711569E-2</v>
      </c>
      <c r="BL365" s="75">
        <v>4.4066639865371821E-2</v>
      </c>
      <c r="BM365" s="75">
        <v>4.0027467495692456E-2</v>
      </c>
      <c r="BN365" s="75">
        <v>4.1540306954250462E-2</v>
      </c>
      <c r="BO365" s="75">
        <v>4.3898257483048847E-2</v>
      </c>
      <c r="BP365" s="87">
        <v>4.4066639865371821E-2</v>
      </c>
    </row>
    <row r="366" spans="2:68" x14ac:dyDescent="0.25">
      <c r="B366" s="103">
        <v>10</v>
      </c>
      <c r="C366" s="75" t="s">
        <v>3420</v>
      </c>
      <c r="D366" s="75">
        <v>6</v>
      </c>
      <c r="E366" s="76">
        <v>2</v>
      </c>
      <c r="F366" s="75">
        <v>0.13</v>
      </c>
      <c r="G366" s="75" t="s">
        <v>2945</v>
      </c>
      <c r="H366" s="75" t="s">
        <v>327</v>
      </c>
      <c r="I366" s="76" t="s">
        <v>1051</v>
      </c>
      <c r="J366" s="78">
        <v>0.27047162628906068</v>
      </c>
      <c r="K366" s="78">
        <v>0.20229900273585738</v>
      </c>
      <c r="L366" s="78">
        <v>0.11546997584645288</v>
      </c>
      <c r="M366" s="78">
        <v>9.4086380101176981E-2</v>
      </c>
      <c r="N366" s="79">
        <v>8.5177332497187965</v>
      </c>
      <c r="O366" s="79">
        <v>6.5976706904080169</v>
      </c>
      <c r="P366" s="80">
        <v>14.072963095967383</v>
      </c>
      <c r="Q366" s="81">
        <v>20.605026189592202</v>
      </c>
      <c r="R366" s="82">
        <v>18.337138807967875</v>
      </c>
      <c r="S366" s="78">
        <v>0.60797171408152262</v>
      </c>
      <c r="T366" s="81">
        <v>4.5957729125201405</v>
      </c>
      <c r="U366" s="78">
        <v>0.37012888666757537</v>
      </c>
      <c r="V366" s="83">
        <v>3.2002766145453151E-2</v>
      </c>
      <c r="W366" s="79">
        <v>5.0946613413080453</v>
      </c>
      <c r="X366" s="80">
        <v>-4.2559673623689731</v>
      </c>
      <c r="Y366" s="85">
        <v>4532400000</v>
      </c>
      <c r="Z366" s="85">
        <v>9745300000</v>
      </c>
      <c r="AA366" s="75">
        <v>61000000</v>
      </c>
      <c r="AB366" s="75">
        <v>457200000</v>
      </c>
      <c r="AC366" s="84">
        <v>0.13342082239720035</v>
      </c>
      <c r="AD366" s="85">
        <v>24334.203147150001</v>
      </c>
      <c r="AE366" s="86">
        <v>29200.80314715</v>
      </c>
      <c r="AF366" s="81">
        <v>26.853291593752896</v>
      </c>
      <c r="AG366" s="81">
        <v>32.930406953864491</v>
      </c>
      <c r="AH366" s="81">
        <v>1.8928366854853698</v>
      </c>
      <c r="AI366" s="81">
        <v>35.850557282165695</v>
      </c>
      <c r="AJ366" s="82">
        <v>4.9580184539552414</v>
      </c>
      <c r="AK366" s="75" t="s">
        <v>493</v>
      </c>
      <c r="AL366" s="75" t="s">
        <v>513</v>
      </c>
      <c r="AM366" s="75" t="s">
        <v>953</v>
      </c>
      <c r="AN366" s="76" t="s">
        <v>583</v>
      </c>
      <c r="AO366" s="78">
        <v>0.11915990000000001</v>
      </c>
      <c r="AP366" s="78">
        <v>0.11475809999999999</v>
      </c>
      <c r="AQ366" s="84">
        <v>0.12926500000000002</v>
      </c>
      <c r="AR366" s="75" t="s">
        <v>4124</v>
      </c>
      <c r="AS366" s="75" t="s">
        <v>3443</v>
      </c>
      <c r="AT366" s="76" t="s">
        <v>3443</v>
      </c>
      <c r="AU366" s="75">
        <v>1.730065368503428</v>
      </c>
      <c r="AV366" s="81">
        <v>1.730065368503428</v>
      </c>
      <c r="AW366" s="81">
        <v>-0.12518922218833389</v>
      </c>
      <c r="AX366" s="82">
        <v>1.604876146315094</v>
      </c>
      <c r="AY366" s="79">
        <v>54.982293954996841</v>
      </c>
      <c r="AZ366" s="79">
        <v>-3.9785725670646812</v>
      </c>
      <c r="BA366" s="79">
        <v>51.00372138793216</v>
      </c>
      <c r="BB366" s="75">
        <v>367.99439999999998</v>
      </c>
      <c r="BC366" s="75">
        <v>24334.203147150001</v>
      </c>
      <c r="BD366" s="75">
        <v>712.6</v>
      </c>
      <c r="BE366" s="75">
        <v>783.2</v>
      </c>
      <c r="BF366" s="75">
        <v>851.25</v>
      </c>
      <c r="BG366" s="75">
        <v>651.45100000000002</v>
      </c>
      <c r="BH366" s="75">
        <v>859.18799999999999</v>
      </c>
      <c r="BI366" s="75">
        <v>876.59300000000007</v>
      </c>
      <c r="BJ366" s="75">
        <v>2.928388473174471E-2</v>
      </c>
      <c r="BK366" s="75">
        <v>3.2185150886756185E-2</v>
      </c>
      <c r="BL366" s="75">
        <v>3.498162626704699E-2</v>
      </c>
      <c r="BM366" s="75">
        <v>2.6771001953943059E-2</v>
      </c>
      <c r="BN366" s="75">
        <v>3.5307833784589217E-2</v>
      </c>
      <c r="BO366" s="75">
        <v>3.6023082190084613E-2</v>
      </c>
      <c r="BP366" s="87">
        <v>3.6023082190084613E-2</v>
      </c>
    </row>
    <row r="367" spans="2:68" x14ac:dyDescent="0.25">
      <c r="B367" s="103">
        <v>10</v>
      </c>
      <c r="C367" s="75" t="s">
        <v>3420</v>
      </c>
      <c r="D367" s="75">
        <v>6</v>
      </c>
      <c r="E367" s="76">
        <v>3</v>
      </c>
      <c r="F367" s="75">
        <v>0.09</v>
      </c>
      <c r="H367" s="75" t="s">
        <v>300</v>
      </c>
      <c r="I367" s="76" t="s">
        <v>1020</v>
      </c>
      <c r="J367" s="78">
        <v>0.29965200943837927</v>
      </c>
      <c r="K367" s="78">
        <v>0.34984451354953355</v>
      </c>
      <c r="L367" s="78">
        <v>0.20268114095373063</v>
      </c>
      <c r="M367" s="78">
        <v>0.22993539910215702</v>
      </c>
      <c r="N367" s="79">
        <v>15.119715714295648</v>
      </c>
      <c r="O367" s="79">
        <v>12.177274499641582</v>
      </c>
      <c r="P367" s="80">
        <v>39.423115336982143</v>
      </c>
      <c r="Q367" s="81">
        <v>33.409231500610801</v>
      </c>
      <c r="R367" s="82">
        <v>33.120382846257492</v>
      </c>
      <c r="S367" s="78">
        <v>0.35699768818433553</v>
      </c>
      <c r="T367" s="81">
        <v>2.3240717770611097</v>
      </c>
      <c r="U367" s="78">
        <v>0.27584082789207837</v>
      </c>
      <c r="V367" s="83">
        <v>2.5283018867924528E-2</v>
      </c>
      <c r="W367" s="79">
        <v>4.7043500892502772</v>
      </c>
      <c r="X367" s="80">
        <v>48.100653114336247</v>
      </c>
      <c r="Y367" s="85">
        <v>36016000000</v>
      </c>
      <c r="Z367" s="85">
        <v>54798000000</v>
      </c>
      <c r="AA367" s="75">
        <v>327000000</v>
      </c>
      <c r="AB367" s="75">
        <v>9012000000</v>
      </c>
      <c r="AC367" s="84">
        <v>3.6284953395472705E-2</v>
      </c>
      <c r="AD367" s="85">
        <v>260426.09854158</v>
      </c>
      <c r="AE367" s="86">
        <v>290182.09854158002</v>
      </c>
      <c r="AF367" s="81">
        <v>21.533391068491145</v>
      </c>
      <c r="AG367" s="81">
        <v>23.677081812743378</v>
      </c>
      <c r="AH367" s="81">
        <v>3.4519944573920358</v>
      </c>
      <c r="AI367" s="81">
        <v>23.727907189935138</v>
      </c>
      <c r="AJ367" s="82">
        <v>10.3464182218231</v>
      </c>
      <c r="AK367" s="75" t="s">
        <v>493</v>
      </c>
      <c r="AL367" s="75" t="s">
        <v>689</v>
      </c>
      <c r="AM367" s="75" t="s">
        <v>690</v>
      </c>
      <c r="AN367" s="76" t="s">
        <v>583</v>
      </c>
      <c r="AO367" s="78">
        <v>8.0508670000000004E-2</v>
      </c>
      <c r="AP367" s="78">
        <v>7.410332E-2</v>
      </c>
      <c r="AQ367" s="84">
        <v>0.10191309999999999</v>
      </c>
      <c r="AR367" s="75" t="s">
        <v>4124</v>
      </c>
      <c r="AS367" s="75" t="s">
        <v>3691</v>
      </c>
      <c r="AT367" s="76" t="s">
        <v>3691</v>
      </c>
      <c r="AU367" s="75">
        <v>3.0499934249081702</v>
      </c>
      <c r="AV367" s="81">
        <v>3.0499934249081702</v>
      </c>
      <c r="AW367" s="81">
        <v>0.25371871403360924</v>
      </c>
      <c r="AX367" s="82">
        <v>3.3037121389417794</v>
      </c>
      <c r="AY367" s="79">
        <v>70.510784041469961</v>
      </c>
      <c r="AZ367" s="79">
        <v>5.865555416088128</v>
      </c>
      <c r="BA367" s="79">
        <v>76.376339457558089</v>
      </c>
      <c r="BB367" s="75">
        <v>8250.9359516000004</v>
      </c>
      <c r="BC367" s="75">
        <v>260426.09854158</v>
      </c>
      <c r="BD367" s="75">
        <v>11309.762000000001</v>
      </c>
      <c r="BE367" s="75">
        <v>12160.857</v>
      </c>
      <c r="BF367" s="75">
        <v>13042</v>
      </c>
      <c r="BG367" s="75">
        <v>9077.2910000000011</v>
      </c>
      <c r="BH367" s="75">
        <v>11239.956</v>
      </c>
      <c r="BI367" s="75">
        <v>11873.063</v>
      </c>
      <c r="BJ367" s="75">
        <v>4.3427913190483357E-2</v>
      </c>
      <c r="BK367" s="75">
        <v>4.6695999625622701E-2</v>
      </c>
      <c r="BL367" s="75">
        <v>5.0079466201877983E-2</v>
      </c>
      <c r="BM367" s="75">
        <v>3.4855535028301736E-2</v>
      </c>
      <c r="BN367" s="75">
        <v>4.315986785865631E-2</v>
      </c>
      <c r="BO367" s="75">
        <v>4.5590910690175436E-2</v>
      </c>
      <c r="BP367" s="87">
        <v>5.0079466201877983E-2</v>
      </c>
    </row>
    <row r="368" spans="2:68" x14ac:dyDescent="0.25">
      <c r="B368" s="103">
        <v>10</v>
      </c>
      <c r="C368" s="75" t="s">
        <v>3420</v>
      </c>
      <c r="D368" s="75">
        <v>6</v>
      </c>
      <c r="E368" s="76">
        <v>6</v>
      </c>
      <c r="F368" s="75" t="s">
        <v>2490</v>
      </c>
      <c r="H368" s="75" t="s">
        <v>2161</v>
      </c>
      <c r="I368" s="76" t="s">
        <v>2162</v>
      </c>
      <c r="J368" s="78">
        <v>7.9326746113598828E-2</v>
      </c>
      <c r="K368" s="78">
        <v>0.10358922425496628</v>
      </c>
      <c r="L368" s="78">
        <v>7.8897047545150867E-2</v>
      </c>
      <c r="M368" s="78">
        <v>0.10241527667941175</v>
      </c>
      <c r="N368" s="79">
        <v>8.3088570053462032</v>
      </c>
      <c r="O368" s="79">
        <v>5.7338219799985222</v>
      </c>
      <c r="P368" s="80">
        <v>12.85076165387699</v>
      </c>
      <c r="Q368" s="81">
        <v>17.063505566477208</v>
      </c>
      <c r="R368" s="82">
        <v>15.904915503821611</v>
      </c>
      <c r="S368" s="78">
        <v>0.17231539668474152</v>
      </c>
      <c r="T368" s="81">
        <v>1.693309366886359</v>
      </c>
      <c r="U368" s="78">
        <v>0.37909975118751416</v>
      </c>
      <c r="V368" s="83" t="e">
        <v>#N/A</v>
      </c>
      <c r="W368" s="79">
        <v>9.3814947383198177</v>
      </c>
      <c r="X368" s="80">
        <v>5.5949850854496441</v>
      </c>
      <c r="Y368" s="85">
        <v>136269000000</v>
      </c>
      <c r="Z368" s="85">
        <v>137831000000</v>
      </c>
      <c r="AA368" s="75" t="e">
        <v>#N/A</v>
      </c>
      <c r="AB368" s="75">
        <v>17153000000</v>
      </c>
      <c r="AC368" s="84">
        <v>0</v>
      </c>
      <c r="AD368" s="85">
        <v>71418.57313176</v>
      </c>
      <c r="AE368" s="86">
        <v>118179.57313176</v>
      </c>
      <c r="AF368" s="81">
        <v>4.6826246901120561</v>
      </c>
      <c r="AG368" s="81">
        <v>7.3194368292770182</v>
      </c>
      <c r="AH368" s="81">
        <v>24.037824252988884</v>
      </c>
      <c r="AI368" s="81">
        <v>6.3097112357547669</v>
      </c>
      <c r="AJ368" s="82">
        <v>0.79737696095423594</v>
      </c>
      <c r="AK368" s="75" t="s">
        <v>534</v>
      </c>
      <c r="AL368" s="75" t="s">
        <v>864</v>
      </c>
      <c r="AM368" s="75" t="s">
        <v>1133</v>
      </c>
      <c r="AN368" s="76" t="s">
        <v>2468</v>
      </c>
      <c r="AO368" s="78">
        <v>0.1003478</v>
      </c>
      <c r="AP368" s="78">
        <v>8.22243E-2</v>
      </c>
      <c r="AQ368" s="84">
        <v>9.6256769999999992E-2</v>
      </c>
      <c r="AR368" s="75" t="s">
        <v>4124</v>
      </c>
      <c r="AS368" s="75" t="s">
        <v>3443</v>
      </c>
      <c r="AT368" s="76" t="s">
        <v>3443</v>
      </c>
      <c r="AU368" s="75">
        <v>7.8645447816432279</v>
      </c>
      <c r="AV368" s="81">
        <v>7.8645447816432279</v>
      </c>
      <c r="AW368" s="81">
        <v>0</v>
      </c>
      <c r="AX368" s="82">
        <v>7.8645447816432279</v>
      </c>
      <c r="AY368" s="79">
        <v>30.396770189270221</v>
      </c>
      <c r="AZ368" s="79">
        <v>0</v>
      </c>
      <c r="BA368" s="79">
        <v>30.396770189270221</v>
      </c>
      <c r="BB368" s="75">
        <v>5481</v>
      </c>
      <c r="BC368" s="75">
        <v>71418.57313176</v>
      </c>
      <c r="BD368" s="75">
        <v>10756.263000000001</v>
      </c>
      <c r="BE368" s="75">
        <v>10353.579</v>
      </c>
      <c r="BF368" s="75">
        <v>10709.813</v>
      </c>
      <c r="BG368" s="75">
        <v>7207.1310000000003</v>
      </c>
      <c r="BH368" s="75">
        <v>7442.76</v>
      </c>
      <c r="BI368" s="75">
        <v>7928.9380000000001</v>
      </c>
      <c r="BJ368" s="75">
        <v>0.15060876363569725</v>
      </c>
      <c r="BK368" s="75">
        <v>0.14497039839900891</v>
      </c>
      <c r="BL368" s="75">
        <v>0.14995837259646008</v>
      </c>
      <c r="BM368" s="75">
        <v>0.1009139595480797</v>
      </c>
      <c r="BN368" s="75">
        <v>0.10421322736690448</v>
      </c>
      <c r="BO368" s="75">
        <v>0.1110206722468666</v>
      </c>
      <c r="BP368" s="87">
        <v>0.14995837259646008</v>
      </c>
    </row>
    <row r="369" spans="2:68" x14ac:dyDescent="0.25">
      <c r="B369" s="103">
        <v>10</v>
      </c>
      <c r="C369" s="75" t="s">
        <v>3422</v>
      </c>
      <c r="D369" s="75">
        <v>7</v>
      </c>
      <c r="E369" s="76">
        <v>4</v>
      </c>
      <c r="F369" s="75">
        <v>0.13</v>
      </c>
      <c r="G369" s="75" t="s">
        <v>3249</v>
      </c>
      <c r="H369" s="75" t="s">
        <v>107</v>
      </c>
      <c r="I369" s="76" t="s">
        <v>757</v>
      </c>
      <c r="J369" s="78">
        <v>0.72334859359358927</v>
      </c>
      <c r="K369" s="78">
        <v>0.69319429198682769</v>
      </c>
      <c r="L369" s="78">
        <v>0.36148446338349977</v>
      </c>
      <c r="M369" s="78">
        <v>0.36679574056147146</v>
      </c>
      <c r="N369" s="79">
        <v>32.975185469429526</v>
      </c>
      <c r="O369" s="79">
        <v>25.859433288455065</v>
      </c>
      <c r="P369" s="80">
        <v>92.381380032929201</v>
      </c>
      <c r="Q369" s="81">
        <v>27.180077448975606</v>
      </c>
      <c r="R369" s="82">
        <v>26.77002259603314</v>
      </c>
      <c r="S369" s="78">
        <v>0.65570354262933772</v>
      </c>
      <c r="T369" s="81">
        <v>1.6948477751756441</v>
      </c>
      <c r="U369" s="78">
        <v>0.19477419760065323</v>
      </c>
      <c r="V369" s="83">
        <v>2.5656324582338901E-2</v>
      </c>
      <c r="W369" s="79">
        <v>2.2071597376076211</v>
      </c>
      <c r="X369" s="80">
        <v>13.884835652238326</v>
      </c>
      <c r="Y369" s="85">
        <v>5466000000</v>
      </c>
      <c r="Z369" s="85">
        <v>10330000000</v>
      </c>
      <c r="AA369" s="75">
        <v>64000000</v>
      </c>
      <c r="AB369" s="75">
        <v>2302000000</v>
      </c>
      <c r="AC369" s="84">
        <v>2.780191138140747E-2</v>
      </c>
      <c r="AD369" s="85">
        <v>71854.773539639995</v>
      </c>
      <c r="AE369" s="86">
        <v>79092.773539639995</v>
      </c>
      <c r="AF369" s="81">
        <v>18.413775549619167</v>
      </c>
      <c r="AG369" s="81">
        <v>20.334259904302534</v>
      </c>
      <c r="AH369" s="81">
        <v>3.1890175181904583</v>
      </c>
      <c r="AI369" s="81">
        <v>24.187881390352629</v>
      </c>
      <c r="AJ369" s="82">
        <v>23.010622372534968</v>
      </c>
      <c r="AK369" s="75" t="s">
        <v>498</v>
      </c>
      <c r="AL369" s="75" t="s">
        <v>758</v>
      </c>
      <c r="AM369" s="75" t="s">
        <v>759</v>
      </c>
      <c r="AN369" s="76" t="s">
        <v>583</v>
      </c>
      <c r="AO369" s="78">
        <v>0.12737950000000001</v>
      </c>
      <c r="AP369" s="78">
        <v>0.14639369999999999</v>
      </c>
      <c r="AQ369" s="84">
        <v>0.11489340000000001</v>
      </c>
      <c r="AR369" s="75" t="s">
        <v>4124</v>
      </c>
      <c r="AS369" s="75" t="s">
        <v>3443</v>
      </c>
      <c r="AT369" s="76" t="s">
        <v>3443</v>
      </c>
      <c r="AU369" s="75">
        <v>2.2311163123214528</v>
      </c>
      <c r="AV369" s="81">
        <v>2.2311163123214528</v>
      </c>
      <c r="AW369" s="81">
        <v>2.0956274836474398</v>
      </c>
      <c r="AX369" s="82">
        <v>4.326743795968893</v>
      </c>
      <c r="AY369" s="79">
        <v>55.869723265800211</v>
      </c>
      <c r="AZ369" s="79">
        <v>52.476926878708987</v>
      </c>
      <c r="BA369" s="79">
        <v>108.3466501445092</v>
      </c>
      <c r="BB369" s="75">
        <v>3025.2660000000001</v>
      </c>
      <c r="BC369" s="75">
        <v>71854.773539639995</v>
      </c>
      <c r="BD369" s="75">
        <v>2937.2730000000001</v>
      </c>
      <c r="BE369" s="75">
        <v>3085.4090000000001</v>
      </c>
      <c r="BF369" s="75">
        <v>3285.6</v>
      </c>
      <c r="BG369" s="75">
        <v>3193.239</v>
      </c>
      <c r="BH369" s="75">
        <v>3193.7739999999999</v>
      </c>
      <c r="BI369" s="75">
        <v>3318.145</v>
      </c>
      <c r="BJ369" s="75">
        <v>4.0877910475629012E-2</v>
      </c>
      <c r="BK369" s="75">
        <v>4.2939513243304257E-2</v>
      </c>
      <c r="BL369" s="75">
        <v>4.5725563357143402E-2</v>
      </c>
      <c r="BM369" s="75">
        <v>4.4440179026357815E-2</v>
      </c>
      <c r="BN369" s="75">
        <v>4.4447624599889615E-2</v>
      </c>
      <c r="BO369" s="75">
        <v>4.6178490816194483E-2</v>
      </c>
      <c r="BP369" s="87">
        <v>4.6178490816194483E-2</v>
      </c>
    </row>
    <row r="370" spans="2:68" x14ac:dyDescent="0.25">
      <c r="B370" s="103">
        <v>10</v>
      </c>
      <c r="C370" s="75" t="s">
        <v>3422</v>
      </c>
      <c r="D370" s="75">
        <v>7</v>
      </c>
      <c r="E370" s="76">
        <v>5</v>
      </c>
      <c r="F370" s="75">
        <v>0.17</v>
      </c>
      <c r="H370" s="75" t="s">
        <v>49</v>
      </c>
      <c r="I370" s="76" t="s">
        <v>667</v>
      </c>
      <c r="J370" s="78">
        <v>1.4167689134713684</v>
      </c>
      <c r="K370" s="78">
        <v>0.57843014990147901</v>
      </c>
      <c r="L370" s="78">
        <v>0.41073893556363805</v>
      </c>
      <c r="M370" s="78">
        <v>0.32098714169054243</v>
      </c>
      <c r="N370" s="79">
        <v>19.392020341951078</v>
      </c>
      <c r="O370" s="79">
        <v>16.075218101927383</v>
      </c>
      <c r="P370" s="80">
        <v>51.053895862232302</v>
      </c>
      <c r="Q370" s="81">
        <v>50.52757927859966</v>
      </c>
      <c r="R370" s="82">
        <v>54.878216832604124</v>
      </c>
      <c r="S370" s="78">
        <v>0.54113404479887417</v>
      </c>
      <c r="T370" s="81">
        <v>2.2409243595451049</v>
      </c>
      <c r="U370" s="78">
        <v>9.8874717564514214E-2</v>
      </c>
      <c r="V370" s="83">
        <v>3.5994395503518913E-2</v>
      </c>
      <c r="W370" s="79">
        <v>14.998177199117048</v>
      </c>
      <c r="X370" s="80">
        <v>1.2768003382455539</v>
      </c>
      <c r="Y370" s="85">
        <v>40093000000</v>
      </c>
      <c r="Z370" s="85">
        <v>72249000000</v>
      </c>
      <c r="AA370" s="75">
        <v>678000000</v>
      </c>
      <c r="AB370" s="75">
        <v>23520000000</v>
      </c>
      <c r="AC370" s="84">
        <v>2.8826530612244897E-2</v>
      </c>
      <c r="AD370" s="85">
        <v>240825.54132000002</v>
      </c>
      <c r="AE370" s="86">
        <v>296225.54132000002</v>
      </c>
      <c r="AF370" s="81">
        <v>9.8304502341570075</v>
      </c>
      <c r="AG370" s="81">
        <v>13.708776043660217</v>
      </c>
      <c r="AH370" s="81">
        <v>9.6973473364465299</v>
      </c>
      <c r="AI370" s="81">
        <v>13.992902494115418</v>
      </c>
      <c r="AJ370" s="82">
        <v>18.1812130440745</v>
      </c>
      <c r="AK370" s="75" t="s">
        <v>493</v>
      </c>
      <c r="AL370" s="75" t="s">
        <v>668</v>
      </c>
      <c r="AM370" s="75" t="s">
        <v>669</v>
      </c>
      <c r="AN370" s="76" t="s">
        <v>583</v>
      </c>
      <c r="AO370" s="78" t="e">
        <v>#VALUE!</v>
      </c>
      <c r="AP370" s="78">
        <v>0.17116150000000002</v>
      </c>
      <c r="AQ370" s="84">
        <v>0.11959030000000001</v>
      </c>
      <c r="AR370" s="75" t="s">
        <v>4195</v>
      </c>
      <c r="AS370" s="75" t="s">
        <v>3443</v>
      </c>
      <c r="AT370" s="76" t="s">
        <v>4195</v>
      </c>
      <c r="AU370" s="75">
        <v>4.3284346540132672</v>
      </c>
      <c r="AV370" s="81">
        <v>4.3284346540132672</v>
      </c>
      <c r="AW370" s="81">
        <v>0.37901803366327469</v>
      </c>
      <c r="AX370" s="82">
        <v>4.7074526876765415</v>
      </c>
      <c r="AY370" s="79">
        <v>53.803724394785846</v>
      </c>
      <c r="AZ370" s="79">
        <v>4.7113063853152468</v>
      </c>
      <c r="BA370" s="79">
        <v>58.515030780101092</v>
      </c>
      <c r="BB370" s="75">
        <v>10997.900035119999</v>
      </c>
      <c r="BC370" s="75">
        <v>240825.54132000002</v>
      </c>
      <c r="BD370" s="75">
        <v>19596.348000000002</v>
      </c>
      <c r="BE370" s="75">
        <v>19677.909</v>
      </c>
      <c r="BF370" s="75">
        <v>21495</v>
      </c>
      <c r="BG370" s="75">
        <v>16757.111000000001</v>
      </c>
      <c r="BH370" s="75">
        <v>19193.795000000002</v>
      </c>
      <c r="BI370" s="75">
        <v>21400.147000000001</v>
      </c>
      <c r="BJ370" s="75">
        <v>8.1371551757299293E-2</v>
      </c>
      <c r="BK370" s="75">
        <v>8.1710224306535351E-2</v>
      </c>
      <c r="BL370" s="75">
        <v>8.9255482961577745E-2</v>
      </c>
      <c r="BM370" s="75">
        <v>6.9581950934904269E-2</v>
      </c>
      <c r="BN370" s="75">
        <v>7.9699997329170338E-2</v>
      </c>
      <c r="BO370" s="75">
        <v>8.8861616931089057E-2</v>
      </c>
      <c r="BP370" s="87">
        <v>8.9255482961577745E-2</v>
      </c>
    </row>
    <row r="371" spans="2:68" x14ac:dyDescent="0.25">
      <c r="B371" s="103">
        <v>10</v>
      </c>
      <c r="C371" s="75" t="s">
        <v>3422</v>
      </c>
      <c r="D371" s="75">
        <v>9</v>
      </c>
      <c r="E371" s="76">
        <v>4</v>
      </c>
      <c r="F371" s="75">
        <v>0.16</v>
      </c>
      <c r="H371" s="75" t="s">
        <v>133</v>
      </c>
      <c r="I371" s="76" t="s">
        <v>798</v>
      </c>
      <c r="J371" s="78">
        <v>0.63059637260366497</v>
      </c>
      <c r="K371" s="78">
        <v>0.87290239712873086</v>
      </c>
      <c r="L371" s="78">
        <v>0.59180773783635732</v>
      </c>
      <c r="M371" s="78">
        <v>0.82091283980799967</v>
      </c>
      <c r="N371" s="79">
        <v>43.078280991148617</v>
      </c>
      <c r="O371" s="79">
        <v>32.441451510484903</v>
      </c>
      <c r="P371" s="80">
        <v>42.892039908449654</v>
      </c>
      <c r="Q371" s="81">
        <v>8.1741282475341368</v>
      </c>
      <c r="R371" s="82">
        <v>8.3838607141310728</v>
      </c>
      <c r="S371" s="78">
        <v>-0.12586978477106942</v>
      </c>
      <c r="T371" s="81">
        <v>-0.39862575068853523</v>
      </c>
      <c r="U371" s="78">
        <v>0.50909862557539742</v>
      </c>
      <c r="V371" s="83" t="e">
        <v>#N/A</v>
      </c>
      <c r="W371" s="79">
        <v>14.645590419660829</v>
      </c>
      <c r="X371" s="80">
        <v>17.076065314875379</v>
      </c>
      <c r="Y371" s="85">
        <v>650862000</v>
      </c>
      <c r="Z371" s="85">
        <v>692082000</v>
      </c>
      <c r="AA371" s="75">
        <v>12256000</v>
      </c>
      <c r="AB371" s="75">
        <v>638100000</v>
      </c>
      <c r="AC371" s="84">
        <v>1.9207020843128038E-2</v>
      </c>
      <c r="AD371" s="85">
        <v>6753.9875435599997</v>
      </c>
      <c r="AE371" s="86">
        <v>6527.90854356</v>
      </c>
      <c r="AF371" s="81">
        <v>11.448114301702482</v>
      </c>
      <c r="AG371" s="81">
        <v>12.748309584973653</v>
      </c>
      <c r="AH371" s="81">
        <v>9.4528577787790073</v>
      </c>
      <c r="AI371" s="81">
        <v>17.690012067201909</v>
      </c>
      <c r="AJ371" s="82">
        <v>7.1531948389716753</v>
      </c>
      <c r="AK371" s="75" t="s">
        <v>498</v>
      </c>
      <c r="AL371" s="75" t="s">
        <v>516</v>
      </c>
      <c r="AM371" s="75" t="s">
        <v>589</v>
      </c>
      <c r="AN371" s="76" t="s">
        <v>583</v>
      </c>
      <c r="AO371" s="78">
        <v>0.137319</v>
      </c>
      <c r="AP371" s="78">
        <v>0.1436257</v>
      </c>
      <c r="AQ371" s="84">
        <v>0.1102533</v>
      </c>
      <c r="AR371" s="75" t="s">
        <v>4124</v>
      </c>
      <c r="AS371" s="75" t="s">
        <v>3686</v>
      </c>
      <c r="AT371" s="76" t="s">
        <v>3686</v>
      </c>
      <c r="AU371" s="75">
        <v>0.6435696919895505</v>
      </c>
      <c r="AV371" s="81">
        <v>0.6435696919895505</v>
      </c>
      <c r="AW371" s="81">
        <v>0.98489483919295073</v>
      </c>
      <c r="AX371" s="82">
        <v>1.6284645311825012</v>
      </c>
      <c r="AY371" s="79">
        <v>43.591560048404496</v>
      </c>
      <c r="AZ371" s="79">
        <v>66.71088315442347</v>
      </c>
      <c r="BA371" s="79">
        <v>110.30244320282796</v>
      </c>
      <c r="BB371" s="75">
        <v>472.74330000000003</v>
      </c>
      <c r="BC371" s="75">
        <v>6527.90854356</v>
      </c>
      <c r="BD371" s="75">
        <v>296.81299999999999</v>
      </c>
      <c r="BE371" s="75">
        <v>315.18799999999999</v>
      </c>
      <c r="BF371" s="75">
        <v>328.5</v>
      </c>
      <c r="BG371" s="75">
        <v>342.98399999999998</v>
      </c>
      <c r="BH371" s="75">
        <v>319.096</v>
      </c>
      <c r="BI371" s="75">
        <v>301.84699999999998</v>
      </c>
      <c r="BJ371" s="75">
        <v>4.5468314701316695E-2</v>
      </c>
      <c r="BK371" s="75">
        <v>4.8283151930941723E-2</v>
      </c>
      <c r="BL371" s="75">
        <v>5.0322396186765858E-2</v>
      </c>
      <c r="BM371" s="75">
        <v>5.2541177271603345E-2</v>
      </c>
      <c r="BN371" s="75">
        <v>4.8881812278880478E-2</v>
      </c>
      <c r="BO371" s="75">
        <v>4.6239465210918457E-2</v>
      </c>
      <c r="BP371" s="87">
        <v>5.0322396186765858E-2</v>
      </c>
    </row>
    <row r="372" spans="2:68" x14ac:dyDescent="0.25">
      <c r="B372" s="103">
        <v>10</v>
      </c>
      <c r="C372" s="75" t="s">
        <v>3422</v>
      </c>
      <c r="D372" s="75">
        <v>9</v>
      </c>
      <c r="E372" s="76">
        <v>4</v>
      </c>
      <c r="F372" s="75" t="s">
        <v>3390</v>
      </c>
      <c r="G372" s="75" t="s">
        <v>3393</v>
      </c>
      <c r="H372" s="75" t="s">
        <v>2242</v>
      </c>
      <c r="I372" s="76" t="s">
        <v>2243</v>
      </c>
      <c r="J372" s="78">
        <v>1.0533492600493164</v>
      </c>
      <c r="K372" s="78">
        <v>0.5881602246079729</v>
      </c>
      <c r="L372" s="78">
        <v>0.46140524105776082</v>
      </c>
      <c r="M372" s="78">
        <v>0.34760064108607525</v>
      </c>
      <c r="N372" s="79">
        <v>36.65880286956228</v>
      </c>
      <c r="O372" s="79">
        <v>33.585990744613824</v>
      </c>
      <c r="P372" s="80">
        <v>51.007860875675206</v>
      </c>
      <c r="Q372" s="81">
        <v>16.636465475535367</v>
      </c>
      <c r="R372" s="82">
        <v>29.135064834726169</v>
      </c>
      <c r="S372" s="78">
        <v>3.7785754770451534E-2</v>
      </c>
      <c r="T372" s="81">
        <v>0.11163589523400599</v>
      </c>
      <c r="U372" s="78">
        <v>0.50302484516660129</v>
      </c>
      <c r="V372" s="83" t="e">
        <v>#N/A</v>
      </c>
      <c r="W372" s="79">
        <v>34.30481781860918</v>
      </c>
      <c r="X372" s="80" t="e">
        <v>#N/A</v>
      </c>
      <c r="Y372" s="85">
        <v>62687000</v>
      </c>
      <c r="Z372" s="85">
        <v>106070000</v>
      </c>
      <c r="AA372" s="75" t="e">
        <v>#N/A</v>
      </c>
      <c r="AB372" s="75">
        <v>6415967.1481187493</v>
      </c>
      <c r="AC372" s="84">
        <v>0</v>
      </c>
      <c r="AD372" s="85">
        <v>2086.0102809</v>
      </c>
      <c r="AE372" s="86">
        <v>2091.2102808999998</v>
      </c>
      <c r="AF372" s="81">
        <v>45.070003186346064</v>
      </c>
      <c r="AG372" s="81">
        <v>55.256514316321429</v>
      </c>
      <c r="AH372" s="81" t="s">
        <v>3443</v>
      </c>
      <c r="AI372" s="81">
        <v>59.151080014894326</v>
      </c>
      <c r="AJ372" s="82">
        <v>23.000623621733219</v>
      </c>
      <c r="AK372" s="75" t="s">
        <v>506</v>
      </c>
      <c r="AL372" s="75" t="s">
        <v>640</v>
      </c>
      <c r="AM372" s="75" t="s">
        <v>797</v>
      </c>
      <c r="AN372" s="76" t="s">
        <v>2229</v>
      </c>
      <c r="AO372" s="78" t="e">
        <v>#VALUE!</v>
      </c>
      <c r="AP372" s="78" t="e">
        <v>#VALUE!</v>
      </c>
      <c r="AQ372" s="84">
        <v>0.65483800000000003</v>
      </c>
      <c r="AR372" s="75" t="s">
        <v>4196</v>
      </c>
      <c r="AS372" s="75" t="s">
        <v>3443</v>
      </c>
      <c r="AT372" s="76" t="s">
        <v>4196</v>
      </c>
      <c r="AU372" s="75" t="s">
        <v>3443</v>
      </c>
      <c r="AV372" s="81">
        <v>0</v>
      </c>
      <c r="AW372" s="81">
        <v>-0.69563415544334184</v>
      </c>
      <c r="AX372" s="82">
        <v>-0.69563415544334184</v>
      </c>
      <c r="AY372" s="79">
        <v>0</v>
      </c>
      <c r="AZ372" s="79">
        <v>-42.304889070289491</v>
      </c>
      <c r="BA372" s="79">
        <v>-42.304889070289491</v>
      </c>
      <c r="BB372" s="75">
        <v>-14.510999999999999</v>
      </c>
      <c r="BC372" s="75">
        <v>2086.0102809</v>
      </c>
      <c r="BD372" s="75">
        <v>37.050000000000004</v>
      </c>
      <c r="BE372" s="75">
        <v>55.267000000000003</v>
      </c>
      <c r="BF372" s="75">
        <v>75.150000000000006</v>
      </c>
      <c r="BG372" s="75">
        <v>42.35</v>
      </c>
      <c r="BH372" s="75">
        <v>55.825000000000003</v>
      </c>
      <c r="BI372" s="75">
        <v>70.225000000000009</v>
      </c>
      <c r="BJ372" s="75">
        <v>1.7761178043674331E-2</v>
      </c>
      <c r="BK372" s="75">
        <v>2.6494116786497955E-2</v>
      </c>
      <c r="BL372" s="75">
        <v>3.6025709311258459E-2</v>
      </c>
      <c r="BM372" s="75">
        <v>2.0301913364361886E-2</v>
      </c>
      <c r="BN372" s="75">
        <v>2.6761613071204303E-2</v>
      </c>
      <c r="BO372" s="75">
        <v>3.3664742999110119E-2</v>
      </c>
      <c r="BP372" s="87">
        <v>3.6025709311258459E-2</v>
      </c>
    </row>
    <row r="373" spans="2:68" x14ac:dyDescent="0.25">
      <c r="B373" s="103">
        <v>10</v>
      </c>
      <c r="C373" s="75" t="s">
        <v>3420</v>
      </c>
      <c r="D373" s="75">
        <v>9</v>
      </c>
      <c r="E373" s="76">
        <v>8</v>
      </c>
      <c r="F373" s="75">
        <v>0.1</v>
      </c>
      <c r="H373" s="75" t="s">
        <v>1868</v>
      </c>
      <c r="I373" s="76" t="s">
        <v>1869</v>
      </c>
      <c r="J373" s="78">
        <v>0.30299861870142147</v>
      </c>
      <c r="K373" s="78">
        <v>0.37164936005795701</v>
      </c>
      <c r="L373" s="78">
        <v>8.6295052595594099E-2</v>
      </c>
      <c r="M373" s="78">
        <v>0.10751711611010199</v>
      </c>
      <c r="N373" s="79">
        <v>7.7676950998185115</v>
      </c>
      <c r="O373" s="79">
        <v>4.5990341136300721</v>
      </c>
      <c r="P373" s="80">
        <v>10.33175355450237</v>
      </c>
      <c r="Q373" s="81">
        <v>23.789537063394619</v>
      </c>
      <c r="R373" s="82">
        <v>25.558312655086848</v>
      </c>
      <c r="S373" s="78">
        <v>0.19914337033113802</v>
      </c>
      <c r="T373" s="81">
        <v>2.2106339468302658</v>
      </c>
      <c r="U373" s="78">
        <v>0.31893687707641194</v>
      </c>
      <c r="V373" s="83">
        <v>3.9018135189595161E-2</v>
      </c>
      <c r="W373" s="79">
        <v>1.896953809868251</v>
      </c>
      <c r="X373" s="80">
        <v>24.82450487521881</v>
      </c>
      <c r="Y373" s="85">
        <v>4141000000</v>
      </c>
      <c r="Z373" s="85">
        <v>14314000000</v>
      </c>
      <c r="AA373" s="75">
        <v>103000000</v>
      </c>
      <c r="AB373" s="75">
        <v>776000000</v>
      </c>
      <c r="AC373" s="84">
        <v>0.1327319587628866</v>
      </c>
      <c r="AD373" s="85">
        <v>23890.795427069999</v>
      </c>
      <c r="AE373" s="86">
        <v>28294.795427069999</v>
      </c>
      <c r="AF373" s="81">
        <v>12.019535961808119</v>
      </c>
      <c r="AG373" s="81">
        <v>17.265983768990825</v>
      </c>
      <c r="AH373" s="81">
        <v>3.171488552404663</v>
      </c>
      <c r="AI373" s="81">
        <v>17.618151299280413</v>
      </c>
      <c r="AJ373" s="82">
        <v>2.3588710191559525</v>
      </c>
      <c r="AK373" s="75" t="s">
        <v>502</v>
      </c>
      <c r="AL373" s="75" t="s">
        <v>503</v>
      </c>
      <c r="AM373" s="75" t="s">
        <v>671</v>
      </c>
      <c r="AN373" s="76" t="s">
        <v>1706</v>
      </c>
      <c r="AO373" s="78">
        <v>7.3671239999999999E-2</v>
      </c>
      <c r="AP373" s="78">
        <v>9.7357289999999999E-2</v>
      </c>
      <c r="AQ373" s="84">
        <v>9.2227130000000004E-2</v>
      </c>
      <c r="AR373" s="75" t="s">
        <v>3694</v>
      </c>
      <c r="AS373" s="75" t="s">
        <v>3694</v>
      </c>
      <c r="AT373" s="76" t="s">
        <v>3694</v>
      </c>
      <c r="AU373" s="75">
        <v>1.497326156459815</v>
      </c>
      <c r="AV373" s="81">
        <v>1.497326156459815</v>
      </c>
      <c r="AW373" s="81">
        <v>14.295928615207979</v>
      </c>
      <c r="AX373" s="82">
        <v>15.793254771667794</v>
      </c>
      <c r="AY373" s="79">
        <v>28.666442306498823</v>
      </c>
      <c r="AZ373" s="79">
        <v>273.69682356623122</v>
      </c>
      <c r="BA373" s="79">
        <v>302.36326587273004</v>
      </c>
      <c r="BB373" s="75">
        <v>3892.0785465500003</v>
      </c>
      <c r="BC373" s="75">
        <v>23890.795427069999</v>
      </c>
      <c r="BD373" s="75">
        <v>1493.722</v>
      </c>
      <c r="BE373" s="75">
        <v>1698.3890000000001</v>
      </c>
      <c r="BF373" s="75">
        <v>1828.5</v>
      </c>
      <c r="BG373" s="75">
        <v>1371.5150000000001</v>
      </c>
      <c r="BH373" s="75">
        <v>1523.5650000000001</v>
      </c>
      <c r="BI373" s="75">
        <v>1725.1670000000001</v>
      </c>
      <c r="BJ373" s="75">
        <v>6.2522907810239961E-2</v>
      </c>
      <c r="BK373" s="75">
        <v>7.1089679922318641E-2</v>
      </c>
      <c r="BL373" s="75">
        <v>7.6535752255790415E-2</v>
      </c>
      <c r="BM373" s="75">
        <v>5.7407674189281048E-2</v>
      </c>
      <c r="BN373" s="75">
        <v>6.3772049978448639E-2</v>
      </c>
      <c r="BO373" s="75">
        <v>7.2210530003754547E-2</v>
      </c>
      <c r="BP373" s="87">
        <v>7.6535752255790415E-2</v>
      </c>
    </row>
    <row r="374" spans="2:68" x14ac:dyDescent="0.25">
      <c r="B374" s="103">
        <v>10</v>
      </c>
      <c r="C374" s="75" t="s">
        <v>3422</v>
      </c>
      <c r="D374" s="75">
        <v>12</v>
      </c>
      <c r="E374" s="76">
        <v>3</v>
      </c>
      <c r="F374" s="75">
        <v>0.18</v>
      </c>
      <c r="G374" s="75" t="s">
        <v>3085</v>
      </c>
      <c r="H374" s="75" t="s">
        <v>209</v>
      </c>
      <c r="I374" s="76" t="s">
        <v>896</v>
      </c>
      <c r="J374" s="78">
        <v>0.44727414010336597</v>
      </c>
      <c r="K374" s="78">
        <v>0.31105150844446133</v>
      </c>
      <c r="L374" s="78">
        <v>0.44727414010336597</v>
      </c>
      <c r="M374" s="78">
        <v>0.31105150844446133</v>
      </c>
      <c r="N374" s="79">
        <v>27.46542722083208</v>
      </c>
      <c r="O374" s="79">
        <v>17.89427469967087</v>
      </c>
      <c r="P374" s="80">
        <v>22.415617366855631</v>
      </c>
      <c r="Q374" s="81">
        <v>14.74586009405914</v>
      </c>
      <c r="R374" s="82">
        <v>14.871885875405439</v>
      </c>
      <c r="S374" s="78">
        <v>-0.11367469600520511</v>
      </c>
      <c r="T374" s="81" t="e">
        <v>#N/A</v>
      </c>
      <c r="U374" s="78">
        <v>0.66860958943222681</v>
      </c>
      <c r="V374" s="83" t="e">
        <v>#N/A</v>
      </c>
      <c r="W374" s="79">
        <v>9.7999050411698132</v>
      </c>
      <c r="X374" s="80">
        <v>8.0089376350137123</v>
      </c>
      <c r="Y374" s="85">
        <v>1209491000</v>
      </c>
      <c r="Z374" s="85">
        <v>1209491000</v>
      </c>
      <c r="AA374" s="75" t="e">
        <v>#N/A</v>
      </c>
      <c r="AB374" s="75">
        <v>319742000</v>
      </c>
      <c r="AC374" s="84">
        <v>0</v>
      </c>
      <c r="AD374" s="85">
        <v>11250.687998880001</v>
      </c>
      <c r="AE374" s="86">
        <v>10997.878998880002</v>
      </c>
      <c r="AF374" s="81" t="s">
        <v>3443</v>
      </c>
      <c r="AG374" s="81">
        <v>27.295174575109648</v>
      </c>
      <c r="AH374" s="81">
        <v>3.2209271086010025</v>
      </c>
      <c r="AI374" s="81">
        <v>33.164863002175352</v>
      </c>
      <c r="AJ374" s="82">
        <v>6.6761081764024759</v>
      </c>
      <c r="AK374" s="75" t="s">
        <v>502</v>
      </c>
      <c r="AL374" s="75" t="s">
        <v>503</v>
      </c>
      <c r="AM374" s="75" t="s">
        <v>504</v>
      </c>
      <c r="AN374" s="76" t="s">
        <v>583</v>
      </c>
      <c r="AO374" s="78">
        <v>0.12095499999999999</v>
      </c>
      <c r="AP374" s="78">
        <v>0.13933860000000001</v>
      </c>
      <c r="AQ374" s="84">
        <v>0.16284759999999998</v>
      </c>
      <c r="AR374" s="75" t="s">
        <v>4124</v>
      </c>
      <c r="AS374" s="75" t="s">
        <v>3443</v>
      </c>
      <c r="AT374" s="76" t="s">
        <v>3443</v>
      </c>
      <c r="AU374" s="75">
        <v>2.2148807542142457</v>
      </c>
      <c r="AV374" s="81">
        <v>2.2148807542142457</v>
      </c>
      <c r="AW374" s="81">
        <v>5.8581920141484167E-2</v>
      </c>
      <c r="AX374" s="82">
        <v>2.2734626743557298</v>
      </c>
      <c r="AY374" s="79">
        <v>65.219970102922943</v>
      </c>
      <c r="AZ374" s="79">
        <v>1.7250188629477066</v>
      </c>
      <c r="BA374" s="79">
        <v>66.94498896587065</v>
      </c>
      <c r="BB374" s="75">
        <v>214.30760576</v>
      </c>
      <c r="BC374" s="75">
        <v>10997.878998880002</v>
      </c>
      <c r="BD374" s="75">
        <v>376</v>
      </c>
      <c r="BE374" s="75">
        <v>428</v>
      </c>
      <c r="BF374" s="75" t="s">
        <v>3443</v>
      </c>
      <c r="BG374" s="75" t="s">
        <v>3443</v>
      </c>
      <c r="BH374" s="75" t="s">
        <v>3443</v>
      </c>
      <c r="BI374" s="75" t="s">
        <v>3443</v>
      </c>
      <c r="BJ374" s="75">
        <v>3.4188410332418727E-2</v>
      </c>
      <c r="BK374" s="75">
        <v>3.8916594740093659E-2</v>
      </c>
      <c r="BL374" s="75">
        <v>0</v>
      </c>
      <c r="BM374" s="75">
        <v>0</v>
      </c>
      <c r="BN374" s="75">
        <v>0</v>
      </c>
      <c r="BO374" s="75">
        <v>0</v>
      </c>
      <c r="BP374" s="87">
        <v>3.8916594740093659E-2</v>
      </c>
    </row>
    <row r="375" spans="2:68" x14ac:dyDescent="0.25">
      <c r="B375" s="103">
        <v>10</v>
      </c>
      <c r="C375" s="75" t="s">
        <v>3421</v>
      </c>
      <c r="D375" s="75">
        <v>12</v>
      </c>
      <c r="E375" s="76">
        <v>11</v>
      </c>
      <c r="F375" s="75">
        <v>0.18</v>
      </c>
      <c r="G375" s="75" t="s">
        <v>2566</v>
      </c>
      <c r="H375" s="75" t="s">
        <v>2318</v>
      </c>
      <c r="I375" s="76" t="s">
        <v>2319</v>
      </c>
      <c r="J375" s="78">
        <v>0.23318859049024923</v>
      </c>
      <c r="K375" s="78">
        <v>0.26417505422170728</v>
      </c>
      <c r="L375" s="78">
        <v>0.16748064190257317</v>
      </c>
      <c r="M375" s="78">
        <v>0.19647185536607256</v>
      </c>
      <c r="N375" s="79">
        <v>19.064549829927753</v>
      </c>
      <c r="O375" s="79">
        <v>14.880287469459539</v>
      </c>
      <c r="P375" s="80">
        <v>23.486607784318181</v>
      </c>
      <c r="Q375" s="81">
        <v>8.167117068882888</v>
      </c>
      <c r="R375" s="82">
        <v>9.1364549174456755</v>
      </c>
      <c r="S375" s="78">
        <v>0.29186502902171485</v>
      </c>
      <c r="T375" s="81">
        <v>1.6979573242300181</v>
      </c>
      <c r="U375" s="78">
        <v>0.38817136563838056</v>
      </c>
      <c r="V375" s="83" t="e">
        <v>#N/A</v>
      </c>
      <c r="W375" s="79">
        <v>10.89271582699179</v>
      </c>
      <c r="X375" s="80">
        <v>16.84056916396559</v>
      </c>
      <c r="Y375" s="85">
        <v>1450065000</v>
      </c>
      <c r="Z375" s="85">
        <v>1949750000</v>
      </c>
      <c r="AA375" s="75" t="e">
        <v>#N/A</v>
      </c>
      <c r="AB375" s="75">
        <v>38117000</v>
      </c>
      <c r="AC375" s="84">
        <v>0</v>
      </c>
      <c r="AD375" s="85">
        <v>1810.9960000000001</v>
      </c>
      <c r="AE375" s="86">
        <v>2686.875</v>
      </c>
      <c r="AF375" s="81">
        <v>5.3411647338069903</v>
      </c>
      <c r="AG375" s="81">
        <v>6.9208068756789105</v>
      </c>
      <c r="AH375" s="81">
        <v>-3.9682915596188146</v>
      </c>
      <c r="AI375" s="81">
        <v>8.2471217548030129</v>
      </c>
      <c r="AJ375" s="82">
        <v>1.3020699838570451</v>
      </c>
      <c r="AK375" s="75" t="s">
        <v>534</v>
      </c>
      <c r="AL375" s="75" t="s">
        <v>888</v>
      </c>
      <c r="AM375" s="75" t="s">
        <v>888</v>
      </c>
      <c r="AN375" s="76" t="s">
        <v>2470</v>
      </c>
      <c r="AO375" s="78">
        <v>0.17776340000000002</v>
      </c>
      <c r="AP375" s="78">
        <v>0.22326270000000001</v>
      </c>
      <c r="AQ375" s="84">
        <v>0.24320229999999998</v>
      </c>
      <c r="AR375" s="75" t="s">
        <v>4124</v>
      </c>
      <c r="AS375" s="75" t="s">
        <v>3443</v>
      </c>
      <c r="AT375" s="76" t="s">
        <v>3443</v>
      </c>
      <c r="AU375" s="75">
        <v>6.6624365482233507</v>
      </c>
      <c r="AV375" s="81">
        <v>6.6624365482233507</v>
      </c>
      <c r="AW375" s="81">
        <v>0</v>
      </c>
      <c r="AX375" s="82">
        <v>6.6624365482233507</v>
      </c>
      <c r="AY375" s="79">
        <v>48.513397324873779</v>
      </c>
      <c r="AZ375" s="79">
        <v>0</v>
      </c>
      <c r="BA375" s="79">
        <v>48.513397324873779</v>
      </c>
      <c r="BB375" s="75">
        <v>142.67452499999999</v>
      </c>
      <c r="BC375" s="75">
        <v>1810.9960000000001</v>
      </c>
      <c r="BD375" s="75" t="s">
        <v>3443</v>
      </c>
      <c r="BE375" s="75" t="s">
        <v>3443</v>
      </c>
      <c r="BF375" s="75" t="s">
        <v>3443</v>
      </c>
      <c r="BG375" s="75" t="s">
        <v>3443</v>
      </c>
      <c r="BH375" s="75" t="s">
        <v>3443</v>
      </c>
      <c r="BI375" s="75" t="s">
        <v>3443</v>
      </c>
      <c r="BJ375" s="75">
        <v>0</v>
      </c>
      <c r="BK375" s="75">
        <v>0</v>
      </c>
      <c r="BL375" s="75">
        <v>0</v>
      </c>
      <c r="BM375" s="75">
        <v>0</v>
      </c>
      <c r="BN375" s="75">
        <v>0</v>
      </c>
      <c r="BO375" s="75">
        <v>0</v>
      </c>
      <c r="BP375" s="87">
        <v>0</v>
      </c>
    </row>
    <row r="376" spans="2:68" x14ac:dyDescent="0.25">
      <c r="B376" s="103">
        <v>10</v>
      </c>
      <c r="C376" s="75" t="s">
        <v>3422</v>
      </c>
      <c r="D376" s="75">
        <v>13</v>
      </c>
      <c r="E376" s="76">
        <v>1</v>
      </c>
      <c r="F376" s="75">
        <v>0.18</v>
      </c>
      <c r="G376" s="75" t="s">
        <v>3046</v>
      </c>
      <c r="H376" s="75" t="s">
        <v>405</v>
      </c>
      <c r="I376" s="76" t="s">
        <v>1144</v>
      </c>
      <c r="J376" s="78">
        <v>0.12182873334698877</v>
      </c>
      <c r="K376" s="78">
        <v>5.9408653834881232E-2</v>
      </c>
      <c r="L376" s="78">
        <v>0.11388363589091448</v>
      </c>
      <c r="M376" s="78">
        <v>5.716503997906288E-2</v>
      </c>
      <c r="N376" s="79">
        <v>5.6676425014317733</v>
      </c>
      <c r="O376" s="79">
        <v>5.0667581253110914</v>
      </c>
      <c r="P376" s="80">
        <v>1.7744010683865084</v>
      </c>
      <c r="Q376" s="81">
        <v>64.971989765504787</v>
      </c>
      <c r="R376" s="82">
        <v>64.849027707745449</v>
      </c>
      <c r="S376" s="78">
        <v>0.27892665377606213</v>
      </c>
      <c r="T376" s="81">
        <v>5.5963508338122585</v>
      </c>
      <c r="U376" s="78">
        <v>0.55663949776592858</v>
      </c>
      <c r="V376" s="83" t="e">
        <v>#N/A</v>
      </c>
      <c r="W376" s="79">
        <v>4.7555610876436312</v>
      </c>
      <c r="X376" s="80">
        <v>-34.879805197396863</v>
      </c>
      <c r="Y376" s="85">
        <v>3411944000</v>
      </c>
      <c r="Z376" s="85">
        <v>3545856000</v>
      </c>
      <c r="AA376" s="75">
        <v>10277000</v>
      </c>
      <c r="AB376" s="75">
        <v>-466510999.99999994</v>
      </c>
      <c r="AC376" s="84">
        <v>-2.2029491266015166E-2</v>
      </c>
      <c r="AD376" s="85">
        <v>2299.0507889999999</v>
      </c>
      <c r="AE376" s="86">
        <v>4669.1537610279502</v>
      </c>
      <c r="AF376" s="81">
        <v>22.651554198337255</v>
      </c>
      <c r="AG376" s="81">
        <v>24.058133742976125</v>
      </c>
      <c r="AH376" s="81">
        <v>-16.179132646167755</v>
      </c>
      <c r="AI376" s="81">
        <v>95.591592233854357</v>
      </c>
      <c r="AJ376" s="82">
        <v>1.653884427044459</v>
      </c>
      <c r="AK376" s="75" t="s">
        <v>502</v>
      </c>
      <c r="AL376" s="75" t="s">
        <v>529</v>
      </c>
      <c r="AM376" s="75" t="s">
        <v>1145</v>
      </c>
      <c r="AN376" s="76" t="s">
        <v>583</v>
      </c>
      <c r="AO376" s="78" t="e">
        <v>#VALUE!</v>
      </c>
      <c r="AP376" s="78">
        <v>0.27499490000000004</v>
      </c>
      <c r="AQ376" s="84">
        <v>-6.6650910000000008E-2</v>
      </c>
      <c r="AR376" s="75" t="s">
        <v>3687</v>
      </c>
      <c r="AS376" s="75" t="s">
        <v>3687</v>
      </c>
      <c r="AT376" s="76" t="s">
        <v>3687</v>
      </c>
      <c r="AU376" s="75">
        <v>1.0161358061290922</v>
      </c>
      <c r="AV376" s="81">
        <v>1.0161358061290922</v>
      </c>
      <c r="AW376" s="81">
        <v>0</v>
      </c>
      <c r="AX376" s="82">
        <v>1.0161358061290922</v>
      </c>
      <c r="AY376" s="79">
        <v>87.531486316565093</v>
      </c>
      <c r="AZ376" s="79">
        <v>0</v>
      </c>
      <c r="BA376" s="79">
        <v>87.531486316565093</v>
      </c>
      <c r="BB376" s="75">
        <v>27.322734624999999</v>
      </c>
      <c r="BC376" s="75">
        <v>2299.0507889999999</v>
      </c>
      <c r="BD376" s="75">
        <v>346</v>
      </c>
      <c r="BE376" s="75">
        <v>362.33300000000003</v>
      </c>
      <c r="BF376" s="75" t="s">
        <v>3443</v>
      </c>
      <c r="BG376" s="75">
        <v>154.6</v>
      </c>
      <c r="BH376" s="75">
        <v>317.60000000000002</v>
      </c>
      <c r="BI376" s="75" t="s">
        <v>3443</v>
      </c>
      <c r="BJ376" s="75">
        <v>0.15049689274176362</v>
      </c>
      <c r="BK376" s="75">
        <v>0.15760112901098683</v>
      </c>
      <c r="BL376" s="75">
        <v>0</v>
      </c>
      <c r="BM376" s="75">
        <v>6.7245143404267793E-2</v>
      </c>
      <c r="BN376" s="75">
        <v>0.138143968597642</v>
      </c>
      <c r="BO376" s="75">
        <v>0</v>
      </c>
      <c r="BP376" s="87">
        <v>0.15760112901098683</v>
      </c>
    </row>
    <row r="377" spans="2:68" x14ac:dyDescent="0.25">
      <c r="B377" s="103">
        <v>10</v>
      </c>
      <c r="C377" s="75" t="s">
        <v>3422</v>
      </c>
      <c r="D377" s="75">
        <v>13</v>
      </c>
      <c r="E377" s="76">
        <v>2</v>
      </c>
      <c r="F377" s="75">
        <v>0.12</v>
      </c>
      <c r="H377" s="75" t="s">
        <v>346</v>
      </c>
      <c r="I377" s="76" t="s">
        <v>1075</v>
      </c>
      <c r="J377" s="78">
        <v>0.24833258268660435</v>
      </c>
      <c r="K377" s="78">
        <v>0.26482569358089275</v>
      </c>
      <c r="L377" s="78">
        <v>0.18560870140674088</v>
      </c>
      <c r="M377" s="78">
        <v>0.19752138802270727</v>
      </c>
      <c r="N377" s="79">
        <v>14.871312193697056</v>
      </c>
      <c r="O377" s="79">
        <v>12.756010840789703</v>
      </c>
      <c r="P377" s="80">
        <v>22.178320928665503</v>
      </c>
      <c r="Q377" s="81">
        <v>26.469623174557473</v>
      </c>
      <c r="R377" s="82">
        <v>24.77465832514693</v>
      </c>
      <c r="S377" s="78">
        <v>0.38179110659658189</v>
      </c>
      <c r="T377" s="81">
        <v>2.8689788053949905</v>
      </c>
      <c r="U377" s="78">
        <v>0.29785801348437196</v>
      </c>
      <c r="V377" s="83" t="e">
        <v>#N/A</v>
      </c>
      <c r="W377" s="79">
        <v>11.757973171034877</v>
      </c>
      <c r="X377" s="80">
        <v>-3.5639136897880563</v>
      </c>
      <c r="Y377" s="85">
        <v>4664200000</v>
      </c>
      <c r="Z377" s="85">
        <v>6253500000</v>
      </c>
      <c r="AA377" s="75">
        <v>30000000</v>
      </c>
      <c r="AB377" s="75">
        <v>188400000</v>
      </c>
      <c r="AC377" s="84">
        <v>0.15923566878980891</v>
      </c>
      <c r="AD377" s="85">
        <v>13935.617836949999</v>
      </c>
      <c r="AE377" s="86">
        <v>17830.817836949998</v>
      </c>
      <c r="AF377" s="81">
        <v>11.593514327631492</v>
      </c>
      <c r="AG377" s="81">
        <v>13.32217563725921</v>
      </c>
      <c r="AH377" s="81">
        <v>1.3290432591813637</v>
      </c>
      <c r="AI377" s="81">
        <v>14.351522846079408</v>
      </c>
      <c r="AJ377" s="82">
        <v>3.9647804048576161</v>
      </c>
      <c r="AK377" s="75" t="s">
        <v>552</v>
      </c>
      <c r="AL377" s="75" t="s">
        <v>917</v>
      </c>
      <c r="AM377" s="75" t="s">
        <v>983</v>
      </c>
      <c r="AN377" s="76" t="s">
        <v>583</v>
      </c>
      <c r="AO377" s="78">
        <v>0.1819991</v>
      </c>
      <c r="AP377" s="78">
        <v>8.2495119999999991E-2</v>
      </c>
      <c r="AQ377" s="84">
        <v>8.5359130000000005E-2</v>
      </c>
      <c r="AR377" s="75" t="s">
        <v>4124</v>
      </c>
      <c r="AS377" s="75" t="s">
        <v>3443</v>
      </c>
      <c r="AT377" s="76" t="s">
        <v>3443</v>
      </c>
      <c r="AU377" s="75">
        <v>2.1080368299875496</v>
      </c>
      <c r="AV377" s="81">
        <v>2.1080368299875496</v>
      </c>
      <c r="AW377" s="81">
        <v>0.77851256025688209</v>
      </c>
      <c r="AX377" s="82">
        <v>2.8865493902444319</v>
      </c>
      <c r="AY377" s="79">
        <v>29.38016972822</v>
      </c>
      <c r="AZ377" s="79">
        <v>10.850299591792893</v>
      </c>
      <c r="BA377" s="79">
        <v>40.230469320012894</v>
      </c>
      <c r="BB377" s="75">
        <v>374.50543890000006</v>
      </c>
      <c r="BC377" s="75">
        <v>13935.617836949999</v>
      </c>
      <c r="BD377" s="75">
        <v>971.06299999999999</v>
      </c>
      <c r="BE377" s="75">
        <v>1087.3530000000001</v>
      </c>
      <c r="BF377" s="75">
        <v>1184.1000000000001</v>
      </c>
      <c r="BG377" s="75">
        <v>657.58400000000006</v>
      </c>
      <c r="BH377" s="75">
        <v>742.27499999999998</v>
      </c>
      <c r="BI377" s="75">
        <v>838.82100000000003</v>
      </c>
      <c r="BJ377" s="75">
        <v>6.9682091699246135E-2</v>
      </c>
      <c r="BK377" s="75">
        <v>7.8026895737403637E-2</v>
      </c>
      <c r="BL377" s="75">
        <v>8.4969322053334712E-2</v>
      </c>
      <c r="BM377" s="75">
        <v>4.7187287115209905E-2</v>
      </c>
      <c r="BN377" s="75">
        <v>5.3264592118181756E-2</v>
      </c>
      <c r="BO377" s="75">
        <v>6.0192594961658873E-2</v>
      </c>
      <c r="BP377" s="87">
        <v>8.4969322053334712E-2</v>
      </c>
    </row>
    <row r="378" spans="2:68" x14ac:dyDescent="0.25">
      <c r="B378" s="103">
        <v>10</v>
      </c>
      <c r="C378" s="75" t="s">
        <v>3421</v>
      </c>
      <c r="D378" s="75">
        <v>13</v>
      </c>
      <c r="E378" s="76">
        <v>3</v>
      </c>
      <c r="F378" s="75">
        <v>0.18</v>
      </c>
      <c r="G378" s="75" t="s">
        <v>3195</v>
      </c>
      <c r="H378" s="75" t="s">
        <v>2255</v>
      </c>
      <c r="I378" s="76" t="s">
        <v>2256</v>
      </c>
      <c r="J378" s="78">
        <v>0.55363831608773872</v>
      </c>
      <c r="K378" s="78">
        <v>0.40353608362059379</v>
      </c>
      <c r="L378" s="78">
        <v>0.18075361640904938</v>
      </c>
      <c r="M378" s="78">
        <v>0.16371828634910252</v>
      </c>
      <c r="N378" s="79">
        <v>13.065620483963352</v>
      </c>
      <c r="O378" s="79">
        <v>10.560370115794992</v>
      </c>
      <c r="P378" s="80">
        <v>15.427819218955682</v>
      </c>
      <c r="Q378" s="81">
        <v>13.544795522906702</v>
      </c>
      <c r="R378" s="82">
        <v>14.007482080132506</v>
      </c>
      <c r="S378" s="78">
        <v>0.37338499830297539</v>
      </c>
      <c r="T378" s="81">
        <v>1.4035979331022603</v>
      </c>
      <c r="U378" s="78">
        <v>0.39061601482354447</v>
      </c>
      <c r="V378" s="83" t="e">
        <v>#N/A</v>
      </c>
      <c r="W378" s="79">
        <v>10.458071254042576</v>
      </c>
      <c r="X378" s="80">
        <v>7.0259805697204802</v>
      </c>
      <c r="Y378" s="85">
        <v>71944000</v>
      </c>
      <c r="Z378" s="85">
        <v>177329000</v>
      </c>
      <c r="AA378" s="75" t="e">
        <v>#N/A</v>
      </c>
      <c r="AB378" s="75">
        <v>25001000</v>
      </c>
      <c r="AC378" s="84">
        <v>0</v>
      </c>
      <c r="AD378" s="85">
        <v>415.81308449999995</v>
      </c>
      <c r="AE378" s="86">
        <v>481.82008449999995</v>
      </c>
      <c r="AF378" s="81">
        <v>9.6841978704059155</v>
      </c>
      <c r="AG378" s="81">
        <v>16.124474523128676</v>
      </c>
      <c r="AH378" s="81">
        <v>6.2268376664265164</v>
      </c>
      <c r="AI378" s="81">
        <v>24.848484270500418</v>
      </c>
      <c r="AJ378" s="82">
        <v>3.7320717657560896</v>
      </c>
      <c r="AK378" s="75" t="s">
        <v>498</v>
      </c>
      <c r="AL378" s="75" t="s">
        <v>735</v>
      </c>
      <c r="AM378" s="75" t="s">
        <v>736</v>
      </c>
      <c r="AN378" s="76" t="s">
        <v>2229</v>
      </c>
      <c r="AO378" s="78">
        <v>0.1932277</v>
      </c>
      <c r="AP378" s="78">
        <v>0.22266040000000001</v>
      </c>
      <c r="AQ378" s="84">
        <v>0.18478940000000002</v>
      </c>
      <c r="AR378" s="75" t="s">
        <v>3696</v>
      </c>
      <c r="AS378" s="75" t="s">
        <v>3696</v>
      </c>
      <c r="AT378" s="76" t="s">
        <v>3696</v>
      </c>
      <c r="AU378" s="75">
        <v>2.1951220384458221</v>
      </c>
      <c r="AV378" s="81">
        <v>2.1951220384458221</v>
      </c>
      <c r="AW378" s="81">
        <v>0</v>
      </c>
      <c r="AX378" s="82">
        <v>2.1951220384458221</v>
      </c>
      <c r="AY378" s="79">
        <v>48.785263921207864</v>
      </c>
      <c r="AZ378" s="79">
        <v>0</v>
      </c>
      <c r="BA378" s="79">
        <v>48.785263921207864</v>
      </c>
      <c r="BB378" s="75">
        <v>9.0150289200000007</v>
      </c>
      <c r="BC378" s="75">
        <v>415.81308449999995</v>
      </c>
      <c r="BD378" s="75">
        <v>21.7</v>
      </c>
      <c r="BE378" s="75">
        <v>26.1</v>
      </c>
      <c r="BF378" s="75">
        <v>28.933</v>
      </c>
      <c r="BG378" s="75">
        <v>24</v>
      </c>
      <c r="BH378" s="75">
        <v>28.067</v>
      </c>
      <c r="BI378" s="75">
        <v>30.233000000000001</v>
      </c>
      <c r="BJ378" s="75">
        <v>5.218690995761583E-2</v>
      </c>
      <c r="BK378" s="75">
        <v>6.2768587552708449E-2</v>
      </c>
      <c r="BL378" s="75">
        <v>6.958174496791239E-2</v>
      </c>
      <c r="BM378" s="75">
        <v>5.7718241427777879E-2</v>
      </c>
      <c r="BN378" s="75">
        <v>6.7499078423060077E-2</v>
      </c>
      <c r="BO378" s="75">
        <v>7.2708149711917025E-2</v>
      </c>
      <c r="BP378" s="87">
        <v>7.2708149711917025E-2</v>
      </c>
    </row>
    <row r="379" spans="2:68" x14ac:dyDescent="0.25">
      <c r="B379" s="103">
        <v>10</v>
      </c>
      <c r="C379" s="75" t="s">
        <v>3422</v>
      </c>
      <c r="D379" s="75">
        <v>13</v>
      </c>
      <c r="E379" s="76">
        <v>8</v>
      </c>
      <c r="F379" s="75" t="s">
        <v>2489</v>
      </c>
      <c r="G379" s="75" t="s">
        <v>2701</v>
      </c>
      <c r="H379" s="75" t="s">
        <v>1991</v>
      </c>
      <c r="I379" s="76" t="s">
        <v>1992</v>
      </c>
      <c r="J379" s="78" t="e">
        <v>#N/A</v>
      </c>
      <c r="K379" s="78" t="e">
        <v>#N/A</v>
      </c>
      <c r="L379" s="78" t="e">
        <v>#N/A</v>
      </c>
      <c r="M379" s="78" t="e">
        <v>#N/A</v>
      </c>
      <c r="N379" s="79">
        <v>4.715333621616475</v>
      </c>
      <c r="O379" s="79">
        <v>2.9468752355524526</v>
      </c>
      <c r="P379" s="80">
        <v>3.093125861835992</v>
      </c>
      <c r="Q379" s="81" t="e">
        <v>#N/A</v>
      </c>
      <c r="R379" s="82" t="e">
        <v>#N/A</v>
      </c>
      <c r="S379" s="78">
        <v>-0.44374245768666748</v>
      </c>
      <c r="T379" s="81">
        <v>-6.2649610955912829</v>
      </c>
      <c r="U379" s="78">
        <v>0.43882265482010924</v>
      </c>
      <c r="V379" s="83" t="e">
        <v>#N/A</v>
      </c>
      <c r="W379" s="79" t="e">
        <v>#N/A</v>
      </c>
      <c r="X379" s="80" t="e">
        <v>#N/A</v>
      </c>
      <c r="Y379" s="85" t="e">
        <v>#N/A</v>
      </c>
      <c r="Z379" s="85" t="e">
        <v>#N/A</v>
      </c>
      <c r="AA379" s="75" t="e">
        <v>#N/A</v>
      </c>
      <c r="AB379" s="75">
        <v>-96433999.999999985</v>
      </c>
      <c r="AC379" s="84">
        <v>0</v>
      </c>
      <c r="AD379" s="85">
        <v>4084.9769985200001</v>
      </c>
      <c r="AE379" s="86">
        <v>2225.8309985200003</v>
      </c>
      <c r="AF379" s="81">
        <v>5.8493027964648814</v>
      </c>
      <c r="AG379" s="81">
        <v>11.095920660515302</v>
      </c>
      <c r="AH379" s="81">
        <v>-2.4217854244907011</v>
      </c>
      <c r="AI379" s="81">
        <v>38.637097660599366</v>
      </c>
      <c r="AJ379" s="82">
        <v>1.7306608613687011</v>
      </c>
      <c r="AK379" s="75" t="s">
        <v>493</v>
      </c>
      <c r="AL379" s="75" t="s">
        <v>525</v>
      </c>
      <c r="AM379" s="75" t="s">
        <v>526</v>
      </c>
      <c r="AN379" s="76" t="s">
        <v>1706</v>
      </c>
      <c r="AO379" s="78" t="e">
        <v>#VALUE!</v>
      </c>
      <c r="AP379" s="78" t="e">
        <v>#VALUE!</v>
      </c>
      <c r="AQ379" s="84" t="e">
        <v>#VALUE!</v>
      </c>
      <c r="AR379" s="75" t="s">
        <v>3688</v>
      </c>
      <c r="AS379" s="75" t="s">
        <v>3688</v>
      </c>
      <c r="AT379" s="76" t="s">
        <v>3688</v>
      </c>
      <c r="AU379" s="75">
        <v>1.394268064698353</v>
      </c>
      <c r="AV379" s="81">
        <v>1.394268064698353</v>
      </c>
      <c r="AW379" s="81">
        <v>0</v>
      </c>
      <c r="AX379" s="82">
        <v>1.394268064698353</v>
      </c>
      <c r="AY379" s="79">
        <v>0</v>
      </c>
      <c r="AZ379" s="79">
        <v>0</v>
      </c>
      <c r="BA379" s="79">
        <v>0</v>
      </c>
      <c r="BB379" s="75">
        <v>0</v>
      </c>
      <c r="BC379" s="75">
        <v>2225.8309985200003</v>
      </c>
      <c r="BD379" s="75">
        <v>185.91</v>
      </c>
      <c r="BE379" s="75">
        <v>251.5</v>
      </c>
      <c r="BF379" s="75">
        <v>295.375</v>
      </c>
      <c r="BG379" s="75">
        <v>188.34900000000002</v>
      </c>
      <c r="BH379" s="75">
        <v>297.07499999999999</v>
      </c>
      <c r="BI379" s="75">
        <v>356.44900000000001</v>
      </c>
      <c r="BJ379" s="75">
        <v>8.3523861480775174E-2</v>
      </c>
      <c r="BK379" s="75">
        <v>0.11299150751662071</v>
      </c>
      <c r="BL379" s="75">
        <v>0.13270324665098149</v>
      </c>
      <c r="BM379" s="75">
        <v>8.4619632004962211E-2</v>
      </c>
      <c r="BN379" s="75">
        <v>0.13346700634393677</v>
      </c>
      <c r="BO379" s="75">
        <v>0.16014198752601169</v>
      </c>
      <c r="BP379" s="87">
        <v>0.16014198752601169</v>
      </c>
    </row>
    <row r="380" spans="2:68" x14ac:dyDescent="0.25">
      <c r="B380" s="103">
        <v>10</v>
      </c>
      <c r="C380" s="75" t="s">
        <v>3422</v>
      </c>
      <c r="D380" s="75">
        <v>14</v>
      </c>
      <c r="E380" s="76">
        <v>2</v>
      </c>
      <c r="F380" s="75">
        <v>0.2</v>
      </c>
      <c r="G380" s="75" t="s">
        <v>3070</v>
      </c>
      <c r="H380" s="75" t="s">
        <v>30</v>
      </c>
      <c r="I380" s="76" t="s">
        <v>635</v>
      </c>
      <c r="J380" s="78">
        <v>4.6167565546932199</v>
      </c>
      <c r="K380" s="78">
        <v>2.0772064557418135</v>
      </c>
      <c r="L380" s="78">
        <v>0.47505590393176755</v>
      </c>
      <c r="M380" s="78">
        <v>0.30323766395781826</v>
      </c>
      <c r="N380" s="79">
        <v>17.491921059144218</v>
      </c>
      <c r="O380" s="79">
        <v>13.724841504379077</v>
      </c>
      <c r="P380" s="80">
        <v>16.63217753864734</v>
      </c>
      <c r="Q380" s="81">
        <v>27.185413833888401</v>
      </c>
      <c r="R380" s="82">
        <v>26.613821791961854</v>
      </c>
      <c r="S380" s="78">
        <v>-0.18052343662780496</v>
      </c>
      <c r="T380" s="81">
        <v>-0.77694315870397357</v>
      </c>
      <c r="U380" s="78">
        <v>0.54341464301906417</v>
      </c>
      <c r="V380" s="83" t="e">
        <v>#N/A</v>
      </c>
      <c r="W380" s="79">
        <v>15.914338825062458</v>
      </c>
      <c r="X380" s="80">
        <v>7.6571551576315011</v>
      </c>
      <c r="Y380" s="85">
        <v>185943000</v>
      </c>
      <c r="Z380" s="85">
        <v>1273727000</v>
      </c>
      <c r="AA380" s="75">
        <v>156936000</v>
      </c>
      <c r="AB380" s="75">
        <v>85542000</v>
      </c>
      <c r="AC380" s="84">
        <v>1.8346075611980079</v>
      </c>
      <c r="AD380" s="85">
        <v>6242.6529686800004</v>
      </c>
      <c r="AE380" s="86">
        <v>5903.0829686800007</v>
      </c>
      <c r="AF380" s="81">
        <v>12.157825455215622</v>
      </c>
      <c r="AG380" s="81">
        <v>14.648503991362556</v>
      </c>
      <c r="AH380" s="81">
        <v>1.4758636953542414</v>
      </c>
      <c r="AI380" s="81">
        <v>21.598569936962949</v>
      </c>
      <c r="AJ380" s="82">
        <v>3.8748156715234927</v>
      </c>
      <c r="AK380" s="75" t="s">
        <v>502</v>
      </c>
      <c r="AL380" s="75" t="s">
        <v>529</v>
      </c>
      <c r="AM380" s="75" t="s">
        <v>636</v>
      </c>
      <c r="AN380" s="76" t="s">
        <v>583</v>
      </c>
      <c r="AO380" s="78" t="e">
        <v>#VALUE!</v>
      </c>
      <c r="AP380" s="78" t="e">
        <v>#VALUE!</v>
      </c>
      <c r="AQ380" s="84">
        <v>0.14858100000000002</v>
      </c>
      <c r="AR380" s="75" t="s">
        <v>3689</v>
      </c>
      <c r="AS380" s="75" t="s">
        <v>3689</v>
      </c>
      <c r="AT380" s="76" t="s">
        <v>3689</v>
      </c>
      <c r="AU380" s="75">
        <v>2.4218406513471109</v>
      </c>
      <c r="AV380" s="81">
        <v>2.4218406513471109</v>
      </c>
      <c r="AW380" s="81">
        <v>1.7968681576485632</v>
      </c>
      <c r="AX380" s="82">
        <v>4.2187088089956744</v>
      </c>
      <c r="AY380" s="79">
        <v>47.355631504254333</v>
      </c>
      <c r="AZ380" s="79">
        <v>35.135187894382213</v>
      </c>
      <c r="BA380" s="79">
        <v>82.490819398636546</v>
      </c>
      <c r="BB380" s="75">
        <v>236.18483814879102</v>
      </c>
      <c r="BC380" s="75">
        <v>5903.0829686800007</v>
      </c>
      <c r="BD380" s="75">
        <v>340</v>
      </c>
      <c r="BE380" s="75">
        <v>414.875</v>
      </c>
      <c r="BF380" s="75">
        <v>470</v>
      </c>
      <c r="BG380" s="75">
        <v>444.23200000000003</v>
      </c>
      <c r="BH380" s="75">
        <v>509.25</v>
      </c>
      <c r="BI380" s="75" t="s">
        <v>3443</v>
      </c>
      <c r="BJ380" s="75">
        <v>5.7597022065239249E-2</v>
      </c>
      <c r="BK380" s="75">
        <v>7.0281072145047446E-2</v>
      </c>
      <c r="BL380" s="75">
        <v>7.9619412854889549E-2</v>
      </c>
      <c r="BM380" s="75">
        <v>7.5254236194368718E-2</v>
      </c>
      <c r="BN380" s="75">
        <v>8.62684808433032E-2</v>
      </c>
      <c r="BO380" s="75">
        <v>0</v>
      </c>
      <c r="BP380" s="87">
        <v>7.9619412854889549E-2</v>
      </c>
    </row>
    <row r="381" spans="2:68" x14ac:dyDescent="0.25">
      <c r="B381" s="103">
        <v>10</v>
      </c>
      <c r="C381" s="75" t="s">
        <v>3420</v>
      </c>
      <c r="D381" s="75">
        <v>14</v>
      </c>
      <c r="E381" s="76">
        <v>3</v>
      </c>
      <c r="F381" s="75">
        <v>0.12</v>
      </c>
      <c r="H381" s="75" t="s">
        <v>401</v>
      </c>
      <c r="I381" s="76" t="s">
        <v>1139</v>
      </c>
      <c r="J381" s="78">
        <v>0.1619445480886407</v>
      </c>
      <c r="K381" s="78">
        <v>0.13339588709046837</v>
      </c>
      <c r="L381" s="78">
        <v>0.15234829473189615</v>
      </c>
      <c r="M381" s="78">
        <v>0.12753369358593733</v>
      </c>
      <c r="N381" s="79">
        <v>9.6873925079032279</v>
      </c>
      <c r="O381" s="79">
        <v>7.921604091043025</v>
      </c>
      <c r="P381" s="80">
        <v>15.543989662090285</v>
      </c>
      <c r="Q381" s="81">
        <v>34.966295059327464</v>
      </c>
      <c r="R381" s="82">
        <v>30.175767407430744</v>
      </c>
      <c r="S381" s="78">
        <v>0.25425984624275427</v>
      </c>
      <c r="T381" s="81">
        <v>1.9637253841159916</v>
      </c>
      <c r="U381" s="78">
        <v>0.49906575076268711</v>
      </c>
      <c r="V381" s="83">
        <v>1.5071829083616421E-2</v>
      </c>
      <c r="W381" s="79">
        <v>8.9343076804568096</v>
      </c>
      <c r="X381" s="80">
        <v>13.553838394569384</v>
      </c>
      <c r="Y381" s="85">
        <v>17904600000</v>
      </c>
      <c r="Z381" s="85">
        <v>18727600000</v>
      </c>
      <c r="AA381" s="75">
        <v>54100000</v>
      </c>
      <c r="AB381" s="75">
        <v>-50799999.99999994</v>
      </c>
      <c r="AC381" s="84">
        <v>-1.0649606299212611</v>
      </c>
      <c r="AD381" s="85">
        <v>62731.898299979999</v>
      </c>
      <c r="AE381" s="86">
        <v>70623.298299980001</v>
      </c>
      <c r="AF381" s="81">
        <v>17.748822821332844</v>
      </c>
      <c r="AG381" s="81">
        <v>26.753799973900367</v>
      </c>
      <c r="AH381" s="81">
        <v>-8.078807642794647E-2</v>
      </c>
      <c r="AI381" s="81">
        <v>26.24932474295743</v>
      </c>
      <c r="AJ381" s="82">
        <v>4.4315365988245015</v>
      </c>
      <c r="AK381" s="75" t="s">
        <v>552</v>
      </c>
      <c r="AL381" s="75" t="s">
        <v>917</v>
      </c>
      <c r="AM381" s="75" t="s">
        <v>1125</v>
      </c>
      <c r="AN381" s="76" t="s">
        <v>583</v>
      </c>
      <c r="AO381" s="78">
        <v>0.1260413</v>
      </c>
      <c r="AP381" s="78">
        <v>0.14635500000000001</v>
      </c>
      <c r="AQ381" s="84">
        <v>0.13360369999999999</v>
      </c>
      <c r="AR381" s="75" t="s">
        <v>3698</v>
      </c>
      <c r="AS381" s="75" t="s">
        <v>3698</v>
      </c>
      <c r="AT381" s="76" t="s">
        <v>3698</v>
      </c>
      <c r="AU381" s="75">
        <v>2.4960330902672538</v>
      </c>
      <c r="AV381" s="81">
        <v>2.4960330902672538</v>
      </c>
      <c r="AW381" s="81">
        <v>-3.4151026968777809E-2</v>
      </c>
      <c r="AX381" s="82">
        <v>2.4618820632984759</v>
      </c>
      <c r="AY381" s="79">
        <v>61.720589412814299</v>
      </c>
      <c r="AZ381" s="79">
        <v>-0.84446857767426309</v>
      </c>
      <c r="BA381" s="79">
        <v>60.876120835140036</v>
      </c>
      <c r="BB381" s="75">
        <v>1391.3</v>
      </c>
      <c r="BC381" s="75">
        <v>62731.898299979999</v>
      </c>
      <c r="BD381" s="75">
        <v>2536.6669999999999</v>
      </c>
      <c r="BE381" s="75">
        <v>2799.864</v>
      </c>
      <c r="BF381" s="75">
        <v>3093.2780000000002</v>
      </c>
      <c r="BG381" s="75">
        <v>-1052.432</v>
      </c>
      <c r="BH381" s="75">
        <v>86.045000000000002</v>
      </c>
      <c r="BI381" s="75">
        <v>-287.28399999999999</v>
      </c>
      <c r="BJ381" s="75">
        <v>4.0436637001957404E-2</v>
      </c>
      <c r="BK381" s="75">
        <v>4.4632221818176554E-2</v>
      </c>
      <c r="BL381" s="75">
        <v>4.9309491404327332E-2</v>
      </c>
      <c r="BM381" s="75">
        <v>-1.6776664321033873E-2</v>
      </c>
      <c r="BN381" s="75">
        <v>1.3716307386162335E-3</v>
      </c>
      <c r="BO381" s="75">
        <v>-4.5795521542521464E-3</v>
      </c>
      <c r="BP381" s="87">
        <v>4.9309491404327332E-2</v>
      </c>
    </row>
    <row r="382" spans="2:68" x14ac:dyDescent="0.25">
      <c r="B382" s="103">
        <v>10</v>
      </c>
      <c r="C382" s="75" t="s">
        <v>3420</v>
      </c>
      <c r="D382" s="75">
        <v>14</v>
      </c>
      <c r="E382" s="76">
        <v>4</v>
      </c>
      <c r="F382" s="75">
        <v>0.12</v>
      </c>
      <c r="H382" s="75" t="s">
        <v>1715</v>
      </c>
      <c r="I382" s="76" t="s">
        <v>1716</v>
      </c>
      <c r="J382" s="78">
        <v>2.5735133515407957</v>
      </c>
      <c r="K382" s="78">
        <v>1.8434139784946251</v>
      </c>
      <c r="L382" s="78">
        <v>0.54968203401935878</v>
      </c>
      <c r="M382" s="78">
        <v>0.47588480222068019</v>
      </c>
      <c r="N382" s="79">
        <v>49.986372308530932</v>
      </c>
      <c r="O382" s="79">
        <v>39.82224960138074</v>
      </c>
      <c r="P382" s="80">
        <v>46.789357871574317</v>
      </c>
      <c r="Q382" s="81">
        <v>66.222488585001344</v>
      </c>
      <c r="R382" s="82">
        <v>57.656937225109971</v>
      </c>
      <c r="S382" s="78">
        <v>0.20884729902169288</v>
      </c>
      <c r="T382" s="81">
        <v>0.16977869986168737</v>
      </c>
      <c r="U382" s="78">
        <v>0.79568432171419934</v>
      </c>
      <c r="V382" s="83">
        <v>4.7184170471841702E-2</v>
      </c>
      <c r="W382" s="79">
        <v>12.589631298856364</v>
      </c>
      <c r="X382" s="80">
        <v>6.9765897612505068</v>
      </c>
      <c r="Y382" s="85">
        <v>148799999.99999988</v>
      </c>
      <c r="Z382" s="85">
        <v>576399999.99999988</v>
      </c>
      <c r="AA382" s="75">
        <v>5800000</v>
      </c>
      <c r="AB382" s="75">
        <v>264400000.00000003</v>
      </c>
      <c r="AC382" s="84">
        <v>2.1936459909228441E-2</v>
      </c>
      <c r="AD382" s="85">
        <v>5580.3530658</v>
      </c>
      <c r="AE382" s="86">
        <v>5629.4530658000003</v>
      </c>
      <c r="AF382" s="81">
        <v>19.437128829306516</v>
      </c>
      <c r="AG382" s="81">
        <v>20.436266694757563</v>
      </c>
      <c r="AH382" s="81">
        <v>4.6556009688171383</v>
      </c>
      <c r="AI382" s="81">
        <v>24.278617486442208</v>
      </c>
      <c r="AJ382" s="82">
        <v>10.632956145192699</v>
      </c>
      <c r="AK382" s="75" t="s">
        <v>544</v>
      </c>
      <c r="AL382" s="75" t="s">
        <v>576</v>
      </c>
      <c r="AM382" s="75" t="s">
        <v>591</v>
      </c>
      <c r="AN382" s="76" t="s">
        <v>1706</v>
      </c>
      <c r="AO382" s="78" t="e">
        <v>#VALUE!</v>
      </c>
      <c r="AP382" s="78" t="e">
        <v>#VALUE!</v>
      </c>
      <c r="AQ382" s="84">
        <v>0.1346029</v>
      </c>
      <c r="AR382" s="75" t="s">
        <v>3697</v>
      </c>
      <c r="AS382" s="75" t="s">
        <v>3697</v>
      </c>
      <c r="AT382" s="76" t="s">
        <v>3697</v>
      </c>
      <c r="AU382" s="75">
        <v>1.3820335009098839</v>
      </c>
      <c r="AV382" s="81">
        <v>1.3820335009098839</v>
      </c>
      <c r="AW382" s="81">
        <v>2.4536663036182804</v>
      </c>
      <c r="AX382" s="82">
        <v>3.8356998045281641</v>
      </c>
      <c r="AY382" s="79">
        <v>35.603794637732406</v>
      </c>
      <c r="AZ382" s="79">
        <v>63.211080719848312</v>
      </c>
      <c r="BA382" s="79">
        <v>98.814875357580718</v>
      </c>
      <c r="BB382" s="75">
        <v>241.8</v>
      </c>
      <c r="BC382" s="75">
        <v>5580.3530658</v>
      </c>
      <c r="BD382" s="75">
        <v>254.636</v>
      </c>
      <c r="BE382" s="75">
        <v>285.52199999999999</v>
      </c>
      <c r="BF382" s="75">
        <v>309.08300000000003</v>
      </c>
      <c r="BG382" s="75">
        <v>271.02699999999999</v>
      </c>
      <c r="BH382" s="75">
        <v>296.81299999999999</v>
      </c>
      <c r="BI382" s="75">
        <v>318.63299999999998</v>
      </c>
      <c r="BJ382" s="75">
        <v>4.5630804538260045E-2</v>
      </c>
      <c r="BK382" s="75">
        <v>5.1165579782014657E-2</v>
      </c>
      <c r="BL382" s="75">
        <v>5.5387714066742449E-2</v>
      </c>
      <c r="BM382" s="75">
        <v>4.8568073884254409E-2</v>
      </c>
      <c r="BN382" s="75">
        <v>5.3188928460290684E-2</v>
      </c>
      <c r="BO382" s="75">
        <v>5.7099075317077759E-2</v>
      </c>
      <c r="BP382" s="87">
        <v>5.7099075317077759E-2</v>
      </c>
    </row>
    <row r="383" spans="2:68" x14ac:dyDescent="0.25">
      <c r="B383" s="103">
        <v>10</v>
      </c>
      <c r="C383" s="75" t="s">
        <v>3421</v>
      </c>
      <c r="D383" s="75">
        <v>14</v>
      </c>
      <c r="E383" s="76">
        <v>6</v>
      </c>
      <c r="F383" s="75">
        <v>0.14000000000000001</v>
      </c>
      <c r="H383" s="75" t="s">
        <v>2370</v>
      </c>
      <c r="I383" s="76" t="s">
        <v>2371</v>
      </c>
      <c r="J383" s="78">
        <v>0.16568873250145474</v>
      </c>
      <c r="K383" s="78">
        <v>0.25572565829761174</v>
      </c>
      <c r="L383" s="78">
        <v>0.1129255918454056</v>
      </c>
      <c r="M383" s="78">
        <v>0.18933623503808489</v>
      </c>
      <c r="N383" s="79">
        <v>11.348823507751224</v>
      </c>
      <c r="O383" s="79">
        <v>9.6124601432594634</v>
      </c>
      <c r="P383" s="80">
        <v>11.942792549270163</v>
      </c>
      <c r="Q383" s="81">
        <v>31.927726665787446</v>
      </c>
      <c r="R383" s="82">
        <v>43.130322995339867</v>
      </c>
      <c r="S383" s="78">
        <v>2.504657420823846E-2</v>
      </c>
      <c r="T383" s="81">
        <v>0.16986429574169395</v>
      </c>
      <c r="U383" s="78">
        <v>0.61448490435584235</v>
      </c>
      <c r="V383" s="83">
        <v>2.3192887514495556E-2</v>
      </c>
      <c r="W383" s="79">
        <v>7.9914818007755715</v>
      </c>
      <c r="X383" s="80">
        <v>9.6049948854869385</v>
      </c>
      <c r="Y383" s="85">
        <v>8165000000</v>
      </c>
      <c r="Z383" s="85">
        <v>11028000000</v>
      </c>
      <c r="AA383" s="75">
        <v>32000000</v>
      </c>
      <c r="AB383" s="75">
        <v>-791000000</v>
      </c>
      <c r="AC383" s="84">
        <v>-4.0455120101137804E-2</v>
      </c>
      <c r="AD383" s="85">
        <v>43251.451161599987</v>
      </c>
      <c r="AE383" s="86">
        <v>43682.451161599995</v>
      </c>
      <c r="AF383" s="81">
        <v>16.147501826527574</v>
      </c>
      <c r="AG383" s="81">
        <v>20.756654646743296</v>
      </c>
      <c r="AH383" s="81">
        <v>-1.8471474038843207</v>
      </c>
      <c r="AI383" s="81">
        <v>35.130766820548075</v>
      </c>
      <c r="AJ383" s="82">
        <v>4.0389802593147239</v>
      </c>
      <c r="AK383" s="75" t="s">
        <v>493</v>
      </c>
      <c r="AL383" s="75" t="s">
        <v>494</v>
      </c>
      <c r="AM383" s="75" t="s">
        <v>495</v>
      </c>
      <c r="AN383" s="76" t="s">
        <v>2471</v>
      </c>
      <c r="AO383" s="78">
        <v>0.1394561</v>
      </c>
      <c r="AP383" s="78">
        <v>0.25448170000000003</v>
      </c>
      <c r="AQ383" s="84">
        <v>0.17398240000000001</v>
      </c>
      <c r="AR383" s="75" t="s">
        <v>4200</v>
      </c>
      <c r="AS383" s="75" t="s">
        <v>3443</v>
      </c>
      <c r="AT383" s="76" t="s">
        <v>4200</v>
      </c>
      <c r="AU383" s="75">
        <v>0.60658578856152512</v>
      </c>
      <c r="AV383" s="81">
        <v>0.60658578856152512</v>
      </c>
      <c r="AW383" s="81">
        <v>0</v>
      </c>
      <c r="AX383" s="82">
        <v>0.60658578856152512</v>
      </c>
      <c r="AY383" s="79">
        <v>15.472272845458182</v>
      </c>
      <c r="AZ383" s="79">
        <v>0</v>
      </c>
      <c r="BA383" s="79" t="s">
        <v>3443</v>
      </c>
      <c r="BB383" s="75" t="s">
        <v>3443</v>
      </c>
      <c r="BC383" s="75">
        <v>43251.451161599987</v>
      </c>
      <c r="BD383" s="75">
        <v>1125.944</v>
      </c>
      <c r="BE383" s="75">
        <v>1338.0530000000001</v>
      </c>
      <c r="BF383" s="75">
        <v>1675.3530000000001</v>
      </c>
      <c r="BG383" s="75">
        <v>-120.702</v>
      </c>
      <c r="BH383" s="75">
        <v>279.05400000000003</v>
      </c>
      <c r="BI383" s="75">
        <v>693.75599999999997</v>
      </c>
      <c r="BJ383" s="75">
        <v>2.6032513817701657E-2</v>
      </c>
      <c r="BK383" s="75">
        <v>3.0936603606677736E-2</v>
      </c>
      <c r="BL383" s="75">
        <v>3.8735185872501583E-2</v>
      </c>
      <c r="BM383" s="75">
        <v>-2.7907040517327905E-3</v>
      </c>
      <c r="BN383" s="75">
        <v>6.4518991272078524E-3</v>
      </c>
      <c r="BO383" s="75">
        <v>1.6040062965932078E-2</v>
      </c>
      <c r="BP383" s="87">
        <v>3.8735185872501583E-2</v>
      </c>
    </row>
    <row r="384" spans="2:68" x14ac:dyDescent="0.25">
      <c r="B384" s="103">
        <v>10</v>
      </c>
      <c r="C384" s="75" t="s">
        <v>3422</v>
      </c>
      <c r="D384" s="75">
        <v>14</v>
      </c>
      <c r="E384" s="76">
        <v>9</v>
      </c>
      <c r="F384" s="75">
        <v>0.15</v>
      </c>
      <c r="G384" s="75" t="s">
        <v>3237</v>
      </c>
      <c r="H384" s="75" t="s">
        <v>2364</v>
      </c>
      <c r="I384" s="76" t="s">
        <v>2365</v>
      </c>
      <c r="J384" s="78" t="e">
        <v>#N/A</v>
      </c>
      <c r="K384" s="78">
        <v>0.34075204885103649</v>
      </c>
      <c r="L384" s="78">
        <v>0.29808631523031631</v>
      </c>
      <c r="M384" s="78">
        <v>0.34075204885103649</v>
      </c>
      <c r="N384" s="79">
        <v>20.477256856654385</v>
      </c>
      <c r="O384" s="79">
        <v>17.375777781711303</v>
      </c>
      <c r="P384" s="80">
        <v>20.744730825843224</v>
      </c>
      <c r="Q384" s="81">
        <v>13.211648450061636</v>
      </c>
      <c r="R384" s="82">
        <v>14.176490213523135</v>
      </c>
      <c r="S384" s="78">
        <v>-0.1534897774196797</v>
      </c>
      <c r="T384" s="81">
        <v>-0.894716242661448</v>
      </c>
      <c r="U384" s="78">
        <v>0.57132306039547454</v>
      </c>
      <c r="V384" s="83">
        <v>2.0475020475020474E-2</v>
      </c>
      <c r="W384" s="79">
        <v>6.8961395958914169</v>
      </c>
      <c r="X384" s="80">
        <v>14.022763719216226</v>
      </c>
      <c r="Y384" s="85">
        <v>1244600000</v>
      </c>
      <c r="Z384" s="85">
        <v>1244600000</v>
      </c>
      <c r="AA384" s="75">
        <v>2800000</v>
      </c>
      <c r="AB384" s="75">
        <v>69999999.999999985</v>
      </c>
      <c r="AC384" s="84">
        <v>4.0000000000000008E-2</v>
      </c>
      <c r="AD384" s="85">
        <v>4040.5499999999997</v>
      </c>
      <c r="AE384" s="86">
        <v>3603.75</v>
      </c>
      <c r="AF384" s="81">
        <v>7.0635418709550883</v>
      </c>
      <c r="AG384" s="81">
        <v>8.4925725064843185</v>
      </c>
      <c r="AH384" s="81">
        <v>1.7286157403052389</v>
      </c>
      <c r="AI384" s="81">
        <v>12.176098399192274</v>
      </c>
      <c r="AJ384" s="82">
        <v>2.3989496324491495</v>
      </c>
      <c r="AK384" s="75" t="s">
        <v>498</v>
      </c>
      <c r="AL384" s="75" t="s">
        <v>499</v>
      </c>
      <c r="AM384" s="75" t="s">
        <v>500</v>
      </c>
      <c r="AN384" s="76" t="s">
        <v>2471</v>
      </c>
      <c r="AO384" s="78">
        <v>0.16591039999999999</v>
      </c>
      <c r="AP384" s="78">
        <v>7.8111550000000002E-2</v>
      </c>
      <c r="AQ384" s="84">
        <v>3.9339850000000003E-2</v>
      </c>
      <c r="AR384" s="75" t="s">
        <v>4197</v>
      </c>
      <c r="AS384" s="75" t="s">
        <v>3443</v>
      </c>
      <c r="AT384" s="76" t="s">
        <v>4197</v>
      </c>
      <c r="AU384" s="75">
        <v>3.2978183663115166</v>
      </c>
      <c r="AV384" s="81">
        <v>3.2978183663115166</v>
      </c>
      <c r="AW384" s="81">
        <v>0</v>
      </c>
      <c r="AX384" s="82">
        <v>3.2978183663115166</v>
      </c>
      <c r="AY384" s="79">
        <v>40.361621965539534</v>
      </c>
      <c r="AZ384" s="79">
        <v>0</v>
      </c>
      <c r="BA384" s="79">
        <v>40.361621965539534</v>
      </c>
      <c r="BB384" s="75">
        <v>133.30000000000001</v>
      </c>
      <c r="BC384" s="75">
        <v>3603.75</v>
      </c>
      <c r="BD384" s="75">
        <v>318.2</v>
      </c>
      <c r="BE384" s="75">
        <v>299.10000000000002</v>
      </c>
      <c r="BF384" s="75">
        <v>305</v>
      </c>
      <c r="BG384" s="75">
        <v>233.696</v>
      </c>
      <c r="BH384" s="75">
        <v>285.87299999999999</v>
      </c>
      <c r="BI384" s="75">
        <v>259.113</v>
      </c>
      <c r="BJ384" s="75">
        <v>8.8296912937911892E-2</v>
      </c>
      <c r="BK384" s="75">
        <v>8.2996878251821032E-2</v>
      </c>
      <c r="BL384" s="75">
        <v>8.4634061741241759E-2</v>
      </c>
      <c r="BM384" s="75">
        <v>6.4848005549774546E-2</v>
      </c>
      <c r="BN384" s="75">
        <v>7.9326534859521333E-2</v>
      </c>
      <c r="BO384" s="75">
        <v>7.1900936524453687E-2</v>
      </c>
      <c r="BP384" s="87">
        <v>8.4634061741241759E-2</v>
      </c>
    </row>
    <row r="385" spans="2:68" x14ac:dyDescent="0.25">
      <c r="B385" s="103">
        <v>10</v>
      </c>
      <c r="C385" s="75" t="s">
        <v>3421</v>
      </c>
      <c r="D385" s="75">
        <v>15</v>
      </c>
      <c r="E385" s="76">
        <v>7</v>
      </c>
      <c r="F385" s="75">
        <v>0.16</v>
      </c>
      <c r="H385" s="75" t="s">
        <v>459</v>
      </c>
      <c r="I385" s="76" t="s">
        <v>492</v>
      </c>
      <c r="J385" s="78">
        <v>0.25579365702597173</v>
      </c>
      <c r="K385" s="78">
        <v>0.22460476639924493</v>
      </c>
      <c r="L385" s="78">
        <v>0.16874562592075285</v>
      </c>
      <c r="M385" s="78">
        <v>0.10817721743762763</v>
      </c>
      <c r="N385" s="79">
        <v>8.7857468090419033</v>
      </c>
      <c r="O385" s="79">
        <v>5.1340133892312858</v>
      </c>
      <c r="P385" s="80">
        <v>5.6060539096529611</v>
      </c>
      <c r="Q385" s="81">
        <v>8.8982547159616168</v>
      </c>
      <c r="R385" s="82">
        <v>10.584157259366648</v>
      </c>
      <c r="S385" s="78">
        <v>-7.3718213342140015E-2</v>
      </c>
      <c r="T385" s="81">
        <v>-0.50483241161192294</v>
      </c>
      <c r="U385" s="78">
        <v>0.59227247427375229</v>
      </c>
      <c r="V385" s="83">
        <v>3.4850845306098895E-2</v>
      </c>
      <c r="W385" s="79">
        <v>16.63458561991105</v>
      </c>
      <c r="X385" s="80">
        <v>-6.2515147360478469</v>
      </c>
      <c r="Y385" s="85">
        <v>135616000</v>
      </c>
      <c r="Z385" s="85">
        <v>281575000</v>
      </c>
      <c r="AA385" s="75">
        <v>2162000</v>
      </c>
      <c r="AB385" s="75">
        <v>49741000</v>
      </c>
      <c r="AC385" s="84">
        <v>4.3465149474276751E-2</v>
      </c>
      <c r="AD385" s="85">
        <v>674.33786595000004</v>
      </c>
      <c r="AE385" s="86">
        <v>645.76586595000003</v>
      </c>
      <c r="AF385" s="81">
        <v>10.278053539886377</v>
      </c>
      <c r="AG385" s="81">
        <v>17.865765725271075</v>
      </c>
      <c r="AH385" s="81">
        <v>7.4894604217678227</v>
      </c>
      <c r="AI385" s="81">
        <v>30.804902640435532</v>
      </c>
      <c r="AJ385" s="82">
        <v>2.1335389955574677</v>
      </c>
      <c r="AK385" s="75" t="s">
        <v>493</v>
      </c>
      <c r="AL385" s="75" t="s">
        <v>494</v>
      </c>
      <c r="AM385" s="75" t="s">
        <v>495</v>
      </c>
      <c r="AN385" s="76" t="s">
        <v>496</v>
      </c>
      <c r="AO385" s="78">
        <v>0.15906700000000001</v>
      </c>
      <c r="AP385" s="78">
        <v>0.15698870000000001</v>
      </c>
      <c r="AQ385" s="84">
        <v>0.16039280000000003</v>
      </c>
      <c r="AR385" s="75" t="s">
        <v>4124</v>
      </c>
      <c r="AS385" s="75" t="s">
        <v>3443</v>
      </c>
      <c r="AT385" s="76" t="s">
        <v>3443</v>
      </c>
      <c r="AU385" s="75">
        <v>1.9478260952493418</v>
      </c>
      <c r="AV385" s="81">
        <v>1.9478260952493418</v>
      </c>
      <c r="AW385" s="81">
        <v>-0.41471328550163217</v>
      </c>
      <c r="AX385" s="82">
        <v>1.5331128097477096</v>
      </c>
      <c r="AY385" s="79">
        <v>71.831869021890469</v>
      </c>
      <c r="AZ385" s="79">
        <v>-15.293783402145934</v>
      </c>
      <c r="BA385" s="79">
        <v>56.538085619744535</v>
      </c>
      <c r="BB385" s="75">
        <v>9.9998488000000005</v>
      </c>
      <c r="BC385" s="75">
        <v>645.76586595000003</v>
      </c>
      <c r="BD385" s="75">
        <v>41.825000000000003</v>
      </c>
      <c r="BE385" s="75">
        <v>49.74</v>
      </c>
      <c r="BF385" s="75">
        <v>62.4</v>
      </c>
      <c r="BG385" s="75">
        <v>56.777999999999999</v>
      </c>
      <c r="BH385" s="75">
        <v>60.99</v>
      </c>
      <c r="BI385" s="75">
        <v>62.648000000000003</v>
      </c>
      <c r="BJ385" s="75">
        <v>6.4768056358120371E-2</v>
      </c>
      <c r="BK385" s="75">
        <v>7.7024820639639141E-2</v>
      </c>
      <c r="BL385" s="75">
        <v>9.6629449294601558E-2</v>
      </c>
      <c r="BM385" s="75">
        <v>8.7923507564886025E-2</v>
      </c>
      <c r="BN385" s="75">
        <v>9.4445995392271623E-2</v>
      </c>
      <c r="BO385" s="75">
        <v>9.7013489413592932E-2</v>
      </c>
      <c r="BP385" s="87">
        <v>9.7013489413592932E-2</v>
      </c>
    </row>
    <row r="386" spans="2:68" x14ac:dyDescent="0.25">
      <c r="B386" s="103">
        <v>10</v>
      </c>
      <c r="C386" s="75" t="s">
        <v>3421</v>
      </c>
      <c r="D386" s="75">
        <v>16</v>
      </c>
      <c r="E386" s="76">
        <v>11</v>
      </c>
      <c r="F386" s="75">
        <v>0.16</v>
      </c>
      <c r="G386" s="75" t="s">
        <v>3240</v>
      </c>
      <c r="H386" s="75" t="s">
        <v>2140</v>
      </c>
      <c r="I386" s="76" t="s">
        <v>2141</v>
      </c>
      <c r="J386" s="78">
        <v>0.26772902937210957</v>
      </c>
      <c r="K386" s="78">
        <v>0.20324214934686219</v>
      </c>
      <c r="L386" s="78">
        <v>0.21047197860866262</v>
      </c>
      <c r="M386" s="78">
        <v>0.15353908547525771</v>
      </c>
      <c r="N386" s="79">
        <v>8.1936453145855133</v>
      </c>
      <c r="O386" s="79">
        <v>5.6001004476863887</v>
      </c>
      <c r="P386" s="80">
        <v>9.0366140556603565</v>
      </c>
      <c r="Q386" s="81">
        <v>20.497176718954616</v>
      </c>
      <c r="R386" s="82">
        <v>16.894840610531446</v>
      </c>
      <c r="S386" s="78">
        <v>0.30496636795392518</v>
      </c>
      <c r="T386" s="81">
        <v>1.9351715485736105</v>
      </c>
      <c r="U386" s="78">
        <v>0.49670372285418823</v>
      </c>
      <c r="V386" s="83" t="e">
        <v>#N/A</v>
      </c>
      <c r="W386" s="79">
        <v>11.04766081594197</v>
      </c>
      <c r="X386" s="80">
        <v>-20.126118072480658</v>
      </c>
      <c r="Y386" s="85">
        <v>142313000</v>
      </c>
      <c r="Z386" s="85">
        <v>188382000</v>
      </c>
      <c r="AA386" s="75" t="e">
        <v>#N/A</v>
      </c>
      <c r="AB386" s="75">
        <v>-14330999.999999998</v>
      </c>
      <c r="AC386" s="84">
        <v>0</v>
      </c>
      <c r="AD386" s="85">
        <v>633.15000000000009</v>
      </c>
      <c r="AE386" s="86">
        <v>704.10500000000013</v>
      </c>
      <c r="AF386" s="81">
        <v>18.982951445717408</v>
      </c>
      <c r="AG386" s="81">
        <v>36.521385463133043</v>
      </c>
      <c r="AH386" s="81">
        <v>-2.4454116993964323</v>
      </c>
      <c r="AI386" s="81">
        <v>73.485018939208828</v>
      </c>
      <c r="AJ386" s="82">
        <v>4.2788784760517284</v>
      </c>
      <c r="AK386" s="75" t="s">
        <v>498</v>
      </c>
      <c r="AL386" s="75" t="s">
        <v>499</v>
      </c>
      <c r="AM386" s="75" t="s">
        <v>500</v>
      </c>
      <c r="AN386" s="76" t="s">
        <v>2468</v>
      </c>
      <c r="AO386" s="78">
        <v>0.24864159999999999</v>
      </c>
      <c r="AP386" s="78">
        <v>0.2729548</v>
      </c>
      <c r="AQ386" s="84">
        <v>2.0713870000000002E-2</v>
      </c>
      <c r="AR386" s="75" t="s">
        <v>4201</v>
      </c>
      <c r="AS386" s="75" t="s">
        <v>3443</v>
      </c>
      <c r="AT386" s="76" t="s">
        <v>4201</v>
      </c>
      <c r="AU386" s="75">
        <v>0.70493454479378881</v>
      </c>
      <c r="AV386" s="81">
        <v>0.70493454479378881</v>
      </c>
      <c r="AW386" s="81">
        <v>0</v>
      </c>
      <c r="AX386" s="82">
        <v>0.70493454479378881</v>
      </c>
      <c r="AY386" s="79">
        <v>99.175977909709815</v>
      </c>
      <c r="AZ386" s="79">
        <v>0</v>
      </c>
      <c r="BA386" s="79" t="s">
        <v>3443</v>
      </c>
      <c r="BB386" s="75" t="s">
        <v>3443</v>
      </c>
      <c r="BC386" s="75">
        <v>633.15000000000009</v>
      </c>
      <c r="BD386" s="75">
        <v>11.233000000000001</v>
      </c>
      <c r="BE386" s="75">
        <v>20.8</v>
      </c>
      <c r="BF386" s="75">
        <v>27.5</v>
      </c>
      <c r="BG386" s="75">
        <v>2.9649999999999999</v>
      </c>
      <c r="BH386" s="75">
        <v>3.609</v>
      </c>
      <c r="BI386" s="75">
        <v>3.2850000000000001</v>
      </c>
      <c r="BJ386" s="75">
        <v>1.7741451472794753E-2</v>
      </c>
      <c r="BK386" s="75">
        <v>3.2851614941167173E-2</v>
      </c>
      <c r="BL386" s="75">
        <v>4.3433625523177755E-2</v>
      </c>
      <c r="BM386" s="75">
        <v>4.6829345336808015E-3</v>
      </c>
      <c r="BN386" s="75">
        <v>5.7000710732054011E-3</v>
      </c>
      <c r="BO386" s="75">
        <v>5.1883439943141429E-3</v>
      </c>
      <c r="BP386" s="87">
        <v>4.3433625523177755E-2</v>
      </c>
    </row>
    <row r="387" spans="2:68" x14ac:dyDescent="0.25">
      <c r="B387" s="103">
        <v>10</v>
      </c>
      <c r="C387" s="75" t="s">
        <v>3421</v>
      </c>
      <c r="D387" s="75">
        <v>17</v>
      </c>
      <c r="E387" s="76">
        <v>1</v>
      </c>
      <c r="F387" s="75">
        <v>0.14000000000000001</v>
      </c>
      <c r="G387" s="75" t="s">
        <v>3222</v>
      </c>
      <c r="H387" s="75" t="s">
        <v>2361</v>
      </c>
      <c r="I387" s="76" t="s">
        <v>2362</v>
      </c>
      <c r="J387" s="78">
        <v>0.36533038073934543</v>
      </c>
      <c r="K387" s="78">
        <v>0.34078361502607379</v>
      </c>
      <c r="L387" s="78">
        <v>0.34098177915333799</v>
      </c>
      <c r="M387" s="78">
        <v>0.32355078626320105</v>
      </c>
      <c r="N387" s="79">
        <v>25.662226417349288</v>
      </c>
      <c r="O387" s="79">
        <v>20.254773867540383</v>
      </c>
      <c r="P387" s="80">
        <v>22.385248661138611</v>
      </c>
      <c r="Q387" s="81">
        <v>18.858246882852537</v>
      </c>
      <c r="R387" s="82">
        <v>19.378425036385725</v>
      </c>
      <c r="S387" s="78">
        <v>-0.13376291774944099</v>
      </c>
      <c r="T387" s="81">
        <v>-0.54760248024616898</v>
      </c>
      <c r="U387" s="78">
        <v>0.72215566010083243</v>
      </c>
      <c r="V387" s="83">
        <v>7.6914002595257755E-2</v>
      </c>
      <c r="W387" s="79">
        <v>8.6857734581765307</v>
      </c>
      <c r="X387" s="80">
        <v>17.03876706162557</v>
      </c>
      <c r="Y387" s="85">
        <v>307013000</v>
      </c>
      <c r="Z387" s="85">
        <v>323365000</v>
      </c>
      <c r="AA387" s="75">
        <v>607000</v>
      </c>
      <c r="AB387" s="75">
        <v>50980000</v>
      </c>
      <c r="AC387" s="84">
        <v>1.1906630051000393E-2</v>
      </c>
      <c r="AD387" s="85">
        <v>2579.08</v>
      </c>
      <c r="AE387" s="86">
        <v>2508.252</v>
      </c>
      <c r="AF387" s="81">
        <v>19.481266310426243</v>
      </c>
      <c r="AG387" s="81">
        <v>23.973734767025089</v>
      </c>
      <c r="AH387" s="81">
        <v>2.0577854423634707</v>
      </c>
      <c r="AI387" s="81">
        <v>29.927647336012768</v>
      </c>
      <c r="AJ387" s="82">
        <v>6.2903610667870815</v>
      </c>
      <c r="AK387" s="75" t="s">
        <v>498</v>
      </c>
      <c r="AL387" s="75" t="s">
        <v>499</v>
      </c>
      <c r="AM387" s="75" t="s">
        <v>2363</v>
      </c>
      <c r="AN387" s="76" t="s">
        <v>2471</v>
      </c>
      <c r="AO387" s="78">
        <v>0.2030545</v>
      </c>
      <c r="AP387" s="78">
        <v>0.23740950000000002</v>
      </c>
      <c r="AQ387" s="84">
        <v>0.1281928</v>
      </c>
      <c r="AR387" s="75" t="s">
        <v>3699</v>
      </c>
      <c r="AS387" s="75" t="s">
        <v>3699</v>
      </c>
      <c r="AT387" s="76" t="s">
        <v>3699</v>
      </c>
      <c r="AU387" s="75">
        <v>1.0578512396694215</v>
      </c>
      <c r="AV387" s="81">
        <v>1.0578512396694215</v>
      </c>
      <c r="AW387" s="81">
        <v>-0.18041604231973923</v>
      </c>
      <c r="AX387" s="82">
        <v>0.87743519734968234</v>
      </c>
      <c r="AY387" s="79">
        <v>30.934223073645107</v>
      </c>
      <c r="AZ387" s="79">
        <v>-5.2758175156339391</v>
      </c>
      <c r="BA387" s="79">
        <v>25.658405558011168</v>
      </c>
      <c r="BB387" s="75">
        <v>21.112015</v>
      </c>
      <c r="BC387" s="75">
        <v>2508.252</v>
      </c>
      <c r="BD387" s="75">
        <v>85.25</v>
      </c>
      <c r="BE387" s="75">
        <v>92.460000000000008</v>
      </c>
      <c r="BF387" s="75">
        <v>102.64</v>
      </c>
      <c r="BG387" s="75">
        <v>39.657000000000004</v>
      </c>
      <c r="BH387" s="75">
        <v>47.786000000000001</v>
      </c>
      <c r="BI387" s="75">
        <v>53.792999999999999</v>
      </c>
      <c r="BJ387" s="75">
        <v>3.3987813026761265E-2</v>
      </c>
      <c r="BK387" s="75">
        <v>3.6862324838174157E-2</v>
      </c>
      <c r="BL387" s="75">
        <v>4.0920928200196792E-2</v>
      </c>
      <c r="BM387" s="75">
        <v>1.5810612330818437E-2</v>
      </c>
      <c r="BN387" s="75">
        <v>1.9051514760079928E-2</v>
      </c>
      <c r="BO387" s="75">
        <v>2.1446409690892301E-2</v>
      </c>
      <c r="BP387" s="87">
        <v>4.0920928200196792E-2</v>
      </c>
    </row>
    <row r="388" spans="2:68" x14ac:dyDescent="0.25">
      <c r="B388" s="103">
        <v>10</v>
      </c>
      <c r="C388" s="75" t="s">
        <v>3422</v>
      </c>
      <c r="D388" s="75">
        <v>17</v>
      </c>
      <c r="E388" s="76">
        <v>2</v>
      </c>
      <c r="F388" s="75">
        <v>0.18</v>
      </c>
      <c r="G388" s="75" t="s">
        <v>2623</v>
      </c>
      <c r="H388" s="75" t="s">
        <v>343</v>
      </c>
      <c r="I388" s="76" t="s">
        <v>1072</v>
      </c>
      <c r="J388" s="78">
        <v>0.25015897026752554</v>
      </c>
      <c r="K388" s="78">
        <v>0.18007655372541231</v>
      </c>
      <c r="L388" s="78">
        <v>0.17173666078491379</v>
      </c>
      <c r="M388" s="78">
        <v>0.14584194279947743</v>
      </c>
      <c r="N388" s="79">
        <v>14.795339191860871</v>
      </c>
      <c r="O388" s="79">
        <v>11.466621405398939</v>
      </c>
      <c r="P388" s="80">
        <v>39.972043078539535</v>
      </c>
      <c r="Q388" s="81">
        <v>14.370655189403072</v>
      </c>
      <c r="R388" s="82">
        <v>14.964194744211387</v>
      </c>
      <c r="S388" s="78">
        <v>0.69417043806673095</v>
      </c>
      <c r="T388" s="81">
        <v>3.3368964444521629</v>
      </c>
      <c r="U388" s="78">
        <v>0.19914321374967525</v>
      </c>
      <c r="V388" s="83">
        <v>1.4153974632960231E-2</v>
      </c>
      <c r="W388" s="79">
        <v>9.9762208741647349</v>
      </c>
      <c r="X388" s="80">
        <v>12.0760526835201</v>
      </c>
      <c r="Y388" s="85">
        <v>18482705999.999996</v>
      </c>
      <c r="Z388" s="85">
        <v>22821294999.999996</v>
      </c>
      <c r="AA388" s="75">
        <v>70850000</v>
      </c>
      <c r="AB388" s="75">
        <v>84011000.00000003</v>
      </c>
      <c r="AC388" s="84">
        <v>0.84334194331694634</v>
      </c>
      <c r="AD388" s="85">
        <v>34116.321693299993</v>
      </c>
      <c r="AE388" s="86">
        <v>51793.610693299997</v>
      </c>
      <c r="AF388" s="81">
        <v>9.7825364732420255</v>
      </c>
      <c r="AG388" s="81">
        <v>13.948545182628655</v>
      </c>
      <c r="AH388" s="81">
        <v>0.23537644126975019</v>
      </c>
      <c r="AI388" s="81">
        <v>14.672479081221283</v>
      </c>
      <c r="AJ388" s="82">
        <v>5.7530693890411051</v>
      </c>
      <c r="AK388" s="75" t="s">
        <v>534</v>
      </c>
      <c r="AL388" s="75" t="s">
        <v>535</v>
      </c>
      <c r="AM388" s="75" t="s">
        <v>949</v>
      </c>
      <c r="AN388" s="76" t="s">
        <v>583</v>
      </c>
      <c r="AO388" s="78" t="e">
        <v>#VALUE!</v>
      </c>
      <c r="AP388" s="78">
        <v>0.1527763</v>
      </c>
      <c r="AQ388" s="84">
        <v>0.19152819999999998</v>
      </c>
      <c r="AR388" s="75" t="s">
        <v>3690</v>
      </c>
      <c r="AS388" s="75" t="s">
        <v>3690</v>
      </c>
      <c r="AT388" s="76" t="s">
        <v>3690</v>
      </c>
      <c r="AU388" s="75">
        <v>1.5112704246259128</v>
      </c>
      <c r="AV388" s="81">
        <v>1.5112704246259128</v>
      </c>
      <c r="AW388" s="81">
        <v>8.3532841055900704</v>
      </c>
      <c r="AX388" s="82">
        <v>9.8645545302159832</v>
      </c>
      <c r="AY388" s="79">
        <v>20.50198076232963</v>
      </c>
      <c r="AZ388" s="79">
        <v>113.32112853162826</v>
      </c>
      <c r="BA388" s="79">
        <v>133.82310929395788</v>
      </c>
      <c r="BB388" s="75">
        <v>3233.1516000000001</v>
      </c>
      <c r="BC388" s="75">
        <v>34116.321693299993</v>
      </c>
      <c r="BD388" s="75">
        <v>2243.1480000000001</v>
      </c>
      <c r="BE388" s="75">
        <v>2431</v>
      </c>
      <c r="BF388" s="75">
        <v>2630.2939999999999</v>
      </c>
      <c r="BG388" s="75">
        <v>1164.5</v>
      </c>
      <c r="BH388" s="75">
        <v>1562.6610000000001</v>
      </c>
      <c r="BI388" s="75">
        <v>1760.146</v>
      </c>
      <c r="BJ388" s="75">
        <v>6.5749995564162056E-2</v>
      </c>
      <c r="BK388" s="75">
        <v>7.1256216360435401E-2</v>
      </c>
      <c r="BL388" s="75">
        <v>7.7097819150783647E-2</v>
      </c>
      <c r="BM388" s="75">
        <v>3.4133222522306467E-2</v>
      </c>
      <c r="BN388" s="75">
        <v>4.5803912099553409E-2</v>
      </c>
      <c r="BO388" s="75">
        <v>5.159249041627105E-2</v>
      </c>
      <c r="BP388" s="87">
        <v>7.7097819150783647E-2</v>
      </c>
    </row>
    <row r="389" spans="2:68" x14ac:dyDescent="0.25">
      <c r="B389" s="103">
        <v>10</v>
      </c>
      <c r="C389" s="75" t="s">
        <v>3422</v>
      </c>
      <c r="D389" s="75">
        <v>17</v>
      </c>
      <c r="E389" s="76">
        <v>7</v>
      </c>
      <c r="F389" s="75">
        <v>0.15</v>
      </c>
      <c r="G389" s="75" t="s">
        <v>2509</v>
      </c>
      <c r="H389" s="75" t="s">
        <v>2299</v>
      </c>
      <c r="I389" s="76" t="s">
        <v>2300</v>
      </c>
      <c r="J389" s="78">
        <v>0.70399290135508452</v>
      </c>
      <c r="K389" s="78">
        <v>0.6181407359586828</v>
      </c>
      <c r="L389" s="78">
        <v>0.6156983744024469</v>
      </c>
      <c r="M389" s="78">
        <v>0.54745568896512276</v>
      </c>
      <c r="N389" s="79">
        <v>16.529655757329458</v>
      </c>
      <c r="O389" s="79">
        <v>12.983968618372169</v>
      </c>
      <c r="P389" s="80">
        <v>15.499266858475972</v>
      </c>
      <c r="Q389" s="81">
        <v>21.320574296733604</v>
      </c>
      <c r="R389" s="82">
        <v>22.02351049934693</v>
      </c>
      <c r="S389" s="78">
        <v>-0.59238171611868484</v>
      </c>
      <c r="T389" s="81">
        <v>-3.4454291044776117</v>
      </c>
      <c r="U389" s="78">
        <v>0.80392773892773894</v>
      </c>
      <c r="V389" s="83" t="e">
        <v>#N/A</v>
      </c>
      <c r="W389" s="79">
        <v>0.62925791137764586</v>
      </c>
      <c r="X389" s="80">
        <v>29.140206708041315</v>
      </c>
      <c r="Y389" s="85">
        <v>309800000.00000012</v>
      </c>
      <c r="Z389" s="85">
        <v>349800000.00000012</v>
      </c>
      <c r="AA389" s="75" t="e">
        <v>#N/A</v>
      </c>
      <c r="AB389" s="75">
        <v>198800000</v>
      </c>
      <c r="AC389" s="84">
        <v>0</v>
      </c>
      <c r="AD389" s="85">
        <v>1323.63</v>
      </c>
      <c r="AE389" s="86">
        <v>584.92999999999984</v>
      </c>
      <c r="AF389" s="81">
        <v>2.7188642723880601</v>
      </c>
      <c r="AG389" s="81">
        <v>3.1155772314270447</v>
      </c>
      <c r="AH389" s="81">
        <v>16.444329881560503</v>
      </c>
      <c r="AI389" s="81">
        <v>7.8355455205208555</v>
      </c>
      <c r="AJ389" s="82">
        <v>1.1732829193800036</v>
      </c>
      <c r="AK389" s="75" t="s">
        <v>544</v>
      </c>
      <c r="AL389" s="75" t="s">
        <v>576</v>
      </c>
      <c r="AM389" s="75" t="s">
        <v>591</v>
      </c>
      <c r="AN389" s="76" t="s">
        <v>2470</v>
      </c>
      <c r="AO389" s="78">
        <v>0.11914970000000001</v>
      </c>
      <c r="AP389" s="78">
        <v>0.21578549999999999</v>
      </c>
      <c r="AQ389" s="84">
        <v>0.16390969999999999</v>
      </c>
      <c r="AR389" s="75" t="s">
        <v>4124</v>
      </c>
      <c r="AS389" s="75" t="s">
        <v>3692</v>
      </c>
      <c r="AT389" s="76" t="s">
        <v>3692</v>
      </c>
      <c r="AU389" s="75">
        <v>6.0698027314112286</v>
      </c>
      <c r="AV389" s="81">
        <v>6.0698027314112286</v>
      </c>
      <c r="AW389" s="81">
        <v>-0.76440159086350845</v>
      </c>
      <c r="AX389" s="82">
        <v>5.3054011405477199</v>
      </c>
      <c r="AY389" s="79">
        <v>50.70237327567677</v>
      </c>
      <c r="AZ389" s="79">
        <v>-6.3852115970615344</v>
      </c>
      <c r="BA389" s="79">
        <v>44.317161678615236</v>
      </c>
      <c r="BB389" s="75">
        <v>70.100000000000009</v>
      </c>
      <c r="BC389" s="75">
        <v>584.92999999999984</v>
      </c>
      <c r="BD389" s="75">
        <v>119</v>
      </c>
      <c r="BE389" s="75">
        <v>132</v>
      </c>
      <c r="BF389" s="75">
        <v>139</v>
      </c>
      <c r="BG389" s="75">
        <v>104.381</v>
      </c>
      <c r="BH389" s="75">
        <v>114.509</v>
      </c>
      <c r="BI389" s="75">
        <v>115.479</v>
      </c>
      <c r="BJ389" s="75">
        <v>0.20344314704323599</v>
      </c>
      <c r="BK389" s="75">
        <v>0.22566802865300128</v>
      </c>
      <c r="BL389" s="75">
        <v>0.23763527259672104</v>
      </c>
      <c r="BM389" s="75">
        <v>0.17845041286991611</v>
      </c>
      <c r="BN389" s="75">
        <v>0.19576530525020094</v>
      </c>
      <c r="BO389" s="75">
        <v>0.19742362333954497</v>
      </c>
      <c r="BP389" s="87">
        <v>0.23763527259672104</v>
      </c>
    </row>
    <row r="390" spans="2:68" x14ac:dyDescent="0.25">
      <c r="B390" s="103">
        <v>10</v>
      </c>
      <c r="C390" s="75" t="s">
        <v>3422</v>
      </c>
      <c r="D390" s="75">
        <v>17</v>
      </c>
      <c r="E390" s="76">
        <v>8</v>
      </c>
      <c r="F390" s="75">
        <v>0.13</v>
      </c>
      <c r="G390" s="75" t="s">
        <v>3371</v>
      </c>
      <c r="H390" s="75" t="s">
        <v>352</v>
      </c>
      <c r="I390" s="76" t="s">
        <v>1082</v>
      </c>
      <c r="J390" s="78">
        <v>0.243125453072674</v>
      </c>
      <c r="K390" s="78">
        <v>0.21538359466572307</v>
      </c>
      <c r="L390" s="78">
        <v>0.23460010309095997</v>
      </c>
      <c r="M390" s="78">
        <v>0.20968887931962538</v>
      </c>
      <c r="N390" s="79">
        <v>3.5051672050078793</v>
      </c>
      <c r="O390" s="79">
        <v>2.6961972635141462</v>
      </c>
      <c r="P390" s="80">
        <v>3.3879413682151798</v>
      </c>
      <c r="Q390" s="81">
        <v>52.851714169141019</v>
      </c>
      <c r="R390" s="82">
        <v>55.205149879706092</v>
      </c>
      <c r="S390" s="78">
        <v>1.404459964467316E-2</v>
      </c>
      <c r="T390" s="81">
        <v>9.441927512355848E-2</v>
      </c>
      <c r="U390" s="78">
        <v>0.71041791942273003</v>
      </c>
      <c r="V390" s="83">
        <v>1.8846064725419016E-2</v>
      </c>
      <c r="W390" s="79">
        <v>1.570562594525801</v>
      </c>
      <c r="X390" s="80">
        <v>-29.965477759191618</v>
      </c>
      <c r="Y390" s="85">
        <v>45217000000</v>
      </c>
      <c r="Z390" s="85">
        <v>46445000000</v>
      </c>
      <c r="AA390" s="75">
        <v>553000000</v>
      </c>
      <c r="AB390" s="75">
        <v>-1949000000</v>
      </c>
      <c r="AC390" s="84">
        <v>-0.28373524884556184</v>
      </c>
      <c r="AD390" s="85">
        <v>73390.085379240001</v>
      </c>
      <c r="AE390" s="86">
        <v>74307.085379240001</v>
      </c>
      <c r="AF390" s="81">
        <v>7.3411668782704629</v>
      </c>
      <c r="AG390" s="81">
        <v>33.44181021788922</v>
      </c>
      <c r="AH390" s="81">
        <v>-2.7792226466781549</v>
      </c>
      <c r="AI390" s="81">
        <v>37.771398893579857</v>
      </c>
      <c r="AJ390" s="82">
        <v>1.5078759196952014</v>
      </c>
      <c r="AK390" s="75" t="s">
        <v>506</v>
      </c>
      <c r="AL390" s="75" t="s">
        <v>586</v>
      </c>
      <c r="AM390" s="75" t="s">
        <v>587</v>
      </c>
      <c r="AN390" s="76" t="s">
        <v>583</v>
      </c>
      <c r="AO390" s="78">
        <v>9.4550519999999999E-2</v>
      </c>
      <c r="AP390" s="78">
        <v>0.19432759999999999</v>
      </c>
      <c r="AQ390" s="84">
        <v>3.6912199999999999E-2</v>
      </c>
      <c r="AR390" s="75" t="s">
        <v>4124</v>
      </c>
      <c r="AS390" s="75" t="s">
        <v>3620</v>
      </c>
      <c r="AT390" s="76" t="s">
        <v>3620</v>
      </c>
      <c r="AU390" s="75">
        <v>0.70584626107818049</v>
      </c>
      <c r="AV390" s="81">
        <v>0.70584626107818049</v>
      </c>
      <c r="AW390" s="81">
        <v>3.5428120850502616</v>
      </c>
      <c r="AX390" s="82">
        <v>4.2486583461284422</v>
      </c>
      <c r="AY390" s="79">
        <v>5.3301823694653772</v>
      </c>
      <c r="AZ390" s="79">
        <v>26.75346680340661</v>
      </c>
      <c r="BA390" s="79">
        <v>32.083649172871986</v>
      </c>
      <c r="BB390" s="75">
        <v>2878.16</v>
      </c>
      <c r="BC390" s="75">
        <v>73390.085379240001</v>
      </c>
      <c r="BD390" s="75">
        <v>-5120.7240000000002</v>
      </c>
      <c r="BE390" s="75">
        <v>749.5</v>
      </c>
      <c r="BF390" s="75">
        <v>5563.2939999999999</v>
      </c>
      <c r="BG390" s="75">
        <v>-4062.2420000000002</v>
      </c>
      <c r="BH390" s="75">
        <v>861.36599999999999</v>
      </c>
      <c r="BI390" s="75">
        <v>2876.0460000000003</v>
      </c>
      <c r="BJ390" s="75">
        <v>-6.9774056993378422E-2</v>
      </c>
      <c r="BK390" s="75">
        <v>1.0212551138576718E-2</v>
      </c>
      <c r="BL390" s="75">
        <v>7.5804435588975344E-2</v>
      </c>
      <c r="BM390" s="75">
        <v>-5.5351373131786744E-2</v>
      </c>
      <c r="BN390" s="75">
        <v>1.1736816976692826E-2</v>
      </c>
      <c r="BO390" s="75">
        <v>3.918848145683658E-2</v>
      </c>
      <c r="BP390" s="87">
        <v>7.5804435588975344E-2</v>
      </c>
    </row>
    <row r="391" spans="2:68" x14ac:dyDescent="0.25">
      <c r="B391" s="103">
        <v>10</v>
      </c>
      <c r="C391" s="75" t="s">
        <v>3422</v>
      </c>
      <c r="D391" s="75">
        <v>18</v>
      </c>
      <c r="E391" s="76">
        <v>10</v>
      </c>
      <c r="F391" s="75">
        <v>0.16</v>
      </c>
      <c r="G391" s="75" t="s">
        <v>3391</v>
      </c>
      <c r="H391" s="75" t="s">
        <v>1497</v>
      </c>
      <c r="I391" s="76" t="s">
        <v>1498</v>
      </c>
      <c r="J391" s="78">
        <v>0.66103832068046253</v>
      </c>
      <c r="K391" s="78">
        <v>0.75658939178888684</v>
      </c>
      <c r="L391" s="78">
        <v>0.44440635379115223</v>
      </c>
      <c r="M391" s="78">
        <v>0.51351158492639437</v>
      </c>
      <c r="N391" s="79">
        <v>14.409262348876009</v>
      </c>
      <c r="O391" s="79">
        <v>10.23828499167824</v>
      </c>
      <c r="P391" s="80">
        <v>13.769204076329251</v>
      </c>
      <c r="Q391" s="81">
        <v>12.972134598858791</v>
      </c>
      <c r="R391" s="82">
        <v>13.306251023852568</v>
      </c>
      <c r="S391" s="78">
        <v>-0.41232085030678917</v>
      </c>
      <c r="T391" s="81">
        <v>-2.6371399510434013</v>
      </c>
      <c r="U391" s="78">
        <v>0.60928551408607012</v>
      </c>
      <c r="V391" s="83">
        <v>4.714708895102572E-2</v>
      </c>
      <c r="W391" s="79">
        <v>6.6511100318242482</v>
      </c>
      <c r="X391" s="80">
        <v>10.197228772148016</v>
      </c>
      <c r="Y391" s="85">
        <v>95115000.00000003</v>
      </c>
      <c r="Z391" s="85">
        <v>140139000.00000003</v>
      </c>
      <c r="AA391" s="75">
        <v>4149000</v>
      </c>
      <c r="AB391" s="75">
        <v>44364000.000000007</v>
      </c>
      <c r="AC391" s="84">
        <v>9.3521774411685132E-2</v>
      </c>
      <c r="AD391" s="85">
        <v>987.299802</v>
      </c>
      <c r="AE391" s="86">
        <v>796.36080200000004</v>
      </c>
      <c r="AF391" s="81">
        <v>8.9536190474039117</v>
      </c>
      <c r="AG391" s="81">
        <v>11.015752117060158</v>
      </c>
      <c r="AH391" s="81">
        <v>4.5112901609113907</v>
      </c>
      <c r="AI391" s="81">
        <v>22.232406676797797</v>
      </c>
      <c r="AJ391" s="82">
        <v>2.9710990540920155</v>
      </c>
      <c r="AK391" s="75" t="s">
        <v>506</v>
      </c>
      <c r="AL391" s="75" t="s">
        <v>640</v>
      </c>
      <c r="AM391" s="75" t="s">
        <v>797</v>
      </c>
      <c r="AN391" s="76" t="s">
        <v>1480</v>
      </c>
      <c r="AO391" s="78">
        <v>0.1393209</v>
      </c>
      <c r="AP391" s="78">
        <v>0.17385680000000001</v>
      </c>
      <c r="AQ391" s="84">
        <v>0.1160481</v>
      </c>
      <c r="AR391" s="75" t="s">
        <v>3693</v>
      </c>
      <c r="AS391" s="75" t="s">
        <v>3693</v>
      </c>
      <c r="AT391" s="76" t="s">
        <v>3693</v>
      </c>
      <c r="AU391" s="75">
        <v>2.7093596646351177</v>
      </c>
      <c r="AV391" s="81">
        <v>2.7093596646351177</v>
      </c>
      <c r="AW391" s="81">
        <v>3.1437398339778558E-16</v>
      </c>
      <c r="AX391" s="82">
        <v>2.7093596646351181</v>
      </c>
      <c r="AY391" s="79">
        <v>61.236486793883472</v>
      </c>
      <c r="AZ391" s="79">
        <v>7.1054273576010019E-15</v>
      </c>
      <c r="BA391" s="79">
        <v>61.236486793883479</v>
      </c>
      <c r="BB391" s="75">
        <v>26.651037600000002</v>
      </c>
      <c r="BC391" s="75">
        <v>796.36080200000004</v>
      </c>
      <c r="BD391" s="75">
        <v>49.533000000000001</v>
      </c>
      <c r="BE391" s="75">
        <v>52.800000000000004</v>
      </c>
      <c r="BF391" s="75">
        <v>56.633000000000003</v>
      </c>
      <c r="BG391" s="75">
        <v>37.4</v>
      </c>
      <c r="BH391" s="75">
        <v>71.400000000000006</v>
      </c>
      <c r="BI391" s="75">
        <v>65.8</v>
      </c>
      <c r="BJ391" s="75">
        <v>6.2199193977907512E-2</v>
      </c>
      <c r="BK391" s="75">
        <v>6.6301605839208549E-2</v>
      </c>
      <c r="BL391" s="75">
        <v>7.1114750823710174E-2</v>
      </c>
      <c r="BM391" s="75">
        <v>4.6963637469439379E-2</v>
      </c>
      <c r="BN391" s="75">
        <v>8.9657853350747926E-2</v>
      </c>
      <c r="BO391" s="75">
        <v>8.2625864852650041E-2</v>
      </c>
      <c r="BP391" s="87">
        <v>8.2625864852650041E-2</v>
      </c>
    </row>
    <row r="392" spans="2:68" x14ac:dyDescent="0.25">
      <c r="B392" s="103">
        <v>10</v>
      </c>
      <c r="C392" s="75" t="s">
        <v>3422</v>
      </c>
      <c r="D392" s="75">
        <v>20</v>
      </c>
      <c r="E392" s="76">
        <v>1</v>
      </c>
      <c r="F392" s="75">
        <v>0.2</v>
      </c>
      <c r="G392" s="75" t="s">
        <v>2641</v>
      </c>
      <c r="H392" s="75" t="s">
        <v>338</v>
      </c>
      <c r="I392" s="76" t="s">
        <v>1066</v>
      </c>
      <c r="J392" s="78">
        <v>0.25900909956550672</v>
      </c>
      <c r="K392" s="78">
        <v>0.38620854782712799</v>
      </c>
      <c r="L392" s="78">
        <v>0.24422867519463298</v>
      </c>
      <c r="M392" s="78">
        <v>0.34150816895444441</v>
      </c>
      <c r="N392" s="79">
        <v>30.186990252635766</v>
      </c>
      <c r="O392" s="79">
        <v>23.007302395856151</v>
      </c>
      <c r="P392" s="80">
        <v>83.113438971026994</v>
      </c>
      <c r="Q392" s="81">
        <v>5.1163493080427349</v>
      </c>
      <c r="R392" s="82">
        <v>5.2904320974490426</v>
      </c>
      <c r="S392" s="78">
        <v>0.5612207216712386</v>
      </c>
      <c r="T392" s="81">
        <v>1.8163735700870751</v>
      </c>
      <c r="U392" s="78">
        <v>0.1740143717226646</v>
      </c>
      <c r="V392" s="83">
        <v>4.0386929969241744E-2</v>
      </c>
      <c r="W392" s="79">
        <v>18.056782351237842</v>
      </c>
      <c r="X392" s="80">
        <v>26.899594096773871</v>
      </c>
      <c r="Y392" s="85">
        <v>2505900000</v>
      </c>
      <c r="Z392" s="85">
        <v>2833900000</v>
      </c>
      <c r="AA392" s="75" t="e">
        <v>#N/A</v>
      </c>
      <c r="AB392" s="75">
        <v>491200000</v>
      </c>
      <c r="AC392" s="84">
        <v>0</v>
      </c>
      <c r="AD392" s="85">
        <v>6140.6945102999998</v>
      </c>
      <c r="AE392" s="86">
        <v>8268.3945103000005</v>
      </c>
      <c r="AF392" s="81">
        <v>7.1025487996156471</v>
      </c>
      <c r="AG392" s="81">
        <v>9.1390967519397712</v>
      </c>
      <c r="AH392" s="81">
        <v>7.5867636186649188</v>
      </c>
      <c r="AI392" s="81">
        <v>10.598927926106171</v>
      </c>
      <c r="AJ392" s="82">
        <v>8.6327626871305778</v>
      </c>
      <c r="AK392" s="75" t="s">
        <v>534</v>
      </c>
      <c r="AL392" s="75" t="s">
        <v>535</v>
      </c>
      <c r="AM392" s="75" t="s">
        <v>1067</v>
      </c>
      <c r="AN392" s="76" t="s">
        <v>583</v>
      </c>
      <c r="AO392" s="78" t="e">
        <v>#VALUE!</v>
      </c>
      <c r="AP392" s="78" t="e">
        <v>#VALUE!</v>
      </c>
      <c r="AQ392" s="84">
        <v>0.33286879999999996</v>
      </c>
      <c r="AR392" s="75" t="s">
        <v>4198</v>
      </c>
      <c r="AS392" s="75" t="s">
        <v>3443</v>
      </c>
      <c r="AT392" s="76" t="s">
        <v>4198</v>
      </c>
      <c r="AU392" s="75">
        <v>0.5386441691507543</v>
      </c>
      <c r="AV392" s="81">
        <v>0.5386441691507543</v>
      </c>
      <c r="AW392" s="81">
        <v>14.527179197430378</v>
      </c>
      <c r="AX392" s="82">
        <v>15.065823366581132</v>
      </c>
      <c r="AY392" s="79">
        <v>4.4465859440295281</v>
      </c>
      <c r="AZ392" s="79">
        <v>119.9239767647295</v>
      </c>
      <c r="BA392" s="79">
        <v>124.37056270875902</v>
      </c>
      <c r="BB392" s="75">
        <v>836.3</v>
      </c>
      <c r="BC392" s="75">
        <v>6140.6945102999998</v>
      </c>
      <c r="BD392" s="75">
        <v>444.375</v>
      </c>
      <c r="BE392" s="75">
        <v>437.875</v>
      </c>
      <c r="BF392" s="75">
        <v>448.6</v>
      </c>
      <c r="BG392" s="75">
        <v>408.20699999999999</v>
      </c>
      <c r="BH392" s="75">
        <v>392.13900000000001</v>
      </c>
      <c r="BI392" s="75">
        <v>445.48599999999999</v>
      </c>
      <c r="BJ392" s="75">
        <v>7.2365593053788035E-2</v>
      </c>
      <c r="BK392" s="75">
        <v>7.1307080862846553E-2</v>
      </c>
      <c r="BL392" s="75">
        <v>7.3053625977900008E-2</v>
      </c>
      <c r="BM392" s="75">
        <v>6.6475705527330869E-2</v>
      </c>
      <c r="BN392" s="75">
        <v>6.3859063391323523E-2</v>
      </c>
      <c r="BO392" s="75">
        <v>7.2546517214424344E-2</v>
      </c>
      <c r="BP392" s="87">
        <v>7.3053625977900008E-2</v>
      </c>
    </row>
    <row r="393" spans="2:68" x14ac:dyDescent="0.25">
      <c r="B393" s="103">
        <v>10</v>
      </c>
      <c r="C393" s="75" t="s">
        <v>3420</v>
      </c>
      <c r="D393" s="75">
        <v>21</v>
      </c>
      <c r="E393" s="76">
        <v>9</v>
      </c>
      <c r="F393" s="75">
        <v>0.15</v>
      </c>
      <c r="G393" s="75" t="s">
        <v>3055</v>
      </c>
      <c r="H393" s="75" t="s">
        <v>1328</v>
      </c>
      <c r="I393" s="76" t="s">
        <v>1329</v>
      </c>
      <c r="J393" s="78">
        <v>0.39460350898640917</v>
      </c>
      <c r="K393" s="78">
        <v>0.18706615784452413</v>
      </c>
      <c r="L393" s="78">
        <v>0.25716598043258443</v>
      </c>
      <c r="M393" s="78">
        <v>0.14982543969435477</v>
      </c>
      <c r="N393" s="79">
        <v>13.924873443070721</v>
      </c>
      <c r="O393" s="79">
        <v>10.10259700145718</v>
      </c>
      <c r="P393" s="80">
        <v>15.532542755904649</v>
      </c>
      <c r="Q393" s="81">
        <v>41.720317980654315</v>
      </c>
      <c r="R393" s="82">
        <v>38.239349810918675</v>
      </c>
      <c r="S393" s="78">
        <v>0.19756918271528298</v>
      </c>
      <c r="T393" s="81">
        <v>1.1435496749173033</v>
      </c>
      <c r="U393" s="78">
        <v>0.47902435259156345</v>
      </c>
      <c r="V393" s="83">
        <v>4.061733071994466E-2</v>
      </c>
      <c r="W393" s="79">
        <v>5.2795882728511101</v>
      </c>
      <c r="X393" s="80">
        <v>-3.5859107718050454</v>
      </c>
      <c r="Y393" s="85">
        <v>121588000</v>
      </c>
      <c r="Z393" s="85">
        <v>151810000</v>
      </c>
      <c r="AA393" s="75">
        <v>460000</v>
      </c>
      <c r="AB393" s="75">
        <v>18340000</v>
      </c>
      <c r="AC393" s="84">
        <v>2.5081788440567066E-2</v>
      </c>
      <c r="AD393" s="85">
        <v>396.52190032000004</v>
      </c>
      <c r="AE393" s="86">
        <v>436.62390032000002</v>
      </c>
      <c r="AF393" s="81">
        <v>11.927985256658925</v>
      </c>
      <c r="AG393" s="81">
        <v>19.196478360958452</v>
      </c>
      <c r="AH393" s="81">
        <v>5.1732452347379336</v>
      </c>
      <c r="AI393" s="81">
        <v>24.656569319486866</v>
      </c>
      <c r="AJ393" s="82">
        <v>3.1553199833552763</v>
      </c>
      <c r="AK393" s="75" t="s">
        <v>502</v>
      </c>
      <c r="AL393" s="75" t="s">
        <v>529</v>
      </c>
      <c r="AM393" s="75" t="s">
        <v>530</v>
      </c>
      <c r="AN393" s="76" t="s">
        <v>2466</v>
      </c>
      <c r="AO393" s="78">
        <v>0.16197240000000002</v>
      </c>
      <c r="AP393" s="78">
        <v>4.9838480000000004E-2</v>
      </c>
      <c r="AQ393" s="84">
        <v>7.5895009999999999E-2</v>
      </c>
      <c r="AR393" s="75" t="s">
        <v>4203</v>
      </c>
      <c r="AS393" s="75" t="s">
        <v>3701</v>
      </c>
      <c r="AT393" s="76" t="s">
        <v>4203</v>
      </c>
      <c r="AU393" s="75">
        <v>7.5645146093198221</v>
      </c>
      <c r="AV393" s="81">
        <v>7.5645146093198221</v>
      </c>
      <c r="AW393" s="81">
        <v>0</v>
      </c>
      <c r="AX393" s="82">
        <v>7.5645146093198221</v>
      </c>
      <c r="AY393" s="79">
        <v>118.53417216703654</v>
      </c>
      <c r="AZ393" s="79">
        <v>0</v>
      </c>
      <c r="BA393" s="79">
        <v>118.53417216703654</v>
      </c>
      <c r="BB393" s="75">
        <v>18.094999999999999</v>
      </c>
      <c r="BC393" s="75">
        <v>396.52190032000004</v>
      </c>
      <c r="BD393" s="75">
        <v>15.433</v>
      </c>
      <c r="BE393" s="75">
        <v>17.833000000000002</v>
      </c>
      <c r="BF393" s="75">
        <v>20.5</v>
      </c>
      <c r="BG393" s="75">
        <v>-15</v>
      </c>
      <c r="BH393" s="75">
        <v>15</v>
      </c>
      <c r="BI393" s="75">
        <v>28</v>
      </c>
      <c r="BJ393" s="75">
        <v>3.8920927160757832E-2</v>
      </c>
      <c r="BK393" s="75">
        <v>4.4973556279258378E-2</v>
      </c>
      <c r="BL393" s="75">
        <v>5.1699540387192093E-2</v>
      </c>
      <c r="BM393" s="75">
        <v>-3.782893199062836E-2</v>
      </c>
      <c r="BN393" s="75">
        <v>3.782893199062836E-2</v>
      </c>
      <c r="BO393" s="75">
        <v>7.061400638250627E-2</v>
      </c>
      <c r="BP393" s="87">
        <v>7.061400638250627E-2</v>
      </c>
    </row>
    <row r="394" spans="2:68" x14ac:dyDescent="0.25">
      <c r="B394" s="103">
        <v>10</v>
      </c>
      <c r="C394" s="75" t="s">
        <v>3422</v>
      </c>
      <c r="D394" s="75">
        <v>21</v>
      </c>
      <c r="E394" s="76">
        <v>13</v>
      </c>
      <c r="F394" s="75">
        <v>0.19</v>
      </c>
      <c r="G394" s="75" t="s">
        <v>3396</v>
      </c>
      <c r="H394" s="75" t="s">
        <v>157</v>
      </c>
      <c r="I394" s="76" t="s">
        <v>829</v>
      </c>
      <c r="J394" s="78">
        <v>0.55454522802470896</v>
      </c>
      <c r="K394" s="78">
        <v>0.52577502214348981</v>
      </c>
      <c r="L394" s="78">
        <v>0.28854202251473005</v>
      </c>
      <c r="M394" s="78">
        <v>0.26138265081461909</v>
      </c>
      <c r="N394" s="79">
        <v>21.360983214298663</v>
      </c>
      <c r="O394" s="79">
        <v>16.766403309260735</v>
      </c>
      <c r="P394" s="80">
        <v>18.735534169813619</v>
      </c>
      <c r="Q394" s="81">
        <v>20.240490588272486</v>
      </c>
      <c r="R394" s="82">
        <v>19.435865760757668</v>
      </c>
      <c r="S394" s="78">
        <v>-8.0765323399932268E-2</v>
      </c>
      <c r="T394" s="81">
        <v>-0.27226027397260272</v>
      </c>
      <c r="U394" s="78">
        <v>0.70882814250504145</v>
      </c>
      <c r="V394" s="83">
        <v>1.680672268907563E-2</v>
      </c>
      <c r="W394" s="79">
        <v>5.1430596072111232</v>
      </c>
      <c r="X394" s="80">
        <v>12.514734257198912</v>
      </c>
      <c r="Y394" s="85">
        <v>5645000000</v>
      </c>
      <c r="Z394" s="85">
        <v>11355000000</v>
      </c>
      <c r="AA394" s="75" t="e">
        <v>#N/A</v>
      </c>
      <c r="AB394" s="75">
        <v>2216645030.7693348</v>
      </c>
      <c r="AC394" s="84">
        <v>0</v>
      </c>
      <c r="AD394" s="85">
        <v>31768.088745599998</v>
      </c>
      <c r="AE394" s="86">
        <v>30794.088745599998</v>
      </c>
      <c r="AF394" s="81">
        <v>8.7086119134703175</v>
      </c>
      <c r="AG394" s="81">
        <v>10.358104597691783</v>
      </c>
      <c r="AH394" s="81">
        <v>8.4038513372571284</v>
      </c>
      <c r="AI394" s="81">
        <v>13.819598939211703</v>
      </c>
      <c r="AJ394" s="82">
        <v>2.4847444604051572</v>
      </c>
      <c r="AK394" s="75" t="s">
        <v>506</v>
      </c>
      <c r="AL394" s="75" t="s">
        <v>640</v>
      </c>
      <c r="AM394" s="75" t="s">
        <v>797</v>
      </c>
      <c r="AN394" s="76" t="s">
        <v>583</v>
      </c>
      <c r="AO394" s="78">
        <v>0.1770292</v>
      </c>
      <c r="AP394" s="78">
        <v>7.6695330000000006E-2</v>
      </c>
      <c r="AQ394" s="84">
        <v>-2.341066E-2</v>
      </c>
      <c r="AR394" s="75" t="s">
        <v>4132</v>
      </c>
      <c r="AS394" s="75" t="s">
        <v>3702</v>
      </c>
      <c r="AT394" s="76" t="s">
        <v>4132</v>
      </c>
      <c r="AU394" s="75">
        <v>1.8691588247202688</v>
      </c>
      <c r="AV394" s="81">
        <v>1.8691588247202688</v>
      </c>
      <c r="AW394" s="81">
        <v>4.0561254347390356</v>
      </c>
      <c r="AX394" s="82">
        <v>5.9252842594593043</v>
      </c>
      <c r="AY394" s="79">
        <v>24.429694323144108</v>
      </c>
      <c r="AZ394" s="79">
        <v>53.013100436681228</v>
      </c>
      <c r="BA394" s="79">
        <v>77.442794759825333</v>
      </c>
      <c r="BB394" s="75">
        <v>1773.44</v>
      </c>
      <c r="BC394" s="75">
        <v>30794.088745599998</v>
      </c>
      <c r="BD394" s="75">
        <v>2141.857</v>
      </c>
      <c r="BE394" s="75">
        <v>2310.7620000000002</v>
      </c>
      <c r="BF394" s="75">
        <v>2523.5</v>
      </c>
      <c r="BG394" s="75">
        <v>2031.6559999999999</v>
      </c>
      <c r="BH394" s="75">
        <v>2290.145</v>
      </c>
      <c r="BI394" s="75">
        <v>2510.3409999999999</v>
      </c>
      <c r="BJ394" s="75">
        <v>6.9554160790227582E-2</v>
      </c>
      <c r="BK394" s="75">
        <v>7.5039142060346647E-2</v>
      </c>
      <c r="BL394" s="75">
        <v>8.1947545869840668E-2</v>
      </c>
      <c r="BM394" s="75">
        <v>6.5975519418164055E-2</v>
      </c>
      <c r="BN394" s="75">
        <v>7.4369630448221216E-2</v>
      </c>
      <c r="BO394" s="75">
        <v>8.1520223596767055E-2</v>
      </c>
      <c r="BP394" s="87">
        <v>8.1947545869840668E-2</v>
      </c>
    </row>
    <row r="395" spans="2:68" x14ac:dyDescent="0.25">
      <c r="B395" s="103">
        <v>10</v>
      </c>
      <c r="C395" s="75" t="s">
        <v>3422</v>
      </c>
      <c r="D395" s="75">
        <v>22</v>
      </c>
      <c r="E395" s="76">
        <v>1</v>
      </c>
      <c r="F395" s="75">
        <v>0.17</v>
      </c>
      <c r="G395" s="75" t="s">
        <v>2640</v>
      </c>
      <c r="H395" s="75" t="s">
        <v>236</v>
      </c>
      <c r="I395" s="76" t="s">
        <v>936</v>
      </c>
      <c r="J395" s="78">
        <v>0.39644665830539849</v>
      </c>
      <c r="K395" s="78">
        <v>0.52831445232223595</v>
      </c>
      <c r="L395" s="78">
        <v>0.39453582847653607</v>
      </c>
      <c r="M395" s="78">
        <v>0.52647682801565387</v>
      </c>
      <c r="N395" s="79">
        <v>33.897821806037811</v>
      </c>
      <c r="O395" s="79">
        <v>25.757557759672856</v>
      </c>
      <c r="P395" s="80">
        <v>43.961360000237612</v>
      </c>
      <c r="Q395" s="81">
        <v>19.219375557983462</v>
      </c>
      <c r="R395" s="82">
        <v>21.620215544179505</v>
      </c>
      <c r="S395" s="78">
        <v>0.23522376864661057</v>
      </c>
      <c r="T395" s="81">
        <v>0.55330214758962326</v>
      </c>
      <c r="U395" s="78">
        <v>0.73997152752961981</v>
      </c>
      <c r="V395" s="83" t="e">
        <v>#N/A</v>
      </c>
      <c r="W395" s="79">
        <v>11.993323558881672</v>
      </c>
      <c r="X395" s="80">
        <v>20.631787730118532</v>
      </c>
      <c r="Y395" s="85">
        <v>3114240000</v>
      </c>
      <c r="Z395" s="85">
        <v>3125110000</v>
      </c>
      <c r="AA395" s="75">
        <v>42409000</v>
      </c>
      <c r="AB395" s="75">
        <v>1009697000.0000001</v>
      </c>
      <c r="AC395" s="84">
        <v>4.2001709423718198E-2</v>
      </c>
      <c r="AD395" s="85">
        <v>20695.051555599999</v>
      </c>
      <c r="AE395" s="86">
        <v>21956.991555599998</v>
      </c>
      <c r="AF395" s="81">
        <v>9.5603033660506664</v>
      </c>
      <c r="AG395" s="81">
        <v>11.949837310426702</v>
      </c>
      <c r="AH395" s="81">
        <v>4.8245114121622237</v>
      </c>
      <c r="AI395" s="81">
        <v>16.748504532491356</v>
      </c>
      <c r="AJ395" s="82">
        <v>10.213260896302065</v>
      </c>
      <c r="AK395" s="75" t="s">
        <v>534</v>
      </c>
      <c r="AL395" s="75" t="s">
        <v>535</v>
      </c>
      <c r="AM395" s="75" t="s">
        <v>937</v>
      </c>
      <c r="AN395" s="76" t="s">
        <v>583</v>
      </c>
      <c r="AO395" s="78" t="e">
        <v>#VALUE!</v>
      </c>
      <c r="AP395" s="78">
        <v>0.1626127</v>
      </c>
      <c r="AQ395" s="84">
        <v>0.1065955</v>
      </c>
      <c r="AR395" s="75" t="s">
        <v>4199</v>
      </c>
      <c r="AS395" s="75" t="s">
        <v>3443</v>
      </c>
      <c r="AT395" s="76" t="s">
        <v>4199</v>
      </c>
      <c r="AU395" s="75" t="s">
        <v>3443</v>
      </c>
      <c r="AV395" s="81">
        <v>0</v>
      </c>
      <c r="AW395" s="81">
        <v>4.1265371951630341</v>
      </c>
      <c r="AX395" s="82">
        <v>4.1265371951630341</v>
      </c>
      <c r="AY395" s="79">
        <v>0</v>
      </c>
      <c r="AZ395" s="79">
        <v>68.445524098777256</v>
      </c>
      <c r="BA395" s="79">
        <v>68.445524098777256</v>
      </c>
      <c r="BB395" s="75">
        <v>853.98900000000003</v>
      </c>
      <c r="BC395" s="75">
        <v>20695.051555599999</v>
      </c>
      <c r="BD395" s="75">
        <v>1261.481</v>
      </c>
      <c r="BE395" s="75">
        <v>1309.692</v>
      </c>
      <c r="BF395" s="75">
        <v>1365.8</v>
      </c>
      <c r="BG395" s="75">
        <v>1056.9560000000001</v>
      </c>
      <c r="BH395" s="75">
        <v>1205.9080000000001</v>
      </c>
      <c r="BI395" s="75">
        <v>1186.2640000000001</v>
      </c>
      <c r="BJ395" s="75">
        <v>6.0955682889258046E-2</v>
      </c>
      <c r="BK395" s="75">
        <v>6.3285273606656103E-2</v>
      </c>
      <c r="BL395" s="75">
        <v>6.599645312941585E-2</v>
      </c>
      <c r="BM395" s="75">
        <v>5.1072885571719774E-2</v>
      </c>
      <c r="BN395" s="75">
        <v>5.8270354957085678E-2</v>
      </c>
      <c r="BO395" s="75">
        <v>5.7321142535593332E-2</v>
      </c>
      <c r="BP395" s="87">
        <v>6.599645312941585E-2</v>
      </c>
    </row>
    <row r="396" spans="2:68" x14ac:dyDescent="0.25">
      <c r="B396" s="103">
        <v>10</v>
      </c>
      <c r="C396" s="75" t="s">
        <v>3422</v>
      </c>
      <c r="D396" s="75">
        <v>25</v>
      </c>
      <c r="E396" s="76">
        <v>5</v>
      </c>
      <c r="F396" s="75" t="s">
        <v>2480</v>
      </c>
      <c r="G396" s="75" t="s">
        <v>3314</v>
      </c>
      <c r="H396" s="75" t="s">
        <v>6</v>
      </c>
      <c r="I396" s="76" t="s">
        <v>595</v>
      </c>
      <c r="J396" s="78">
        <v>75.833120896823345</v>
      </c>
      <c r="K396" s="78">
        <v>-0.38399893592258838</v>
      </c>
      <c r="L396" s="78">
        <v>-0.49270747495919232</v>
      </c>
      <c r="M396" s="78">
        <v>-9.7469778080694472E-2</v>
      </c>
      <c r="N396" s="79">
        <v>-6.5814396240330835</v>
      </c>
      <c r="O396" s="79">
        <v>-7.1766632562392321</v>
      </c>
      <c r="P396" s="80">
        <v>-21.831337716596288</v>
      </c>
      <c r="Q396" s="81">
        <v>-13.112952331307664</v>
      </c>
      <c r="R396" s="82">
        <v>2.9119823205473954</v>
      </c>
      <c r="S396" s="78">
        <v>-5.391897487158253E-2</v>
      </c>
      <c r="T396" s="81">
        <v>-4.5626272912423627</v>
      </c>
      <c r="U396" s="78">
        <v>0.20489358453490533</v>
      </c>
      <c r="V396" s="83">
        <v>7.1924709272872594E-3</v>
      </c>
      <c r="W396" s="79">
        <v>37.548124441404795</v>
      </c>
      <c r="X396" s="80" t="e">
        <v>#N/A</v>
      </c>
      <c r="Y396" s="85">
        <v>120292000</v>
      </c>
      <c r="Z396" s="85">
        <v>473911000</v>
      </c>
      <c r="AA396" s="75">
        <v>538726000</v>
      </c>
      <c r="AB396" s="75">
        <v>429105000</v>
      </c>
      <c r="AC396" s="84">
        <v>1.2554642803043543</v>
      </c>
      <c r="AD396" s="85">
        <v>11576.587723539998</v>
      </c>
      <c r="AE396" s="86">
        <v>11433.211723539998</v>
      </c>
      <c r="AF396" s="81">
        <v>155.78095365791734</v>
      </c>
      <c r="AG396" s="81" t="s">
        <v>3443</v>
      </c>
      <c r="AH396" s="81">
        <v>3.7444213880557382</v>
      </c>
      <c r="AI396" s="81" t="s">
        <v>3443</v>
      </c>
      <c r="AJ396" s="82">
        <v>18.68297285435019</v>
      </c>
      <c r="AK396" s="75" t="s">
        <v>506</v>
      </c>
      <c r="AL396" s="75" t="s">
        <v>507</v>
      </c>
      <c r="AM396" s="75" t="s">
        <v>508</v>
      </c>
      <c r="AN396" s="76" t="s">
        <v>583</v>
      </c>
      <c r="AO396" s="78" t="e">
        <v>#VALUE!</v>
      </c>
      <c r="AP396" s="78" t="e">
        <v>#VALUE!</v>
      </c>
      <c r="AQ396" s="84">
        <v>2.514808E-2</v>
      </c>
      <c r="AR396" s="75" t="s">
        <v>3695</v>
      </c>
      <c r="AS396" s="75" t="s">
        <v>3695</v>
      </c>
      <c r="AT396" s="76" t="s">
        <v>3695</v>
      </c>
      <c r="AU396" s="75" t="s">
        <v>3443</v>
      </c>
      <c r="AV396" s="81">
        <v>0</v>
      </c>
      <c r="AW396" s="81">
        <v>0</v>
      </c>
      <c r="AX396" s="82">
        <v>0</v>
      </c>
      <c r="AY396" s="79" t="s">
        <v>3443</v>
      </c>
      <c r="AZ396" s="79">
        <v>0</v>
      </c>
      <c r="BA396" s="79" t="s">
        <v>3443</v>
      </c>
      <c r="BB396" s="75">
        <v>-49.204000000000001</v>
      </c>
      <c r="BC396" s="75">
        <v>11433.211723539998</v>
      </c>
      <c r="BD396" s="75">
        <v>495.45</v>
      </c>
      <c r="BE396" s="75">
        <v>562.6</v>
      </c>
      <c r="BF396" s="75">
        <v>654.14300000000003</v>
      </c>
      <c r="BG396" s="75">
        <v>509.298</v>
      </c>
      <c r="BH396" s="75">
        <v>562.49800000000005</v>
      </c>
      <c r="BI396" s="75">
        <v>675.06899999999996</v>
      </c>
      <c r="BJ396" s="75">
        <v>4.3334280163806561E-2</v>
      </c>
      <c r="BK396" s="75">
        <v>4.9207520476652687E-2</v>
      </c>
      <c r="BL396" s="75">
        <v>5.7214282024811623E-2</v>
      </c>
      <c r="BM396" s="75">
        <v>4.4545488382008995E-2</v>
      </c>
      <c r="BN396" s="75">
        <v>4.9198599098962292E-2</v>
      </c>
      <c r="BO396" s="75">
        <v>5.9044563883138015E-2</v>
      </c>
      <c r="BP396" s="87">
        <v>5.9044563883138015E-2</v>
      </c>
    </row>
    <row r="397" spans="2:68" x14ac:dyDescent="0.25">
      <c r="B397" s="103">
        <v>10</v>
      </c>
      <c r="C397" s="75" t="s">
        <v>3422</v>
      </c>
      <c r="D397" s="75">
        <v>27</v>
      </c>
      <c r="E397" s="76">
        <v>1</v>
      </c>
      <c r="F397" s="75">
        <v>0.18</v>
      </c>
      <c r="G397" s="75" t="s">
        <v>3048</v>
      </c>
      <c r="H397" s="75" t="s">
        <v>471</v>
      </c>
      <c r="I397" s="76" t="s">
        <v>531</v>
      </c>
      <c r="J397" s="78">
        <v>0.15533035688565183</v>
      </c>
      <c r="K397" s="78">
        <v>0.17489675840724014</v>
      </c>
      <c r="L397" s="78">
        <v>0.14797738687611675</v>
      </c>
      <c r="M397" s="78">
        <v>0.16050713845580161</v>
      </c>
      <c r="N397" s="79">
        <v>15.636392747103317</v>
      </c>
      <c r="O397" s="79">
        <v>24.414068774671826</v>
      </c>
      <c r="P397" s="80">
        <v>20.019269186176263</v>
      </c>
      <c r="Q397" s="81">
        <v>40.067393780452427</v>
      </c>
      <c r="R397" s="82">
        <v>42.602439234952946</v>
      </c>
      <c r="S397" s="78">
        <v>0.41821537607130405</v>
      </c>
      <c r="T397" s="81">
        <v>3.1736234539624371</v>
      </c>
      <c r="U397" s="78">
        <v>0.25818203361249298</v>
      </c>
      <c r="V397" s="83">
        <v>7.5201899716167475E-2</v>
      </c>
      <c r="W397" s="79">
        <v>20.808632969232242</v>
      </c>
      <c r="X397" s="80">
        <v>31.161908982916398</v>
      </c>
      <c r="Y397" s="85">
        <v>2018082000</v>
      </c>
      <c r="Z397" s="85">
        <v>2199005000</v>
      </c>
      <c r="AA397" s="75">
        <v>10777000</v>
      </c>
      <c r="AB397" s="75">
        <v>-569556000</v>
      </c>
      <c r="AC397" s="84">
        <v>-1.8921756596366291E-2</v>
      </c>
      <c r="AD397" s="85">
        <v>1811.6308696499998</v>
      </c>
      <c r="AE397" s="86">
        <v>3197.2348696499998</v>
      </c>
      <c r="AF397" s="81">
        <v>6.9070141429388192</v>
      </c>
      <c r="AG397" s="81">
        <v>8.4143572699721645</v>
      </c>
      <c r="AH397" s="81">
        <v>-32.36175013463896</v>
      </c>
      <c r="AI397" s="81">
        <v>9.9901760586654369</v>
      </c>
      <c r="AJ397" s="82">
        <v>1.9721873667318945</v>
      </c>
      <c r="AK397" s="75" t="s">
        <v>502</v>
      </c>
      <c r="AL397" s="75" t="s">
        <v>529</v>
      </c>
      <c r="AM397" s="75" t="s">
        <v>532</v>
      </c>
      <c r="AN397" s="76" t="s">
        <v>496</v>
      </c>
      <c r="AO397" s="78">
        <v>0.20484240000000001</v>
      </c>
      <c r="AP397" s="78">
        <v>0.3084192</v>
      </c>
      <c r="AQ397" s="84">
        <v>0.2360363</v>
      </c>
      <c r="AR397" s="75" t="s">
        <v>4124</v>
      </c>
      <c r="AS397" s="75" t="s">
        <v>3443</v>
      </c>
      <c r="AT397" s="76" t="s">
        <v>3443</v>
      </c>
      <c r="AU397" s="75">
        <v>3.5684415148864521</v>
      </c>
      <c r="AV397" s="81">
        <v>3.5684415148864521</v>
      </c>
      <c r="AW397" s="81">
        <v>-3.4573064289390878</v>
      </c>
      <c r="AX397" s="82">
        <v>0.11113508594736432</v>
      </c>
      <c r="AY397" s="79">
        <v>40.260860163890641</v>
      </c>
      <c r="AZ397" s="79">
        <v>-39.006981086438202</v>
      </c>
      <c r="BA397" s="79">
        <v>1.2538790774524375</v>
      </c>
      <c r="BB397" s="75">
        <v>1.9468292682930013</v>
      </c>
      <c r="BC397" s="75">
        <v>1811.6308696499998</v>
      </c>
      <c r="BD397" s="75">
        <v>232.375</v>
      </c>
      <c r="BE397" s="75">
        <v>278.75</v>
      </c>
      <c r="BF397" s="75">
        <v>320</v>
      </c>
      <c r="BG397" s="75" t="s">
        <v>3443</v>
      </c>
      <c r="BH397" s="75" t="s">
        <v>3443</v>
      </c>
      <c r="BI397" s="75" t="s">
        <v>3443</v>
      </c>
      <c r="BJ397" s="75">
        <v>0.12826840384150331</v>
      </c>
      <c r="BK397" s="75">
        <v>0.15386688572703194</v>
      </c>
      <c r="BL397" s="75">
        <v>0.17663642487049405</v>
      </c>
      <c r="BM397" s="75">
        <v>0</v>
      </c>
      <c r="BN397" s="75">
        <v>0</v>
      </c>
      <c r="BO397" s="75">
        <v>0</v>
      </c>
      <c r="BP397" s="87">
        <v>0.17663642487049405</v>
      </c>
    </row>
    <row r="398" spans="2:68" x14ac:dyDescent="0.25">
      <c r="B398" s="103">
        <v>10</v>
      </c>
      <c r="C398" s="75" t="s">
        <v>3422</v>
      </c>
      <c r="D398" s="75">
        <v>38</v>
      </c>
      <c r="E398" s="76">
        <v>3</v>
      </c>
      <c r="F398" s="75">
        <v>0.17</v>
      </c>
      <c r="G398" s="75" t="s">
        <v>3309</v>
      </c>
      <c r="H398" s="75" t="s">
        <v>321</v>
      </c>
      <c r="I398" s="76" t="s">
        <v>1045</v>
      </c>
      <c r="J398" s="78">
        <v>0.27707731457503354</v>
      </c>
      <c r="K398" s="78">
        <v>0.21489579294488478</v>
      </c>
      <c r="L398" s="78">
        <v>0.15153037240521133</v>
      </c>
      <c r="M398" s="78">
        <v>0.11767180551442742</v>
      </c>
      <c r="N398" s="79">
        <v>8.6974114000073204</v>
      </c>
      <c r="O398" s="79">
        <v>6.3213622457112928</v>
      </c>
      <c r="P398" s="80">
        <v>10.707420552008454</v>
      </c>
      <c r="Q398" s="81">
        <v>40.851014959928087</v>
      </c>
      <c r="R398" s="82">
        <v>42.050995201642181</v>
      </c>
      <c r="S398" s="78">
        <v>0.40296778249788856</v>
      </c>
      <c r="T398" s="81">
        <v>1.7911486830660406</v>
      </c>
      <c r="U398" s="78">
        <v>0.50973619184261476</v>
      </c>
      <c r="V398" s="83">
        <v>3.4339024898117024E-3</v>
      </c>
      <c r="W398" s="79">
        <v>7.2779943914093277</v>
      </c>
      <c r="X398" s="80">
        <v>19.573800863209613</v>
      </c>
      <c r="Y398" s="85">
        <v>3345119000</v>
      </c>
      <c r="Z398" s="85">
        <v>6108957000</v>
      </c>
      <c r="AA398" s="75">
        <v>259821000</v>
      </c>
      <c r="AB398" s="75">
        <v>736536000</v>
      </c>
      <c r="AC398" s="84">
        <v>0.35276076118478933</v>
      </c>
      <c r="AD398" s="85">
        <v>14517.53539632</v>
      </c>
      <c r="AE398" s="86">
        <v>16694.155396319999</v>
      </c>
      <c r="AF398" s="81">
        <v>12.918321718540144</v>
      </c>
      <c r="AG398" s="81">
        <v>23.653590181317519</v>
      </c>
      <c r="AH398" s="81">
        <v>5.0101141622368157</v>
      </c>
      <c r="AI398" s="81">
        <v>24.758760805358865</v>
      </c>
      <c r="AJ398" s="82">
        <v>3.3950774310072305</v>
      </c>
      <c r="AK398" s="75" t="s">
        <v>506</v>
      </c>
      <c r="AL398" s="75" t="s">
        <v>507</v>
      </c>
      <c r="AM398" s="75" t="s">
        <v>556</v>
      </c>
      <c r="AN398" s="76" t="s">
        <v>583</v>
      </c>
      <c r="AO398" s="78">
        <v>0.17485389999999998</v>
      </c>
      <c r="AP398" s="78">
        <v>7.159335E-2</v>
      </c>
      <c r="AQ398" s="84">
        <v>4.0902420000000002E-2</v>
      </c>
      <c r="AR398" s="75" t="s">
        <v>4202</v>
      </c>
      <c r="AS398" s="75" t="s">
        <v>3700</v>
      </c>
      <c r="AT398" s="76" t="s">
        <v>4202</v>
      </c>
      <c r="AU398" s="75" t="s">
        <v>3443</v>
      </c>
      <c r="AV398" s="81">
        <v>0</v>
      </c>
      <c r="AW398" s="81">
        <v>3.7990859256992504</v>
      </c>
      <c r="AX398" s="82">
        <v>3.7990859256992504</v>
      </c>
      <c r="AY398" s="79">
        <v>0</v>
      </c>
      <c r="AZ398" s="79">
        <v>90.978146765637163</v>
      </c>
      <c r="BA398" s="79">
        <v>90.978146765637163</v>
      </c>
      <c r="BB398" s="75">
        <v>551.53364399999998</v>
      </c>
      <c r="BC398" s="75">
        <v>14517.53539632</v>
      </c>
      <c r="BD398" s="75">
        <v>883.33299999999997</v>
      </c>
      <c r="BE398" s="75">
        <v>951.22199999999998</v>
      </c>
      <c r="BF398" s="75">
        <v>1034.8890000000001</v>
      </c>
      <c r="BG398" s="75">
        <v>592.82799999999997</v>
      </c>
      <c r="BH398" s="75">
        <v>774.702</v>
      </c>
      <c r="BI398" s="75">
        <v>895.755</v>
      </c>
      <c r="BJ398" s="75">
        <v>6.0845933960933414E-2</v>
      </c>
      <c r="BK398" s="75">
        <v>6.5522278681071577E-2</v>
      </c>
      <c r="BL398" s="75">
        <v>7.1285446995523125E-2</v>
      </c>
      <c r="BM398" s="75">
        <v>4.0835305981087804E-2</v>
      </c>
      <c r="BN398" s="75">
        <v>5.3363190021660054E-2</v>
      </c>
      <c r="BO398" s="75">
        <v>6.1701588840421345E-2</v>
      </c>
      <c r="BP398" s="87">
        <v>7.1285446995523125E-2</v>
      </c>
    </row>
    <row r="399" spans="2:68" x14ac:dyDescent="0.25">
      <c r="B399" s="103">
        <v>10</v>
      </c>
      <c r="C399" s="75" t="s">
        <v>3422</v>
      </c>
      <c r="D399" s="75">
        <v>41</v>
      </c>
      <c r="E399" s="76">
        <v>1</v>
      </c>
      <c r="F399" s="75">
        <v>0.2</v>
      </c>
      <c r="G399" s="75" t="s">
        <v>3323</v>
      </c>
      <c r="H399" s="75" t="s">
        <v>2307</v>
      </c>
      <c r="I399" s="76" t="s">
        <v>2308</v>
      </c>
      <c r="J399" s="78">
        <v>0.64658454736190851</v>
      </c>
      <c r="K399" s="78">
        <v>0.39415358886588769</v>
      </c>
      <c r="L399" s="78">
        <v>0.50765111263116225</v>
      </c>
      <c r="M399" s="78">
        <v>0.33070133719417827</v>
      </c>
      <c r="N399" s="79">
        <v>30.895042227722485</v>
      </c>
      <c r="O399" s="79">
        <v>23.920810128932121</v>
      </c>
      <c r="P399" s="80">
        <v>31.263985462049636</v>
      </c>
      <c r="Q399" s="81">
        <v>29.137736121260719</v>
      </c>
      <c r="R399" s="82">
        <v>25.088596854009499</v>
      </c>
      <c r="S399" s="78">
        <v>-8.4739850360995958E-4</v>
      </c>
      <c r="T399" s="81">
        <v>-3.3594398235282526E-3</v>
      </c>
      <c r="U399" s="78">
        <v>0.54810824470625941</v>
      </c>
      <c r="V399" s="83" t="e">
        <v>#N/A</v>
      </c>
      <c r="W399" s="79">
        <v>10.247068384056586</v>
      </c>
      <c r="X399" s="80">
        <v>6.1007773728254389</v>
      </c>
      <c r="Y399" s="85">
        <v>319307000</v>
      </c>
      <c r="Z399" s="85">
        <v>380573000</v>
      </c>
      <c r="AA399" s="75" t="e">
        <v>#N/A</v>
      </c>
      <c r="AB399" s="75">
        <v>52099999.999999993</v>
      </c>
      <c r="AC399" s="84">
        <v>0</v>
      </c>
      <c r="AD399" s="85">
        <v>29241</v>
      </c>
      <c r="AE399" s="86">
        <v>3924.5799119553089</v>
      </c>
      <c r="AF399" s="81">
        <v>26.102662939448244</v>
      </c>
      <c r="AG399" s="81">
        <v>28.993766022798344</v>
      </c>
      <c r="AH399" s="81" t="s">
        <v>3443</v>
      </c>
      <c r="AI399" s="81">
        <v>37.27204409927549</v>
      </c>
      <c r="AJ399" s="82">
        <v>10.406908908209807</v>
      </c>
      <c r="AK399" s="75" t="s">
        <v>506</v>
      </c>
      <c r="AL399" s="75" t="s">
        <v>507</v>
      </c>
      <c r="AM399" s="75" t="s">
        <v>2309</v>
      </c>
      <c r="AN399" s="76" t="s">
        <v>2470</v>
      </c>
      <c r="AO399" s="78">
        <v>0.23506260000000001</v>
      </c>
      <c r="AP399" s="78">
        <v>0.16881769999999999</v>
      </c>
      <c r="AQ399" s="84">
        <v>8.3680160000000003E-2</v>
      </c>
      <c r="AR399" s="75" t="s">
        <v>3703</v>
      </c>
      <c r="AS399" s="75" t="s">
        <v>3703</v>
      </c>
      <c r="AT399" s="76" t="s">
        <v>3703</v>
      </c>
      <c r="AU399" s="75">
        <v>1.0387811634349031</v>
      </c>
      <c r="AV399" s="81">
        <v>1.0387811634349031</v>
      </c>
      <c r="AW399" s="81">
        <v>0</v>
      </c>
      <c r="AX399" s="82">
        <v>1.0387811634349031</v>
      </c>
      <c r="AY399" s="79">
        <v>39.962757329679413</v>
      </c>
      <c r="AZ399" s="79">
        <v>0</v>
      </c>
      <c r="BA399" s="79">
        <v>39.962757329679413</v>
      </c>
      <c r="BB399" s="75">
        <v>39.664635159999996</v>
      </c>
      <c r="BC399" s="75">
        <v>3924.5799119553089</v>
      </c>
      <c r="BD399" s="75">
        <v>104.133</v>
      </c>
      <c r="BE399" s="75">
        <v>122.667</v>
      </c>
      <c r="BF399" s="75">
        <v>140.5</v>
      </c>
      <c r="BG399" s="75">
        <v>31.55</v>
      </c>
      <c r="BH399" s="75">
        <v>61.067999999999998</v>
      </c>
      <c r="BI399" s="75">
        <v>72.088000000000008</v>
      </c>
      <c r="BJ399" s="75">
        <v>2.6533540489972779E-2</v>
      </c>
      <c r="BK399" s="75">
        <v>3.1256084154720323E-2</v>
      </c>
      <c r="BL399" s="75">
        <v>3.5800009976099563E-2</v>
      </c>
      <c r="BM399" s="75">
        <v>8.0390769732807208E-3</v>
      </c>
      <c r="BN399" s="75">
        <v>1.5560391524700698E-2</v>
      </c>
      <c r="BO399" s="75">
        <v>1.8368335367665946E-2</v>
      </c>
      <c r="BP399" s="87">
        <v>3.5800009976099563E-2</v>
      </c>
    </row>
    <row r="400" spans="2:68" x14ac:dyDescent="0.25">
      <c r="B400" s="103">
        <v>10</v>
      </c>
      <c r="C400" s="75" t="s">
        <v>3422</v>
      </c>
      <c r="D400" s="75">
        <v>42</v>
      </c>
      <c r="E400" s="76">
        <v>10</v>
      </c>
      <c r="F400" s="75" t="s">
        <v>2480</v>
      </c>
      <c r="G400" s="75" t="s">
        <v>3353</v>
      </c>
      <c r="H400" s="75" t="s">
        <v>13</v>
      </c>
      <c r="I400" s="76" t="s">
        <v>609</v>
      </c>
      <c r="J400" s="78" t="e">
        <v>#N/A</v>
      </c>
      <c r="K400" s="78">
        <v>0.19388084748718507</v>
      </c>
      <c r="L400" s="78" t="e">
        <v>#N/A</v>
      </c>
      <c r="M400" s="78">
        <v>9.7888562033955059E-2</v>
      </c>
      <c r="N400" s="79">
        <v>7.2784661669471218</v>
      </c>
      <c r="O400" s="79">
        <v>4.9713559080368794</v>
      </c>
      <c r="P400" s="80">
        <v>5.92514242346759</v>
      </c>
      <c r="Q400" s="81">
        <v>26.003665463323024</v>
      </c>
      <c r="R400" s="82">
        <v>24.854227727455584</v>
      </c>
      <c r="S400" s="78">
        <v>-0.27954829779502527</v>
      </c>
      <c r="T400" s="81">
        <v>-1.7881438634468316</v>
      </c>
      <c r="U400" s="78">
        <v>0.84818075530701076</v>
      </c>
      <c r="V400" s="83">
        <v>1.1035613314010121E-2</v>
      </c>
      <c r="W400" s="79" t="e">
        <v>#N/A</v>
      </c>
      <c r="X400" s="80" t="e">
        <v>#N/A</v>
      </c>
      <c r="Y400" s="85">
        <v>349787000</v>
      </c>
      <c r="Z400" s="85">
        <v>692798000</v>
      </c>
      <c r="AA400" s="75">
        <v>43126000</v>
      </c>
      <c r="AB400" s="75">
        <v>79216000</v>
      </c>
      <c r="AC400" s="84">
        <v>0.54441022015754392</v>
      </c>
      <c r="AD400" s="85">
        <v>5775.1918602099995</v>
      </c>
      <c r="AE400" s="86">
        <v>5573.6358602099999</v>
      </c>
      <c r="AF400" s="81">
        <v>43.887575260738835</v>
      </c>
      <c r="AG400" s="81">
        <v>64.820628858647382</v>
      </c>
      <c r="AH400" s="81">
        <v>1.3745897150526567</v>
      </c>
      <c r="AI400" s="81">
        <v>111.9787368943303</v>
      </c>
      <c r="AJ400" s="82">
        <v>6.4386943200129458</v>
      </c>
      <c r="AK400" s="75" t="s">
        <v>506</v>
      </c>
      <c r="AL400" s="75" t="s">
        <v>507</v>
      </c>
      <c r="AM400" s="75" t="s">
        <v>610</v>
      </c>
      <c r="AN400" s="76" t="s">
        <v>583</v>
      </c>
      <c r="AO400" s="78" t="e">
        <v>#VALUE!</v>
      </c>
      <c r="AP400" s="78" t="e">
        <v>#VALUE!</v>
      </c>
      <c r="AQ400" s="84" t="e">
        <v>#VALUE!</v>
      </c>
      <c r="AR400" s="75" t="s">
        <v>3704</v>
      </c>
      <c r="AS400" s="75" t="s">
        <v>3704</v>
      </c>
      <c r="AT400" s="76" t="s">
        <v>3704</v>
      </c>
      <c r="AU400" s="75" t="s">
        <v>3443</v>
      </c>
      <c r="AV400" s="81">
        <v>0</v>
      </c>
      <c r="AW400" s="81">
        <v>-0.13040259410059071</v>
      </c>
      <c r="AX400" s="82">
        <v>-0.13040259410059071</v>
      </c>
      <c r="AY400" s="79">
        <v>0</v>
      </c>
      <c r="AZ400" s="79">
        <v>-14.997668998597415</v>
      </c>
      <c r="BA400" s="79">
        <v>-14.997668998597415</v>
      </c>
      <c r="BB400" s="75">
        <v>-7.5309999999999997</v>
      </c>
      <c r="BC400" s="75">
        <v>5573.6358602099999</v>
      </c>
      <c r="BD400" s="75">
        <v>98.942999999999998</v>
      </c>
      <c r="BE400" s="75">
        <v>131.51400000000001</v>
      </c>
      <c r="BF400" s="75">
        <v>174.5</v>
      </c>
      <c r="BG400" s="75">
        <v>94.665000000000006</v>
      </c>
      <c r="BH400" s="75">
        <v>135.13</v>
      </c>
      <c r="BI400" s="75">
        <v>184.851</v>
      </c>
      <c r="BJ400" s="75">
        <v>1.7751967025034909E-2</v>
      </c>
      <c r="BK400" s="75">
        <v>2.3595728766364888E-2</v>
      </c>
      <c r="BL400" s="75">
        <v>3.1308109172640729E-2</v>
      </c>
      <c r="BM400" s="75">
        <v>1.6984424956034583E-2</v>
      </c>
      <c r="BN400" s="75">
        <v>2.424449737821743E-2</v>
      </c>
      <c r="BO400" s="75">
        <v>3.3165245207288314E-2</v>
      </c>
      <c r="BP400" s="87">
        <v>3.3165245207288314E-2</v>
      </c>
    </row>
    <row r="401" spans="2:68" x14ac:dyDescent="0.25">
      <c r="B401" s="103">
        <v>10</v>
      </c>
      <c r="C401" s="75" t="s">
        <v>3422</v>
      </c>
      <c r="D401" s="75">
        <v>43</v>
      </c>
      <c r="E401" s="76">
        <v>4</v>
      </c>
      <c r="F401" s="75">
        <v>0.18</v>
      </c>
      <c r="G401" s="75" t="s">
        <v>3332</v>
      </c>
      <c r="H401" s="75" t="s">
        <v>2095</v>
      </c>
      <c r="I401" s="76" t="s">
        <v>2096</v>
      </c>
      <c r="J401" s="78">
        <v>0.92623147567083142</v>
      </c>
      <c r="K401" s="78">
        <v>0.60092355271240649</v>
      </c>
      <c r="L401" s="78">
        <v>0.22494070953098669</v>
      </c>
      <c r="M401" s="78">
        <v>0.18145592007214997</v>
      </c>
      <c r="N401" s="79">
        <v>12.076321283419865</v>
      </c>
      <c r="O401" s="79">
        <v>8.4504938635225262</v>
      </c>
      <c r="P401" s="80">
        <v>10.960316187240487</v>
      </c>
      <c r="Q401" s="81">
        <v>26.211200135790495</v>
      </c>
      <c r="R401" s="82">
        <v>21.457193680425391</v>
      </c>
      <c r="S401" s="78">
        <v>-0.38289909367845454</v>
      </c>
      <c r="T401" s="81">
        <v>-2.1946209738640059</v>
      </c>
      <c r="U401" s="78">
        <v>0.65259258067802239</v>
      </c>
      <c r="V401" s="83">
        <v>2.9658589194836708E-2</v>
      </c>
      <c r="W401" s="79">
        <v>11.960267930049723</v>
      </c>
      <c r="X401" s="80">
        <v>14.820972610225901</v>
      </c>
      <c r="Y401" s="85">
        <v>47209000</v>
      </c>
      <c r="Z401" s="85">
        <v>156341000</v>
      </c>
      <c r="AA401" s="75" t="e">
        <v>#N/A</v>
      </c>
      <c r="AB401" s="75">
        <v>22428000</v>
      </c>
      <c r="AC401" s="84">
        <v>0</v>
      </c>
      <c r="AD401" s="85">
        <v>954.7376334999999</v>
      </c>
      <c r="AE401" s="86">
        <v>857.46463349999988</v>
      </c>
      <c r="AF401" s="81">
        <v>18.750806917669383</v>
      </c>
      <c r="AG401" s="81">
        <v>28.844620181781991</v>
      </c>
      <c r="AH401" s="81">
        <v>2.3336338043539877</v>
      </c>
      <c r="AI401" s="81">
        <v>43.48599246294566</v>
      </c>
      <c r="AJ401" s="82">
        <v>4.0364344282827602</v>
      </c>
      <c r="AK401" s="75" t="s">
        <v>506</v>
      </c>
      <c r="AL401" s="75" t="s">
        <v>507</v>
      </c>
      <c r="AM401" s="75" t="s">
        <v>615</v>
      </c>
      <c r="AN401" s="76" t="s">
        <v>2468</v>
      </c>
      <c r="AO401" s="78">
        <v>0.19121549999999998</v>
      </c>
      <c r="AP401" s="78">
        <v>0.20056110000000002</v>
      </c>
      <c r="AQ401" s="84">
        <v>0.1544826</v>
      </c>
      <c r="AR401" s="75" t="s">
        <v>4204</v>
      </c>
      <c r="AS401" s="75" t="s">
        <v>3443</v>
      </c>
      <c r="AT401" s="76" t="s">
        <v>4204</v>
      </c>
      <c r="AU401" s="75">
        <v>0.37499998829194475</v>
      </c>
      <c r="AV401" s="81">
        <v>0.37499998829194475</v>
      </c>
      <c r="AW401" s="81">
        <v>0</v>
      </c>
      <c r="AX401" s="82">
        <v>0.37499998829194475</v>
      </c>
      <c r="AY401" s="79">
        <v>17.562358621622526</v>
      </c>
      <c r="AZ401" s="79">
        <v>0</v>
      </c>
      <c r="BA401" s="79" t="s">
        <v>3443</v>
      </c>
      <c r="BB401" s="75" t="s">
        <v>3443</v>
      </c>
      <c r="BC401" s="75">
        <v>857.46463349999988</v>
      </c>
      <c r="BD401" s="75">
        <v>26.385999999999999</v>
      </c>
      <c r="BE401" s="75">
        <v>31.114000000000001</v>
      </c>
      <c r="BF401" s="75">
        <v>37.114000000000004</v>
      </c>
      <c r="BG401" s="75">
        <v>22.151</v>
      </c>
      <c r="BH401" s="75">
        <v>26.189</v>
      </c>
      <c r="BI401" s="75">
        <v>29.643000000000001</v>
      </c>
      <c r="BJ401" s="75">
        <v>3.0772114637891947E-2</v>
      </c>
      <c r="BK401" s="75">
        <v>3.6286044676850225E-2</v>
      </c>
      <c r="BL401" s="75">
        <v>4.328341782273637E-2</v>
      </c>
      <c r="BM401" s="75">
        <v>2.5833135425753981E-2</v>
      </c>
      <c r="BN401" s="75">
        <v>3.0542367552935351E-2</v>
      </c>
      <c r="BO401" s="75">
        <v>3.4570522027250472E-2</v>
      </c>
      <c r="BP401" s="87">
        <v>4.328341782273637E-2</v>
      </c>
    </row>
    <row r="402" spans="2:68" ht="15.75" thickBot="1" x14ac:dyDescent="0.3">
      <c r="B402" s="104">
        <v>10</v>
      </c>
      <c r="C402" s="101" t="s">
        <v>3422</v>
      </c>
      <c r="D402" s="101">
        <v>46</v>
      </c>
      <c r="E402" s="105">
        <v>3</v>
      </c>
      <c r="F402" s="101">
        <v>0.13</v>
      </c>
      <c r="G402" s="101" t="s">
        <v>2730</v>
      </c>
      <c r="H402" s="101" t="s">
        <v>480</v>
      </c>
      <c r="I402" s="105" t="s">
        <v>557</v>
      </c>
      <c r="J402" s="106">
        <v>0.13238537126558941</v>
      </c>
      <c r="K402" s="106">
        <v>0.14319635855558693</v>
      </c>
      <c r="L402" s="106">
        <v>6.0010119047814989E-2</v>
      </c>
      <c r="M402" s="106">
        <v>6.500257771053751E-2</v>
      </c>
      <c r="N402" s="107">
        <v>5.0101314690041878</v>
      </c>
      <c r="O402" s="107">
        <v>3.419391014803244</v>
      </c>
      <c r="P402" s="108">
        <v>3.5826447050970414</v>
      </c>
      <c r="Q402" s="109">
        <v>22.121541258957738</v>
      </c>
      <c r="R402" s="110">
        <v>21.39227799120296</v>
      </c>
      <c r="S402" s="106">
        <v>0.20104475398045657</v>
      </c>
      <c r="T402" s="109">
        <v>3.7484472309772876</v>
      </c>
      <c r="U402" s="106">
        <v>0.36937510270126256</v>
      </c>
      <c r="V402" s="111">
        <v>3.9221070986196281E-2</v>
      </c>
      <c r="W402" s="107">
        <v>35.899731089327915</v>
      </c>
      <c r="X402" s="108">
        <v>18.524133624816884</v>
      </c>
      <c r="Y402" s="113">
        <v>346780194</v>
      </c>
      <c r="Z402" s="113">
        <v>763933720</v>
      </c>
      <c r="AA402" s="101">
        <v>6775228.2680454543</v>
      </c>
      <c r="AB402" s="101">
        <v>42200566.607727274</v>
      </c>
      <c r="AC402" s="112">
        <v>0.16054827725476212</v>
      </c>
      <c r="AD402" s="113">
        <v>837.35138554000014</v>
      </c>
      <c r="AE402" s="114">
        <v>844.71015647278546</v>
      </c>
      <c r="AF402" s="109">
        <v>12.863174695058886</v>
      </c>
      <c r="AG402" s="109">
        <v>18.23853848492821</v>
      </c>
      <c r="AH402" s="109">
        <v>6.8007589237074217</v>
      </c>
      <c r="AI402" s="109">
        <v>25.939765396183688</v>
      </c>
      <c r="AJ402" s="110">
        <v>1.11215701753942</v>
      </c>
      <c r="AK402" s="101" t="s">
        <v>493</v>
      </c>
      <c r="AL402" s="101" t="s">
        <v>525</v>
      </c>
      <c r="AM402" s="101" t="s">
        <v>558</v>
      </c>
      <c r="AN402" s="105" t="s">
        <v>496</v>
      </c>
      <c r="AO402" s="106" t="e">
        <v>#VALUE!</v>
      </c>
      <c r="AP402" s="106">
        <v>0.14419200000000001</v>
      </c>
      <c r="AQ402" s="112">
        <v>1.3486430000000001E-2</v>
      </c>
      <c r="AR402" s="101" t="s">
        <v>4205</v>
      </c>
      <c r="AS402" s="101" t="s">
        <v>3443</v>
      </c>
      <c r="AT402" s="105" t="s">
        <v>4205</v>
      </c>
      <c r="AU402" s="101">
        <v>1.8765432108576896</v>
      </c>
      <c r="AV402" s="109">
        <v>1.8765432108576896</v>
      </c>
      <c r="AW402" s="109">
        <v>0</v>
      </c>
      <c r="AX402" s="110">
        <v>1.8765432108576896</v>
      </c>
      <c r="AY402" s="107">
        <v>52.94701368089261</v>
      </c>
      <c r="AZ402" s="107">
        <v>0</v>
      </c>
      <c r="BA402" s="107">
        <v>52.94701368089261</v>
      </c>
      <c r="BB402" s="101">
        <v>15.583226808000001</v>
      </c>
      <c r="BC402" s="101">
        <v>837.35138554000014</v>
      </c>
      <c r="BD402" s="101">
        <v>34.017000000000003</v>
      </c>
      <c r="BE402" s="101">
        <v>41.65</v>
      </c>
      <c r="BF402" s="101">
        <v>67.599999999999994</v>
      </c>
      <c r="BG402" s="101">
        <v>48.45</v>
      </c>
      <c r="BH402" s="101">
        <v>47.9</v>
      </c>
      <c r="BI402" s="101">
        <v>60.7</v>
      </c>
      <c r="BJ402" s="101">
        <v>4.062452225843366E-2</v>
      </c>
      <c r="BK402" s="101">
        <v>4.9740169681740359E-2</v>
      </c>
      <c r="BL402" s="101">
        <v>8.07307435890912E-2</v>
      </c>
      <c r="BM402" s="101">
        <v>5.7861013711412258E-2</v>
      </c>
      <c r="BN402" s="101">
        <v>5.7204180738424086E-2</v>
      </c>
      <c r="BO402" s="101">
        <v>7.2490475382512368E-2</v>
      </c>
      <c r="BP402" s="115">
        <v>8.07307435890912E-2</v>
      </c>
    </row>
    <row r="403" spans="2:68" x14ac:dyDescent="0.25">
      <c r="B403" s="75"/>
      <c r="E403" s="75"/>
      <c r="I403" s="75"/>
      <c r="J403" s="75"/>
      <c r="K403" s="75"/>
      <c r="L403" s="75"/>
      <c r="M403" s="75"/>
      <c r="N403" s="75"/>
      <c r="O403" s="75"/>
      <c r="P403" s="75"/>
      <c r="Q403" s="75"/>
      <c r="R403" s="75"/>
      <c r="S403" s="75"/>
      <c r="T403" s="75"/>
      <c r="U403" s="75"/>
      <c r="V403" s="75"/>
      <c r="X403" s="75"/>
      <c r="AC403" s="75"/>
      <c r="AE403" s="85"/>
      <c r="AF403" s="75"/>
      <c r="AG403" s="75"/>
      <c r="AH403" s="75"/>
      <c r="AI403" s="75"/>
      <c r="AJ403" s="75"/>
      <c r="AN403" s="75"/>
      <c r="AQ403" s="75"/>
      <c r="AT403" s="75"/>
      <c r="AV403" s="75"/>
      <c r="AW403" s="75"/>
      <c r="AX403" s="75"/>
      <c r="AY403" s="75"/>
      <c r="AZ403" s="75"/>
      <c r="BA403" s="75"/>
      <c r="BP403" s="75"/>
    </row>
    <row r="404" spans="2:68" x14ac:dyDescent="0.25">
      <c r="B404" s="75"/>
      <c r="E404" s="75"/>
      <c r="I404" s="75"/>
      <c r="J404" s="75"/>
      <c r="K404" s="75"/>
      <c r="L404" s="75"/>
      <c r="M404" s="75"/>
      <c r="N404" s="75"/>
      <c r="O404" s="75"/>
      <c r="P404" s="75"/>
      <c r="Q404" s="75"/>
      <c r="R404" s="75"/>
      <c r="S404" s="75"/>
      <c r="T404" s="75"/>
      <c r="U404" s="75"/>
      <c r="V404" s="75"/>
      <c r="X404" s="75"/>
      <c r="AC404" s="75"/>
      <c r="AE404" s="85"/>
      <c r="AF404" s="75"/>
      <c r="AG404" s="75"/>
      <c r="AH404" s="75"/>
      <c r="AI404" s="75"/>
      <c r="AJ404" s="75"/>
      <c r="AN404" s="75"/>
      <c r="AQ404" s="75"/>
      <c r="AT404" s="75"/>
      <c r="AV404" s="75"/>
      <c r="AW404" s="75"/>
      <c r="AX404" s="75"/>
      <c r="AY404" s="75"/>
      <c r="AZ404" s="75"/>
      <c r="BA404" s="75"/>
      <c r="BP404" s="75"/>
    </row>
    <row r="405" spans="2:68" x14ac:dyDescent="0.25">
      <c r="B405" s="75"/>
      <c r="E405" s="75"/>
      <c r="I405" s="75"/>
      <c r="J405" s="75"/>
      <c r="K405" s="75"/>
      <c r="L405" s="75"/>
      <c r="M405" s="75"/>
      <c r="N405" s="75"/>
      <c r="O405" s="75"/>
      <c r="P405" s="75"/>
      <c r="Q405" s="75"/>
      <c r="R405" s="75"/>
      <c r="S405" s="75"/>
      <c r="T405" s="75"/>
      <c r="U405" s="75"/>
      <c r="V405" s="75"/>
      <c r="X405" s="75"/>
      <c r="AC405" s="75"/>
      <c r="AE405" s="85"/>
      <c r="AF405" s="75"/>
      <c r="AG405" s="75"/>
      <c r="AH405" s="75"/>
      <c r="AI405" s="75"/>
      <c r="AJ405" s="75"/>
      <c r="AN405" s="75"/>
      <c r="AQ405" s="75"/>
      <c r="AT405" s="75"/>
      <c r="AV405" s="75"/>
      <c r="AW405" s="75"/>
      <c r="AX405" s="75"/>
      <c r="AY405" s="75"/>
      <c r="AZ405" s="75"/>
      <c r="BA405" s="75"/>
      <c r="BP405" s="75"/>
    </row>
    <row r="406" spans="2:68" x14ac:dyDescent="0.25">
      <c r="B406" s="75"/>
      <c r="E406" s="75"/>
      <c r="I406" s="75"/>
      <c r="J406" s="75"/>
      <c r="K406" s="75"/>
      <c r="L406" s="75"/>
      <c r="M406" s="75"/>
      <c r="N406" s="75"/>
      <c r="O406" s="75"/>
      <c r="P406" s="75"/>
      <c r="Q406" s="75"/>
      <c r="R406" s="75"/>
      <c r="S406" s="75"/>
      <c r="T406" s="75"/>
      <c r="U406" s="75"/>
      <c r="V406" s="75"/>
      <c r="X406" s="75"/>
      <c r="AC406" s="75"/>
      <c r="AE406" s="85"/>
      <c r="AF406" s="75"/>
      <c r="AG406" s="75"/>
      <c r="AH406" s="75"/>
      <c r="AI406" s="75"/>
      <c r="AJ406" s="75"/>
      <c r="AN406" s="75"/>
      <c r="AQ406" s="75"/>
      <c r="AT406" s="75"/>
      <c r="AV406" s="75"/>
      <c r="AW406" s="75"/>
      <c r="AX406" s="75"/>
      <c r="AY406" s="75"/>
      <c r="AZ406" s="75"/>
      <c r="BA406" s="75"/>
      <c r="BP406" s="75"/>
    </row>
    <row r="407" spans="2:68" x14ac:dyDescent="0.25">
      <c r="B407" s="75"/>
      <c r="E407" s="75"/>
      <c r="I407" s="75"/>
      <c r="J407" s="75"/>
      <c r="K407" s="75"/>
      <c r="L407" s="75"/>
      <c r="M407" s="75"/>
      <c r="N407" s="75"/>
      <c r="O407" s="75"/>
      <c r="P407" s="75"/>
      <c r="Q407" s="75"/>
      <c r="R407" s="75"/>
      <c r="S407" s="75"/>
      <c r="T407" s="75"/>
      <c r="U407" s="75"/>
      <c r="V407" s="75"/>
      <c r="X407" s="75"/>
      <c r="AC407" s="75"/>
      <c r="AE407" s="85"/>
      <c r="AF407" s="75"/>
      <c r="AG407" s="75"/>
      <c r="AH407" s="75"/>
      <c r="AI407" s="75"/>
      <c r="AJ407" s="75"/>
      <c r="AN407" s="75"/>
      <c r="AQ407" s="75"/>
      <c r="AT407" s="75"/>
      <c r="AV407" s="75"/>
      <c r="AW407" s="75"/>
      <c r="AX407" s="75"/>
      <c r="AY407" s="75"/>
      <c r="AZ407" s="75"/>
      <c r="BA407" s="75"/>
      <c r="BP407" s="75"/>
    </row>
    <row r="408" spans="2:68" x14ac:dyDescent="0.25">
      <c r="B408" s="75"/>
      <c r="E408" s="75"/>
      <c r="I408" s="75"/>
      <c r="J408" s="75"/>
      <c r="K408" s="75"/>
      <c r="L408" s="75"/>
      <c r="M408" s="75"/>
      <c r="N408" s="75"/>
      <c r="O408" s="75"/>
      <c r="P408" s="75"/>
      <c r="Q408" s="75"/>
      <c r="R408" s="75"/>
      <c r="S408" s="75"/>
      <c r="T408" s="75"/>
      <c r="U408" s="75"/>
      <c r="V408" s="75"/>
      <c r="X408" s="75"/>
      <c r="AC408" s="75"/>
      <c r="AE408" s="85"/>
      <c r="AF408" s="75"/>
      <c r="AG408" s="75"/>
      <c r="AH408" s="75"/>
      <c r="AI408" s="75"/>
      <c r="AJ408" s="75"/>
      <c r="AN408" s="75"/>
      <c r="AQ408" s="75"/>
      <c r="AT408" s="75"/>
      <c r="AV408" s="75"/>
      <c r="AW408" s="75"/>
      <c r="AX408" s="75"/>
      <c r="AY408" s="75"/>
      <c r="AZ408" s="75"/>
      <c r="BA408" s="75"/>
      <c r="BP408" s="75"/>
    </row>
    <row r="409" spans="2:68" x14ac:dyDescent="0.25">
      <c r="B409" s="75"/>
      <c r="E409" s="75"/>
      <c r="I409" s="75"/>
      <c r="J409" s="75"/>
      <c r="K409" s="75"/>
      <c r="L409" s="75"/>
      <c r="M409" s="75"/>
      <c r="N409" s="75"/>
      <c r="O409" s="75"/>
      <c r="P409" s="75"/>
      <c r="Q409" s="75"/>
      <c r="R409" s="75"/>
      <c r="S409" s="75"/>
      <c r="T409" s="75"/>
      <c r="U409" s="75"/>
      <c r="V409" s="75"/>
      <c r="X409" s="75"/>
      <c r="AC409" s="75"/>
      <c r="AE409" s="85"/>
      <c r="AF409" s="75"/>
      <c r="AG409" s="75"/>
      <c r="AH409" s="75"/>
      <c r="AI409" s="75"/>
      <c r="AJ409" s="75"/>
      <c r="AN409" s="75"/>
      <c r="AQ409" s="75"/>
      <c r="AT409" s="75"/>
      <c r="AV409" s="75"/>
      <c r="AW409" s="75"/>
      <c r="AX409" s="75"/>
      <c r="AY409" s="75"/>
      <c r="AZ409" s="75"/>
      <c r="BA409" s="75"/>
      <c r="BP409" s="75"/>
    </row>
    <row r="410" spans="2:68" x14ac:dyDescent="0.25">
      <c r="B410" s="75"/>
      <c r="E410" s="75"/>
      <c r="I410" s="75"/>
      <c r="J410" s="75"/>
      <c r="K410" s="75"/>
      <c r="L410" s="75"/>
      <c r="M410" s="75"/>
      <c r="N410" s="75"/>
      <c r="O410" s="75"/>
      <c r="P410" s="75"/>
      <c r="Q410" s="75"/>
      <c r="R410" s="75"/>
      <c r="S410" s="75"/>
      <c r="T410" s="75"/>
      <c r="U410" s="75"/>
      <c r="V410" s="75"/>
      <c r="X410" s="75"/>
      <c r="AC410" s="75"/>
      <c r="AE410" s="85"/>
      <c r="AF410" s="75"/>
      <c r="AG410" s="75"/>
      <c r="AH410" s="75"/>
      <c r="AI410" s="75"/>
      <c r="AJ410" s="75"/>
      <c r="AN410" s="75"/>
      <c r="AQ410" s="75"/>
      <c r="AT410" s="75"/>
      <c r="AV410" s="75"/>
      <c r="AW410" s="75"/>
      <c r="AX410" s="75"/>
      <c r="AY410" s="75"/>
      <c r="AZ410" s="75"/>
      <c r="BA410" s="75"/>
      <c r="BP410" s="75"/>
    </row>
    <row r="411" spans="2:68" x14ac:dyDescent="0.25">
      <c r="B411" s="75"/>
      <c r="E411" s="75"/>
      <c r="I411" s="75"/>
      <c r="J411" s="75"/>
      <c r="K411" s="75"/>
      <c r="L411" s="75"/>
      <c r="M411" s="75"/>
      <c r="N411" s="75"/>
      <c r="O411" s="75"/>
      <c r="P411" s="75"/>
      <c r="Q411" s="75"/>
      <c r="R411" s="75"/>
      <c r="S411" s="75"/>
      <c r="T411" s="75"/>
      <c r="U411" s="75"/>
      <c r="V411" s="75"/>
      <c r="X411" s="75"/>
      <c r="AC411" s="75"/>
      <c r="AE411" s="85"/>
      <c r="AF411" s="75"/>
      <c r="AG411" s="75"/>
      <c r="AH411" s="75"/>
      <c r="AI411" s="75"/>
      <c r="AJ411" s="75"/>
      <c r="AN411" s="75"/>
      <c r="AQ411" s="75"/>
      <c r="AT411" s="75"/>
      <c r="AV411" s="75"/>
      <c r="AW411" s="75"/>
      <c r="AX411" s="75"/>
      <c r="AY411" s="75"/>
      <c r="AZ411" s="75"/>
      <c r="BA411" s="75"/>
      <c r="BP411" s="75"/>
    </row>
    <row r="412" spans="2:68" x14ac:dyDescent="0.25">
      <c r="B412" s="75"/>
      <c r="E412" s="75"/>
      <c r="I412" s="75"/>
      <c r="J412" s="75"/>
      <c r="K412" s="75"/>
      <c r="L412" s="75"/>
      <c r="M412" s="75"/>
      <c r="N412" s="75"/>
      <c r="O412" s="75"/>
      <c r="P412" s="75"/>
      <c r="Q412" s="75"/>
      <c r="R412" s="75"/>
      <c r="S412" s="75"/>
      <c r="T412" s="75"/>
      <c r="U412" s="75"/>
      <c r="V412" s="75"/>
      <c r="X412" s="75"/>
      <c r="AC412" s="75"/>
      <c r="AE412" s="85"/>
      <c r="AF412" s="75"/>
      <c r="AG412" s="75"/>
      <c r="AH412" s="75"/>
      <c r="AI412" s="75"/>
      <c r="AJ412" s="75"/>
      <c r="AN412" s="75"/>
      <c r="AQ412" s="75"/>
      <c r="AT412" s="75"/>
      <c r="AV412" s="75"/>
      <c r="AW412" s="75"/>
      <c r="AX412" s="75"/>
      <c r="AY412" s="75"/>
      <c r="AZ412" s="75"/>
      <c r="BA412" s="75"/>
      <c r="BP412" s="75"/>
    </row>
    <row r="413" spans="2:68" x14ac:dyDescent="0.25">
      <c r="B413" s="75"/>
      <c r="E413" s="75"/>
      <c r="I413" s="75"/>
      <c r="J413" s="75"/>
      <c r="K413" s="75"/>
      <c r="L413" s="75"/>
      <c r="M413" s="75"/>
      <c r="N413" s="75"/>
      <c r="O413" s="75"/>
      <c r="P413" s="75"/>
      <c r="Q413" s="75"/>
      <c r="R413" s="75"/>
      <c r="S413" s="75"/>
      <c r="T413" s="75"/>
      <c r="U413" s="75"/>
      <c r="V413" s="75"/>
      <c r="X413" s="75"/>
      <c r="AC413" s="75"/>
      <c r="AE413" s="85"/>
      <c r="AF413" s="75"/>
      <c r="AG413" s="75"/>
      <c r="AH413" s="75"/>
      <c r="AI413" s="75"/>
      <c r="AJ413" s="75"/>
      <c r="AN413" s="75"/>
      <c r="AQ413" s="75"/>
      <c r="AT413" s="75"/>
      <c r="AV413" s="75"/>
      <c r="AW413" s="75"/>
      <c r="AX413" s="75"/>
      <c r="AY413" s="75"/>
      <c r="AZ413" s="75"/>
      <c r="BA413" s="75"/>
      <c r="BP413" s="75"/>
    </row>
    <row r="414" spans="2:68" x14ac:dyDescent="0.25">
      <c r="B414" s="75"/>
      <c r="E414" s="75"/>
      <c r="I414" s="75"/>
      <c r="J414" s="75"/>
      <c r="K414" s="75"/>
      <c r="L414" s="75"/>
      <c r="M414" s="75"/>
      <c r="N414" s="75"/>
      <c r="O414" s="75"/>
      <c r="P414" s="75"/>
      <c r="Q414" s="75"/>
      <c r="R414" s="75"/>
      <c r="S414" s="75"/>
      <c r="T414" s="75"/>
      <c r="U414" s="75"/>
      <c r="V414" s="75"/>
      <c r="X414" s="75"/>
      <c r="AC414" s="75"/>
      <c r="AE414" s="85"/>
      <c r="AF414" s="75"/>
      <c r="AG414" s="75"/>
      <c r="AH414" s="75"/>
      <c r="AI414" s="75"/>
      <c r="AJ414" s="75"/>
      <c r="AN414" s="75"/>
      <c r="AQ414" s="75"/>
      <c r="AT414" s="75"/>
      <c r="AV414" s="75"/>
      <c r="AW414" s="75"/>
      <c r="AX414" s="75"/>
      <c r="AY414" s="75"/>
      <c r="AZ414" s="75"/>
      <c r="BA414" s="75"/>
      <c r="BP414" s="75"/>
    </row>
    <row r="415" spans="2:68" x14ac:dyDescent="0.25">
      <c r="B415" s="75"/>
      <c r="E415" s="75"/>
      <c r="I415" s="75"/>
      <c r="J415" s="75"/>
      <c r="K415" s="75"/>
      <c r="L415" s="75"/>
      <c r="M415" s="75"/>
      <c r="N415" s="75"/>
      <c r="O415" s="75"/>
      <c r="P415" s="75"/>
      <c r="Q415" s="75"/>
      <c r="R415" s="75"/>
      <c r="S415" s="75"/>
      <c r="T415" s="75"/>
      <c r="U415" s="75"/>
      <c r="V415" s="75"/>
      <c r="X415" s="75"/>
      <c r="AC415" s="75"/>
      <c r="AE415" s="85"/>
      <c r="AF415" s="75"/>
      <c r="AG415" s="75"/>
      <c r="AH415" s="75"/>
      <c r="AI415" s="75"/>
      <c r="AJ415" s="75"/>
      <c r="AN415" s="75"/>
      <c r="AQ415" s="75"/>
      <c r="AT415" s="75"/>
      <c r="AV415" s="75"/>
      <c r="AW415" s="75"/>
      <c r="AX415" s="75"/>
      <c r="AY415" s="75"/>
      <c r="AZ415" s="75"/>
      <c r="BA415" s="75"/>
      <c r="BP415" s="75"/>
    </row>
    <row r="416" spans="2:68" x14ac:dyDescent="0.25">
      <c r="B416" s="75"/>
      <c r="E416" s="75"/>
      <c r="I416" s="75"/>
      <c r="J416" s="75"/>
      <c r="K416" s="75"/>
      <c r="L416" s="75"/>
      <c r="M416" s="75"/>
      <c r="N416" s="75"/>
      <c r="O416" s="75"/>
      <c r="P416" s="75"/>
      <c r="Q416" s="75"/>
      <c r="R416" s="75"/>
      <c r="S416" s="75"/>
      <c r="T416" s="75"/>
      <c r="U416" s="75"/>
      <c r="V416" s="75"/>
      <c r="X416" s="75"/>
      <c r="AC416" s="75"/>
      <c r="AE416" s="85"/>
      <c r="AF416" s="75"/>
      <c r="AG416" s="75"/>
      <c r="AH416" s="75"/>
      <c r="AI416" s="75"/>
      <c r="AJ416" s="75"/>
      <c r="AN416" s="75"/>
      <c r="AQ416" s="75"/>
      <c r="AT416" s="75"/>
      <c r="AV416" s="75"/>
      <c r="AW416" s="75"/>
      <c r="AX416" s="75"/>
      <c r="AY416" s="75"/>
      <c r="AZ416" s="75"/>
      <c r="BA416" s="75"/>
      <c r="BP416" s="75"/>
    </row>
    <row r="417" spans="25:31" s="75" customFormat="1" x14ac:dyDescent="0.25">
      <c r="Y417" s="85"/>
      <c r="Z417" s="85"/>
      <c r="AD417" s="85"/>
      <c r="AE417" s="85"/>
    </row>
    <row r="418" spans="25:31" s="75" customFormat="1" x14ac:dyDescent="0.25">
      <c r="Y418" s="85"/>
      <c r="Z418" s="85"/>
      <c r="AD418" s="85"/>
      <c r="AE418" s="85"/>
    </row>
    <row r="419" spans="25:31" s="75" customFormat="1" x14ac:dyDescent="0.25">
      <c r="Y419" s="85"/>
      <c r="Z419" s="85"/>
      <c r="AD419" s="85"/>
      <c r="AE419" s="85"/>
    </row>
    <row r="420" spans="25:31" s="75" customFormat="1" x14ac:dyDescent="0.25">
      <c r="Y420" s="85"/>
      <c r="Z420" s="85"/>
      <c r="AD420" s="85"/>
      <c r="AE420" s="85"/>
    </row>
    <row r="421" spans="25:31" s="75" customFormat="1" x14ac:dyDescent="0.25">
      <c r="Y421" s="85"/>
      <c r="Z421" s="85"/>
      <c r="AD421" s="85"/>
      <c r="AE421" s="85"/>
    </row>
    <row r="422" spans="25:31" s="75" customFormat="1" x14ac:dyDescent="0.25">
      <c r="Y422" s="85"/>
      <c r="Z422" s="85"/>
      <c r="AD422" s="85"/>
      <c r="AE422" s="85"/>
    </row>
    <row r="423" spans="25:31" s="75" customFormat="1" x14ac:dyDescent="0.25">
      <c r="Y423" s="85"/>
      <c r="Z423" s="85"/>
      <c r="AD423" s="85"/>
      <c r="AE423" s="85"/>
    </row>
    <row r="424" spans="25:31" s="75" customFormat="1" x14ac:dyDescent="0.25">
      <c r="Y424" s="85"/>
      <c r="Z424" s="85"/>
      <c r="AD424" s="85"/>
      <c r="AE424" s="85"/>
    </row>
    <row r="425" spans="25:31" s="75" customFormat="1" x14ac:dyDescent="0.25">
      <c r="Y425" s="85"/>
      <c r="Z425" s="85"/>
      <c r="AD425" s="85"/>
      <c r="AE425" s="85"/>
    </row>
    <row r="426" spans="25:31" s="75" customFormat="1" x14ac:dyDescent="0.25">
      <c r="Y426" s="85"/>
      <c r="Z426" s="85"/>
      <c r="AD426" s="85"/>
      <c r="AE426" s="85"/>
    </row>
    <row r="427" spans="25:31" s="75" customFormat="1" x14ac:dyDescent="0.25">
      <c r="Y427" s="85"/>
      <c r="Z427" s="85"/>
      <c r="AD427" s="85"/>
      <c r="AE427" s="85"/>
    </row>
    <row r="428" spans="25:31" s="75" customFormat="1" x14ac:dyDescent="0.25">
      <c r="Y428" s="85"/>
      <c r="Z428" s="85"/>
      <c r="AD428" s="85"/>
      <c r="AE428" s="85"/>
    </row>
    <row r="429" spans="25:31" s="75" customFormat="1" x14ac:dyDescent="0.25">
      <c r="Y429" s="85"/>
      <c r="Z429" s="85"/>
      <c r="AD429" s="85"/>
      <c r="AE429" s="85"/>
    </row>
    <row r="430" spans="25:31" s="75" customFormat="1" x14ac:dyDescent="0.25">
      <c r="Y430" s="85"/>
      <c r="Z430" s="85"/>
      <c r="AD430" s="85"/>
      <c r="AE430" s="85"/>
    </row>
    <row r="431" spans="25:31" s="75" customFormat="1" x14ac:dyDescent="0.25">
      <c r="Y431" s="85"/>
      <c r="Z431" s="85"/>
      <c r="AD431" s="85"/>
      <c r="AE431" s="85"/>
    </row>
    <row r="432" spans="25:31" s="75" customFormat="1" x14ac:dyDescent="0.25">
      <c r="Y432" s="85"/>
      <c r="Z432" s="85"/>
      <c r="AD432" s="85"/>
      <c r="AE432" s="85"/>
    </row>
    <row r="433" spans="25:31" s="75" customFormat="1" x14ac:dyDescent="0.25">
      <c r="Y433" s="85"/>
      <c r="Z433" s="85"/>
      <c r="AD433" s="85"/>
      <c r="AE433" s="85"/>
    </row>
    <row r="434" spans="25:31" s="75" customFormat="1" x14ac:dyDescent="0.25">
      <c r="Y434" s="85"/>
      <c r="Z434" s="85"/>
      <c r="AD434" s="85"/>
      <c r="AE434" s="85"/>
    </row>
    <row r="435" spans="25:31" s="75" customFormat="1" x14ac:dyDescent="0.25">
      <c r="Y435" s="85"/>
      <c r="Z435" s="85"/>
      <c r="AD435" s="85"/>
      <c r="AE435" s="85"/>
    </row>
    <row r="436" spans="25:31" s="75" customFormat="1" x14ac:dyDescent="0.25">
      <c r="Y436" s="85"/>
      <c r="Z436" s="85"/>
      <c r="AD436" s="85"/>
      <c r="AE436" s="85"/>
    </row>
    <row r="437" spans="25:31" s="75" customFormat="1" x14ac:dyDescent="0.25">
      <c r="Y437" s="85"/>
      <c r="Z437" s="85"/>
      <c r="AD437" s="85"/>
      <c r="AE437" s="85"/>
    </row>
    <row r="438" spans="25:31" s="75" customFormat="1" x14ac:dyDescent="0.25">
      <c r="Y438" s="85"/>
      <c r="Z438" s="85"/>
      <c r="AD438" s="85"/>
      <c r="AE438" s="85"/>
    </row>
    <row r="439" spans="25:31" s="75" customFormat="1" x14ac:dyDescent="0.25">
      <c r="Y439" s="85"/>
      <c r="Z439" s="85"/>
      <c r="AD439" s="85"/>
      <c r="AE439" s="85"/>
    </row>
    <row r="440" spans="25:31" s="75" customFormat="1" x14ac:dyDescent="0.25">
      <c r="Y440" s="85"/>
      <c r="Z440" s="85"/>
      <c r="AD440" s="85"/>
      <c r="AE440" s="85"/>
    </row>
    <row r="441" spans="25:31" s="75" customFormat="1" x14ac:dyDescent="0.25">
      <c r="Y441" s="85"/>
      <c r="Z441" s="85"/>
      <c r="AD441" s="85"/>
      <c r="AE441" s="85"/>
    </row>
    <row r="442" spans="25:31" s="75" customFormat="1" x14ac:dyDescent="0.25">
      <c r="Y442" s="85"/>
      <c r="Z442" s="85"/>
      <c r="AD442" s="85"/>
      <c r="AE442" s="85"/>
    </row>
    <row r="443" spans="25:31" s="75" customFormat="1" x14ac:dyDescent="0.25">
      <c r="Y443" s="85"/>
      <c r="Z443" s="85"/>
      <c r="AD443" s="85"/>
      <c r="AE443" s="85"/>
    </row>
    <row r="444" spans="25:31" s="75" customFormat="1" x14ac:dyDescent="0.25">
      <c r="Y444" s="85"/>
      <c r="Z444" s="85"/>
      <c r="AD444" s="85"/>
      <c r="AE444" s="85"/>
    </row>
    <row r="445" spans="25:31" s="75" customFormat="1" x14ac:dyDescent="0.25">
      <c r="Y445" s="85"/>
      <c r="Z445" s="85"/>
      <c r="AD445" s="85"/>
      <c r="AE445" s="85"/>
    </row>
    <row r="446" spans="25:31" s="75" customFormat="1" x14ac:dyDescent="0.25">
      <c r="Y446" s="85"/>
      <c r="Z446" s="85"/>
      <c r="AD446" s="85"/>
      <c r="AE446" s="85"/>
    </row>
    <row r="447" spans="25:31" s="75" customFormat="1" x14ac:dyDescent="0.25">
      <c r="Y447" s="85"/>
      <c r="Z447" s="85"/>
      <c r="AD447" s="85"/>
      <c r="AE447" s="85"/>
    </row>
    <row r="448" spans="25:31" s="75" customFormat="1" x14ac:dyDescent="0.25">
      <c r="Y448" s="85"/>
      <c r="Z448" s="85"/>
      <c r="AD448" s="85"/>
      <c r="AE448" s="85"/>
    </row>
    <row r="449" spans="25:31" s="75" customFormat="1" x14ac:dyDescent="0.25">
      <c r="Y449" s="85"/>
      <c r="Z449" s="85"/>
      <c r="AD449" s="85"/>
      <c r="AE449" s="85"/>
    </row>
    <row r="450" spans="25:31" s="75" customFormat="1" x14ac:dyDescent="0.25">
      <c r="Y450" s="85"/>
      <c r="Z450" s="85"/>
      <c r="AD450" s="85"/>
      <c r="AE450" s="85"/>
    </row>
    <row r="451" spans="25:31" s="75" customFormat="1" x14ac:dyDescent="0.25">
      <c r="Y451" s="85"/>
      <c r="Z451" s="85"/>
      <c r="AD451" s="85"/>
      <c r="AE451" s="85"/>
    </row>
    <row r="452" spans="25:31" s="75" customFormat="1" x14ac:dyDescent="0.25">
      <c r="Y452" s="85"/>
      <c r="Z452" s="85"/>
      <c r="AD452" s="85"/>
      <c r="AE452" s="85"/>
    </row>
    <row r="453" spans="25:31" s="75" customFormat="1" x14ac:dyDescent="0.25">
      <c r="Y453" s="85"/>
      <c r="Z453" s="85"/>
      <c r="AD453" s="85"/>
      <c r="AE453" s="85"/>
    </row>
    <row r="454" spans="25:31" s="75" customFormat="1" x14ac:dyDescent="0.25">
      <c r="Y454" s="85"/>
      <c r="Z454" s="85"/>
      <c r="AD454" s="85"/>
      <c r="AE454" s="85"/>
    </row>
    <row r="455" spans="25:31" s="75" customFormat="1" x14ac:dyDescent="0.25">
      <c r="Y455" s="85"/>
      <c r="Z455" s="85"/>
      <c r="AD455" s="85"/>
      <c r="AE455" s="85"/>
    </row>
    <row r="456" spans="25:31" s="75" customFormat="1" x14ac:dyDescent="0.25">
      <c r="Y456" s="85"/>
      <c r="Z456" s="85"/>
      <c r="AD456" s="85"/>
      <c r="AE456" s="85"/>
    </row>
    <row r="457" spans="25:31" s="75" customFormat="1" x14ac:dyDescent="0.25">
      <c r="Y457" s="85"/>
      <c r="Z457" s="85"/>
      <c r="AD457" s="85"/>
      <c r="AE457" s="85"/>
    </row>
    <row r="458" spans="25:31" s="75" customFormat="1" x14ac:dyDescent="0.25">
      <c r="Y458" s="85"/>
      <c r="Z458" s="85"/>
      <c r="AD458" s="85"/>
      <c r="AE458" s="85"/>
    </row>
    <row r="459" spans="25:31" s="75" customFormat="1" x14ac:dyDescent="0.25">
      <c r="Y459" s="85"/>
      <c r="Z459" s="85"/>
      <c r="AD459" s="85"/>
      <c r="AE459" s="85"/>
    </row>
    <row r="460" spans="25:31" s="75" customFormat="1" x14ac:dyDescent="0.25">
      <c r="Y460" s="85"/>
      <c r="Z460" s="85"/>
      <c r="AD460" s="85"/>
      <c r="AE460" s="85"/>
    </row>
    <row r="461" spans="25:31" s="75" customFormat="1" x14ac:dyDescent="0.25">
      <c r="Y461" s="85"/>
      <c r="Z461" s="85"/>
      <c r="AD461" s="85"/>
      <c r="AE461" s="85"/>
    </row>
    <row r="462" spans="25:31" s="75" customFormat="1" x14ac:dyDescent="0.25">
      <c r="Y462" s="85"/>
      <c r="Z462" s="85"/>
      <c r="AD462" s="85"/>
      <c r="AE462" s="85"/>
    </row>
    <row r="463" spans="25:31" s="75" customFormat="1" x14ac:dyDescent="0.25">
      <c r="Y463" s="85"/>
      <c r="Z463" s="85"/>
      <c r="AD463" s="85"/>
      <c r="AE463" s="85"/>
    </row>
    <row r="464" spans="25:31" s="75" customFormat="1" x14ac:dyDescent="0.25">
      <c r="Y464" s="85"/>
      <c r="Z464" s="85"/>
      <c r="AD464" s="85"/>
      <c r="AE464" s="85"/>
    </row>
    <row r="465" spans="25:31" s="75" customFormat="1" x14ac:dyDescent="0.25">
      <c r="Y465" s="85"/>
      <c r="Z465" s="85"/>
      <c r="AD465" s="85"/>
      <c r="AE465" s="85"/>
    </row>
    <row r="466" spans="25:31" s="75" customFormat="1" x14ac:dyDescent="0.25">
      <c r="Y466" s="85"/>
      <c r="Z466" s="85"/>
      <c r="AD466" s="85"/>
      <c r="AE466" s="85"/>
    </row>
    <row r="467" spans="25:31" s="75" customFormat="1" x14ac:dyDescent="0.25">
      <c r="Y467" s="85"/>
      <c r="Z467" s="85"/>
      <c r="AD467" s="85"/>
      <c r="AE467" s="85"/>
    </row>
    <row r="468" spans="25:31" s="75" customFormat="1" x14ac:dyDescent="0.25">
      <c r="Y468" s="85"/>
      <c r="Z468" s="85"/>
      <c r="AD468" s="85"/>
      <c r="AE468" s="85"/>
    </row>
    <row r="469" spans="25:31" s="75" customFormat="1" x14ac:dyDescent="0.25">
      <c r="Y469" s="85"/>
      <c r="Z469" s="85"/>
      <c r="AD469" s="85"/>
      <c r="AE469" s="85"/>
    </row>
    <row r="470" spans="25:31" s="75" customFormat="1" x14ac:dyDescent="0.25">
      <c r="Y470" s="85"/>
      <c r="Z470" s="85"/>
      <c r="AD470" s="85"/>
      <c r="AE470" s="85"/>
    </row>
    <row r="471" spans="25:31" s="75" customFormat="1" x14ac:dyDescent="0.25">
      <c r="Y471" s="85"/>
      <c r="Z471" s="85"/>
      <c r="AD471" s="85"/>
      <c r="AE471" s="85"/>
    </row>
    <row r="472" spans="25:31" s="75" customFormat="1" x14ac:dyDescent="0.25">
      <c r="Y472" s="85"/>
      <c r="Z472" s="85"/>
      <c r="AD472" s="85"/>
      <c r="AE472" s="85"/>
    </row>
    <row r="473" spans="25:31" s="75" customFormat="1" x14ac:dyDescent="0.25">
      <c r="Y473" s="85"/>
      <c r="Z473" s="85"/>
      <c r="AD473" s="85"/>
      <c r="AE473" s="85"/>
    </row>
    <row r="474" spans="25:31" s="75" customFormat="1" x14ac:dyDescent="0.25">
      <c r="Y474" s="85"/>
      <c r="Z474" s="85"/>
      <c r="AD474" s="85"/>
      <c r="AE474" s="85"/>
    </row>
    <row r="475" spans="25:31" s="75" customFormat="1" x14ac:dyDescent="0.25">
      <c r="Y475" s="85"/>
      <c r="Z475" s="85"/>
      <c r="AD475" s="85"/>
      <c r="AE475" s="85"/>
    </row>
    <row r="476" spans="25:31" s="75" customFormat="1" x14ac:dyDescent="0.25">
      <c r="Y476" s="85"/>
      <c r="Z476" s="85"/>
      <c r="AD476" s="85"/>
      <c r="AE476" s="85"/>
    </row>
    <row r="477" spans="25:31" s="75" customFormat="1" x14ac:dyDescent="0.25">
      <c r="Y477" s="85"/>
      <c r="Z477" s="85"/>
      <c r="AD477" s="85"/>
      <c r="AE477" s="85"/>
    </row>
    <row r="478" spans="25:31" s="75" customFormat="1" x14ac:dyDescent="0.25">
      <c r="Y478" s="85"/>
      <c r="Z478" s="85"/>
      <c r="AD478" s="85"/>
      <c r="AE478" s="85"/>
    </row>
    <row r="479" spans="25:31" s="75" customFormat="1" x14ac:dyDescent="0.25">
      <c r="Y479" s="85"/>
      <c r="Z479" s="85"/>
      <c r="AD479" s="85"/>
      <c r="AE479" s="85"/>
    </row>
    <row r="480" spans="25:31" s="75" customFormat="1" x14ac:dyDescent="0.25">
      <c r="Y480" s="85"/>
      <c r="Z480" s="85"/>
      <c r="AD480" s="85"/>
      <c r="AE480" s="85"/>
    </row>
    <row r="481" spans="25:31" s="75" customFormat="1" x14ac:dyDescent="0.25">
      <c r="Y481" s="85"/>
      <c r="Z481" s="85"/>
      <c r="AD481" s="85"/>
      <c r="AE481" s="85"/>
    </row>
    <row r="482" spans="25:31" s="75" customFormat="1" x14ac:dyDescent="0.25">
      <c r="Y482" s="85"/>
      <c r="Z482" s="85"/>
      <c r="AD482" s="85"/>
      <c r="AE482" s="85"/>
    </row>
    <row r="483" spans="25:31" s="75" customFormat="1" x14ac:dyDescent="0.25">
      <c r="Y483" s="85"/>
      <c r="Z483" s="85"/>
      <c r="AD483" s="85"/>
      <c r="AE483" s="85"/>
    </row>
    <row r="484" spans="25:31" s="75" customFormat="1" x14ac:dyDescent="0.25">
      <c r="Y484" s="85"/>
      <c r="Z484" s="85"/>
      <c r="AD484" s="85"/>
      <c r="AE484" s="85"/>
    </row>
    <row r="485" spans="25:31" s="75" customFormat="1" x14ac:dyDescent="0.25">
      <c r="Y485" s="85"/>
      <c r="Z485" s="85"/>
      <c r="AD485" s="85"/>
      <c r="AE485" s="85"/>
    </row>
    <row r="486" spans="25:31" s="75" customFormat="1" x14ac:dyDescent="0.25">
      <c r="Y486" s="85"/>
      <c r="Z486" s="85"/>
      <c r="AD486" s="85"/>
      <c r="AE486" s="85"/>
    </row>
    <row r="487" spans="25:31" s="75" customFormat="1" x14ac:dyDescent="0.25">
      <c r="Y487" s="85"/>
      <c r="Z487" s="85"/>
      <c r="AD487" s="85"/>
      <c r="AE487" s="85"/>
    </row>
    <row r="488" spans="25:31" s="75" customFormat="1" x14ac:dyDescent="0.25">
      <c r="Y488" s="85"/>
      <c r="Z488" s="85"/>
      <c r="AD488" s="85"/>
      <c r="AE488" s="85"/>
    </row>
    <row r="489" spans="25:31" s="75" customFormat="1" x14ac:dyDescent="0.25">
      <c r="Y489" s="85"/>
      <c r="Z489" s="85"/>
      <c r="AD489" s="85"/>
      <c r="AE489" s="85"/>
    </row>
    <row r="490" spans="25:31" s="75" customFormat="1" x14ac:dyDescent="0.25">
      <c r="Y490" s="85"/>
      <c r="Z490" s="85"/>
      <c r="AD490" s="85"/>
      <c r="AE490" s="85"/>
    </row>
    <row r="491" spans="25:31" s="75" customFormat="1" x14ac:dyDescent="0.25">
      <c r="Y491" s="85"/>
      <c r="Z491" s="85"/>
      <c r="AD491" s="85"/>
      <c r="AE491" s="85"/>
    </row>
    <row r="492" spans="25:31" s="75" customFormat="1" x14ac:dyDescent="0.25">
      <c r="Y492" s="85"/>
      <c r="Z492" s="85"/>
      <c r="AD492" s="85"/>
      <c r="AE492" s="85"/>
    </row>
    <row r="493" spans="25:31" s="75" customFormat="1" x14ac:dyDescent="0.25">
      <c r="Y493" s="85"/>
      <c r="Z493" s="85"/>
      <c r="AD493" s="85"/>
      <c r="AE493" s="85"/>
    </row>
    <row r="494" spans="25:31" s="75" customFormat="1" x14ac:dyDescent="0.25">
      <c r="Y494" s="85"/>
      <c r="Z494" s="85"/>
      <c r="AD494" s="85"/>
      <c r="AE494" s="85"/>
    </row>
    <row r="495" spans="25:31" s="75" customFormat="1" x14ac:dyDescent="0.25">
      <c r="Y495" s="85"/>
      <c r="Z495" s="85"/>
      <c r="AD495" s="85"/>
      <c r="AE495" s="85"/>
    </row>
    <row r="496" spans="25:31" s="75" customFormat="1" x14ac:dyDescent="0.25">
      <c r="Y496" s="85"/>
      <c r="Z496" s="85"/>
      <c r="AD496" s="85"/>
      <c r="AE496" s="85"/>
    </row>
    <row r="497" spans="25:31" s="75" customFormat="1" x14ac:dyDescent="0.25">
      <c r="Y497" s="85"/>
      <c r="Z497" s="85"/>
      <c r="AD497" s="85"/>
      <c r="AE497" s="85"/>
    </row>
    <row r="498" spans="25:31" s="75" customFormat="1" x14ac:dyDescent="0.25">
      <c r="Y498" s="85"/>
      <c r="Z498" s="85"/>
      <c r="AD498" s="85"/>
      <c r="AE498" s="85"/>
    </row>
    <row r="499" spans="25:31" s="75" customFormat="1" x14ac:dyDescent="0.25">
      <c r="Y499" s="85"/>
      <c r="Z499" s="85"/>
      <c r="AD499" s="85"/>
      <c r="AE499" s="85"/>
    </row>
    <row r="500" spans="25:31" s="75" customFormat="1" x14ac:dyDescent="0.25">
      <c r="Y500" s="85"/>
      <c r="Z500" s="85"/>
      <c r="AD500" s="85"/>
      <c r="AE500" s="85"/>
    </row>
    <row r="501" spans="25:31" s="75" customFormat="1" x14ac:dyDescent="0.25">
      <c r="Y501" s="85"/>
      <c r="Z501" s="85"/>
      <c r="AD501" s="85"/>
      <c r="AE501" s="85"/>
    </row>
    <row r="502" spans="25:31" s="75" customFormat="1" x14ac:dyDescent="0.25">
      <c r="Y502" s="85"/>
      <c r="Z502" s="85"/>
      <c r="AD502" s="85"/>
      <c r="AE502" s="85"/>
    </row>
    <row r="503" spans="25:31" s="75" customFormat="1" x14ac:dyDescent="0.25">
      <c r="Y503" s="85"/>
      <c r="Z503" s="85"/>
      <c r="AD503" s="85"/>
      <c r="AE503" s="85"/>
    </row>
    <row r="504" spans="25:31" s="75" customFormat="1" x14ac:dyDescent="0.25">
      <c r="Y504" s="85"/>
      <c r="Z504" s="85"/>
      <c r="AD504" s="85"/>
      <c r="AE504" s="85"/>
    </row>
    <row r="505" spans="25:31" s="75" customFormat="1" x14ac:dyDescent="0.25">
      <c r="Y505" s="85"/>
      <c r="Z505" s="85"/>
      <c r="AD505" s="85"/>
      <c r="AE505" s="85"/>
    </row>
    <row r="506" spans="25:31" s="75" customFormat="1" x14ac:dyDescent="0.25">
      <c r="Y506" s="85"/>
      <c r="Z506" s="85"/>
      <c r="AD506" s="85"/>
      <c r="AE506" s="85"/>
    </row>
    <row r="507" spans="25:31" s="75" customFormat="1" x14ac:dyDescent="0.25">
      <c r="Y507" s="85"/>
      <c r="Z507" s="85"/>
      <c r="AD507" s="85"/>
      <c r="AE507" s="85"/>
    </row>
    <row r="508" spans="25:31" s="75" customFormat="1" x14ac:dyDescent="0.25">
      <c r="Y508" s="85"/>
      <c r="Z508" s="85"/>
      <c r="AD508" s="85"/>
      <c r="AE508" s="85"/>
    </row>
    <row r="509" spans="25:31" s="75" customFormat="1" x14ac:dyDescent="0.25">
      <c r="Y509" s="85"/>
      <c r="Z509" s="85"/>
      <c r="AD509" s="85"/>
      <c r="AE509" s="85"/>
    </row>
    <row r="510" spans="25:31" s="75" customFormat="1" x14ac:dyDescent="0.25">
      <c r="Y510" s="85"/>
      <c r="Z510" s="85"/>
      <c r="AD510" s="85"/>
      <c r="AE510" s="85"/>
    </row>
    <row r="511" spans="25:31" s="75" customFormat="1" x14ac:dyDescent="0.25">
      <c r="Y511" s="85"/>
      <c r="Z511" s="85"/>
      <c r="AD511" s="85"/>
      <c r="AE511" s="85"/>
    </row>
    <row r="512" spans="25:31" s="75" customFormat="1" x14ac:dyDescent="0.25">
      <c r="Y512" s="85"/>
      <c r="Z512" s="85"/>
      <c r="AD512" s="85"/>
      <c r="AE512" s="85"/>
    </row>
    <row r="513" spans="25:31" s="75" customFormat="1" x14ac:dyDescent="0.25">
      <c r="Y513" s="85"/>
      <c r="Z513" s="85"/>
      <c r="AD513" s="85"/>
      <c r="AE513" s="85"/>
    </row>
    <row r="514" spans="25:31" s="75" customFormat="1" x14ac:dyDescent="0.25">
      <c r="Y514" s="85"/>
      <c r="Z514" s="85"/>
      <c r="AD514" s="85"/>
      <c r="AE514" s="85"/>
    </row>
    <row r="515" spans="25:31" s="75" customFormat="1" x14ac:dyDescent="0.25">
      <c r="Y515" s="85"/>
      <c r="Z515" s="85"/>
      <c r="AD515" s="85"/>
      <c r="AE515" s="85"/>
    </row>
    <row r="516" spans="25:31" s="75" customFormat="1" x14ac:dyDescent="0.25">
      <c r="Y516" s="85"/>
      <c r="Z516" s="85"/>
      <c r="AD516" s="85"/>
      <c r="AE516" s="85"/>
    </row>
    <row r="517" spans="25:31" s="75" customFormat="1" x14ac:dyDescent="0.25">
      <c r="Y517" s="85"/>
      <c r="Z517" s="85"/>
      <c r="AD517" s="85"/>
      <c r="AE517" s="85"/>
    </row>
    <row r="518" spans="25:31" s="75" customFormat="1" x14ac:dyDescent="0.25">
      <c r="Y518" s="85"/>
      <c r="Z518" s="85"/>
      <c r="AD518" s="85"/>
      <c r="AE518" s="85"/>
    </row>
    <row r="519" spans="25:31" s="75" customFormat="1" x14ac:dyDescent="0.25">
      <c r="Y519" s="85"/>
      <c r="Z519" s="85"/>
      <c r="AD519" s="85"/>
      <c r="AE519" s="85"/>
    </row>
    <row r="520" spans="25:31" s="75" customFormat="1" x14ac:dyDescent="0.25">
      <c r="Y520" s="85"/>
      <c r="Z520" s="85"/>
      <c r="AD520" s="85"/>
      <c r="AE520" s="85"/>
    </row>
    <row r="521" spans="25:31" s="75" customFormat="1" x14ac:dyDescent="0.25">
      <c r="Y521" s="85"/>
      <c r="Z521" s="85"/>
      <c r="AD521" s="85"/>
      <c r="AE521" s="85"/>
    </row>
    <row r="522" spans="25:31" s="75" customFormat="1" x14ac:dyDescent="0.25">
      <c r="Y522" s="85"/>
      <c r="Z522" s="85"/>
      <c r="AD522" s="85"/>
      <c r="AE522" s="85"/>
    </row>
    <row r="523" spans="25:31" s="75" customFormat="1" x14ac:dyDescent="0.25">
      <c r="Y523" s="85"/>
      <c r="Z523" s="85"/>
      <c r="AD523" s="85"/>
      <c r="AE523" s="85"/>
    </row>
    <row r="524" spans="25:31" s="75" customFormat="1" x14ac:dyDescent="0.25">
      <c r="Y524" s="85"/>
      <c r="Z524" s="85"/>
      <c r="AD524" s="85"/>
      <c r="AE524" s="85"/>
    </row>
    <row r="525" spans="25:31" s="75" customFormat="1" x14ac:dyDescent="0.25">
      <c r="Y525" s="85"/>
      <c r="Z525" s="85"/>
      <c r="AD525" s="85"/>
      <c r="AE525" s="85"/>
    </row>
    <row r="526" spans="25:31" s="75" customFormat="1" x14ac:dyDescent="0.25">
      <c r="Y526" s="85"/>
      <c r="Z526" s="85"/>
      <c r="AD526" s="85"/>
      <c r="AE526" s="85"/>
    </row>
    <row r="527" spans="25:31" s="75" customFormat="1" x14ac:dyDescent="0.25">
      <c r="Y527" s="85"/>
      <c r="Z527" s="85"/>
      <c r="AD527" s="85"/>
      <c r="AE527" s="85"/>
    </row>
    <row r="528" spans="25:31" s="75" customFormat="1" x14ac:dyDescent="0.25">
      <c r="Y528" s="85"/>
      <c r="Z528" s="85"/>
      <c r="AD528" s="85"/>
      <c r="AE528" s="85"/>
    </row>
    <row r="529" spans="25:31" s="75" customFormat="1" x14ac:dyDescent="0.25">
      <c r="Y529" s="85"/>
      <c r="Z529" s="85"/>
      <c r="AD529" s="85"/>
      <c r="AE529" s="85"/>
    </row>
    <row r="530" spans="25:31" s="75" customFormat="1" x14ac:dyDescent="0.25">
      <c r="Y530" s="85"/>
      <c r="Z530" s="85"/>
      <c r="AD530" s="85"/>
      <c r="AE530" s="85"/>
    </row>
    <row r="531" spans="25:31" s="75" customFormat="1" x14ac:dyDescent="0.25">
      <c r="Y531" s="85"/>
      <c r="Z531" s="85"/>
      <c r="AD531" s="85"/>
      <c r="AE531" s="85"/>
    </row>
    <row r="532" spans="25:31" s="75" customFormat="1" x14ac:dyDescent="0.25">
      <c r="Y532" s="85"/>
      <c r="Z532" s="85"/>
      <c r="AD532" s="85"/>
      <c r="AE532" s="85"/>
    </row>
    <row r="533" spans="25:31" s="75" customFormat="1" x14ac:dyDescent="0.25">
      <c r="Y533" s="85"/>
      <c r="Z533" s="85"/>
      <c r="AD533" s="85"/>
      <c r="AE533" s="85"/>
    </row>
    <row r="534" spans="25:31" s="75" customFormat="1" x14ac:dyDescent="0.25">
      <c r="Y534" s="85"/>
      <c r="Z534" s="85"/>
      <c r="AD534" s="85"/>
      <c r="AE534" s="85"/>
    </row>
    <row r="535" spans="25:31" s="75" customFormat="1" x14ac:dyDescent="0.25">
      <c r="Y535" s="85"/>
      <c r="Z535" s="85"/>
      <c r="AD535" s="85"/>
      <c r="AE535" s="85"/>
    </row>
    <row r="536" spans="25:31" s="75" customFormat="1" x14ac:dyDescent="0.25">
      <c r="Y536" s="85"/>
      <c r="Z536" s="85"/>
      <c r="AD536" s="85"/>
      <c r="AE536" s="85"/>
    </row>
    <row r="537" spans="25:31" s="75" customFormat="1" x14ac:dyDescent="0.25">
      <c r="Y537" s="85"/>
      <c r="Z537" s="85"/>
      <c r="AD537" s="85"/>
      <c r="AE537" s="85"/>
    </row>
    <row r="538" spans="25:31" s="75" customFormat="1" x14ac:dyDescent="0.25">
      <c r="Y538" s="85"/>
      <c r="Z538" s="85"/>
      <c r="AD538" s="85"/>
      <c r="AE538" s="85"/>
    </row>
    <row r="539" spans="25:31" s="75" customFormat="1" x14ac:dyDescent="0.25">
      <c r="Y539" s="85"/>
      <c r="Z539" s="85"/>
      <c r="AD539" s="85"/>
      <c r="AE539" s="85"/>
    </row>
    <row r="540" spans="25:31" s="75" customFormat="1" x14ac:dyDescent="0.25">
      <c r="Y540" s="85"/>
      <c r="Z540" s="85"/>
      <c r="AD540" s="85"/>
      <c r="AE540" s="85"/>
    </row>
    <row r="541" spans="25:31" s="75" customFormat="1" x14ac:dyDescent="0.25">
      <c r="Y541" s="85"/>
      <c r="Z541" s="85"/>
      <c r="AD541" s="85"/>
      <c r="AE541" s="85"/>
    </row>
    <row r="542" spans="25:31" s="75" customFormat="1" x14ac:dyDescent="0.25">
      <c r="Y542" s="85"/>
      <c r="Z542" s="85"/>
      <c r="AD542" s="85"/>
      <c r="AE542" s="85"/>
    </row>
    <row r="543" spans="25:31" s="75" customFormat="1" x14ac:dyDescent="0.25">
      <c r="Y543" s="85"/>
      <c r="Z543" s="85"/>
      <c r="AD543" s="85"/>
      <c r="AE543" s="85"/>
    </row>
    <row r="544" spans="25:31" s="75" customFormat="1" x14ac:dyDescent="0.25">
      <c r="Y544" s="85"/>
      <c r="Z544" s="85"/>
      <c r="AD544" s="85"/>
      <c r="AE544" s="85"/>
    </row>
    <row r="545" spans="25:31" s="75" customFormat="1" x14ac:dyDescent="0.25">
      <c r="Y545" s="85"/>
      <c r="Z545" s="85"/>
      <c r="AD545" s="85"/>
      <c r="AE545" s="85"/>
    </row>
    <row r="546" spans="25:31" s="75" customFormat="1" x14ac:dyDescent="0.25">
      <c r="Y546" s="85"/>
      <c r="Z546" s="85"/>
      <c r="AD546" s="85"/>
      <c r="AE546" s="85"/>
    </row>
    <row r="547" spans="25:31" s="75" customFormat="1" x14ac:dyDescent="0.25">
      <c r="Y547" s="85"/>
      <c r="Z547" s="85"/>
      <c r="AD547" s="85"/>
      <c r="AE547" s="85"/>
    </row>
    <row r="548" spans="25:31" s="75" customFormat="1" x14ac:dyDescent="0.25">
      <c r="Y548" s="85"/>
      <c r="Z548" s="85"/>
      <c r="AD548" s="85"/>
      <c r="AE548" s="85"/>
    </row>
    <row r="549" spans="25:31" s="75" customFormat="1" x14ac:dyDescent="0.25">
      <c r="Y549" s="85"/>
      <c r="Z549" s="85"/>
      <c r="AD549" s="85"/>
      <c r="AE549" s="85"/>
    </row>
    <row r="550" spans="25:31" s="75" customFormat="1" x14ac:dyDescent="0.25">
      <c r="Y550" s="85"/>
      <c r="Z550" s="85"/>
      <c r="AD550" s="85"/>
      <c r="AE550" s="85"/>
    </row>
    <row r="551" spans="25:31" s="75" customFormat="1" x14ac:dyDescent="0.25">
      <c r="Y551" s="85"/>
      <c r="Z551" s="85"/>
      <c r="AD551" s="85"/>
      <c r="AE551" s="85"/>
    </row>
    <row r="552" spans="25:31" s="75" customFormat="1" x14ac:dyDescent="0.25">
      <c r="Y552" s="85"/>
      <c r="Z552" s="85"/>
      <c r="AD552" s="85"/>
      <c r="AE552" s="85"/>
    </row>
    <row r="553" spans="25:31" s="75" customFormat="1" x14ac:dyDescent="0.25">
      <c r="Y553" s="85"/>
      <c r="Z553" s="85"/>
      <c r="AD553" s="85"/>
      <c r="AE553" s="85"/>
    </row>
    <row r="554" spans="25:31" s="75" customFormat="1" x14ac:dyDescent="0.25">
      <c r="Y554" s="85"/>
      <c r="Z554" s="85"/>
      <c r="AD554" s="85"/>
      <c r="AE554" s="85"/>
    </row>
    <row r="555" spans="25:31" s="75" customFormat="1" x14ac:dyDescent="0.25">
      <c r="Y555" s="85"/>
      <c r="Z555" s="85"/>
      <c r="AD555" s="85"/>
      <c r="AE555" s="85"/>
    </row>
    <row r="556" spans="25:31" s="75" customFormat="1" x14ac:dyDescent="0.25">
      <c r="Y556" s="85"/>
      <c r="Z556" s="85"/>
      <c r="AD556" s="85"/>
      <c r="AE556" s="85"/>
    </row>
    <row r="557" spans="25:31" s="75" customFormat="1" x14ac:dyDescent="0.25">
      <c r="Y557" s="85"/>
      <c r="Z557" s="85"/>
      <c r="AD557" s="85"/>
      <c r="AE557" s="85"/>
    </row>
    <row r="558" spans="25:31" s="75" customFormat="1" x14ac:dyDescent="0.25">
      <c r="Y558" s="85"/>
      <c r="Z558" s="85"/>
      <c r="AD558" s="85"/>
      <c r="AE558" s="85"/>
    </row>
    <row r="559" spans="25:31" s="75" customFormat="1" x14ac:dyDescent="0.25">
      <c r="Y559" s="85"/>
      <c r="Z559" s="85"/>
      <c r="AD559" s="85"/>
      <c r="AE559" s="85"/>
    </row>
    <row r="560" spans="25:31" s="75" customFormat="1" x14ac:dyDescent="0.25">
      <c r="Y560" s="85"/>
      <c r="Z560" s="85"/>
      <c r="AD560" s="85"/>
      <c r="AE560" s="85"/>
    </row>
    <row r="561" spans="25:31" s="75" customFormat="1" x14ac:dyDescent="0.25">
      <c r="Y561" s="85"/>
      <c r="Z561" s="85"/>
      <c r="AD561" s="85"/>
      <c r="AE561" s="85"/>
    </row>
    <row r="562" spans="25:31" s="75" customFormat="1" x14ac:dyDescent="0.25">
      <c r="Y562" s="85"/>
      <c r="Z562" s="85"/>
      <c r="AD562" s="85"/>
      <c r="AE562" s="85"/>
    </row>
    <row r="563" spans="25:31" s="75" customFormat="1" x14ac:dyDescent="0.25">
      <c r="Y563" s="85"/>
      <c r="Z563" s="85"/>
      <c r="AD563" s="85"/>
      <c r="AE563" s="85"/>
    </row>
    <row r="564" spans="25:31" s="75" customFormat="1" x14ac:dyDescent="0.25">
      <c r="Y564" s="85"/>
      <c r="Z564" s="85"/>
      <c r="AD564" s="85"/>
      <c r="AE564" s="85"/>
    </row>
    <row r="565" spans="25:31" s="75" customFormat="1" x14ac:dyDescent="0.25">
      <c r="Y565" s="85"/>
      <c r="Z565" s="85"/>
      <c r="AD565" s="85"/>
      <c r="AE565" s="85"/>
    </row>
    <row r="566" spans="25:31" s="75" customFormat="1" x14ac:dyDescent="0.25">
      <c r="Y566" s="85"/>
      <c r="Z566" s="85"/>
      <c r="AD566" s="85"/>
      <c r="AE566" s="85"/>
    </row>
    <row r="567" spans="25:31" s="75" customFormat="1" x14ac:dyDescent="0.25">
      <c r="Y567" s="85"/>
      <c r="Z567" s="85"/>
      <c r="AD567" s="85"/>
      <c r="AE567" s="85"/>
    </row>
    <row r="568" spans="25:31" s="75" customFormat="1" x14ac:dyDescent="0.25">
      <c r="Y568" s="85"/>
      <c r="Z568" s="85"/>
      <c r="AD568" s="85"/>
      <c r="AE568" s="85"/>
    </row>
    <row r="569" spans="25:31" s="75" customFormat="1" x14ac:dyDescent="0.25">
      <c r="Y569" s="85"/>
      <c r="Z569" s="85"/>
      <c r="AD569" s="85"/>
      <c r="AE569" s="85"/>
    </row>
    <row r="570" spans="25:31" s="75" customFormat="1" x14ac:dyDescent="0.25">
      <c r="Y570" s="85"/>
      <c r="Z570" s="85"/>
      <c r="AD570" s="85"/>
      <c r="AE570" s="85"/>
    </row>
    <row r="571" spans="25:31" s="75" customFormat="1" x14ac:dyDescent="0.25">
      <c r="Y571" s="85"/>
      <c r="Z571" s="85"/>
      <c r="AD571" s="85"/>
      <c r="AE571" s="85"/>
    </row>
    <row r="572" spans="25:31" s="75" customFormat="1" x14ac:dyDescent="0.25">
      <c r="Y572" s="85"/>
      <c r="Z572" s="85"/>
      <c r="AD572" s="85"/>
      <c r="AE572" s="85"/>
    </row>
    <row r="573" spans="25:31" s="75" customFormat="1" x14ac:dyDescent="0.25">
      <c r="Y573" s="85"/>
      <c r="Z573" s="85"/>
      <c r="AD573" s="85"/>
      <c r="AE573" s="85"/>
    </row>
    <row r="574" spans="25:31" s="75" customFormat="1" x14ac:dyDescent="0.25">
      <c r="Y574" s="85"/>
      <c r="Z574" s="85"/>
      <c r="AD574" s="85"/>
      <c r="AE574" s="85"/>
    </row>
    <row r="575" spans="25:31" s="75" customFormat="1" x14ac:dyDescent="0.25">
      <c r="Y575" s="85"/>
      <c r="Z575" s="85"/>
      <c r="AD575" s="85"/>
      <c r="AE575" s="85"/>
    </row>
    <row r="576" spans="25:31" s="75" customFormat="1" x14ac:dyDescent="0.25">
      <c r="Y576" s="85"/>
      <c r="Z576" s="85"/>
      <c r="AD576" s="85"/>
      <c r="AE576" s="85"/>
    </row>
    <row r="577" spans="25:31" s="75" customFormat="1" x14ac:dyDescent="0.25">
      <c r="Y577" s="85"/>
      <c r="Z577" s="85"/>
      <c r="AD577" s="85"/>
      <c r="AE577" s="85"/>
    </row>
    <row r="578" spans="25:31" s="75" customFormat="1" x14ac:dyDescent="0.25">
      <c r="Y578" s="85"/>
      <c r="Z578" s="85"/>
      <c r="AD578" s="85"/>
      <c r="AE578" s="85"/>
    </row>
    <row r="579" spans="25:31" s="75" customFormat="1" x14ac:dyDescent="0.25">
      <c r="Y579" s="85"/>
      <c r="Z579" s="85"/>
      <c r="AD579" s="85"/>
      <c r="AE579" s="85"/>
    </row>
    <row r="580" spans="25:31" s="75" customFormat="1" x14ac:dyDescent="0.25">
      <c r="Y580" s="85"/>
      <c r="Z580" s="85"/>
      <c r="AD580" s="85"/>
      <c r="AE580" s="85"/>
    </row>
    <row r="581" spans="25:31" s="75" customFormat="1" x14ac:dyDescent="0.25">
      <c r="Y581" s="85"/>
      <c r="Z581" s="85"/>
      <c r="AD581" s="85"/>
      <c r="AE581" s="85"/>
    </row>
    <row r="582" spans="25:31" s="75" customFormat="1" x14ac:dyDescent="0.25">
      <c r="Y582" s="85"/>
      <c r="Z582" s="85"/>
      <c r="AD582" s="85"/>
      <c r="AE582" s="85"/>
    </row>
    <row r="583" spans="25:31" s="75" customFormat="1" x14ac:dyDescent="0.25">
      <c r="Y583" s="85"/>
      <c r="Z583" s="85"/>
      <c r="AD583" s="85"/>
      <c r="AE583" s="85"/>
    </row>
    <row r="584" spans="25:31" s="75" customFormat="1" x14ac:dyDescent="0.25">
      <c r="Y584" s="85"/>
      <c r="Z584" s="85"/>
      <c r="AD584" s="85"/>
      <c r="AE584" s="85"/>
    </row>
    <row r="585" spans="25:31" s="75" customFormat="1" x14ac:dyDescent="0.25">
      <c r="Y585" s="85"/>
      <c r="Z585" s="85"/>
      <c r="AD585" s="85"/>
      <c r="AE585" s="85"/>
    </row>
    <row r="586" spans="25:31" s="75" customFormat="1" x14ac:dyDescent="0.25">
      <c r="Y586" s="85"/>
      <c r="Z586" s="85"/>
      <c r="AD586" s="85"/>
      <c r="AE586" s="85"/>
    </row>
    <row r="587" spans="25:31" s="75" customFormat="1" x14ac:dyDescent="0.25">
      <c r="Y587" s="85"/>
      <c r="Z587" s="85"/>
      <c r="AD587" s="85"/>
      <c r="AE587" s="85"/>
    </row>
    <row r="588" spans="25:31" s="75" customFormat="1" x14ac:dyDescent="0.25">
      <c r="Y588" s="85"/>
      <c r="Z588" s="85"/>
      <c r="AD588" s="85"/>
      <c r="AE588" s="85"/>
    </row>
    <row r="589" spans="25:31" s="75" customFormat="1" x14ac:dyDescent="0.25">
      <c r="Y589" s="85"/>
      <c r="Z589" s="85"/>
      <c r="AD589" s="85"/>
      <c r="AE589" s="85"/>
    </row>
    <row r="590" spans="25:31" s="75" customFormat="1" x14ac:dyDescent="0.25">
      <c r="Y590" s="85"/>
      <c r="Z590" s="85"/>
      <c r="AD590" s="85"/>
      <c r="AE590" s="85"/>
    </row>
    <row r="591" spans="25:31" s="75" customFormat="1" x14ac:dyDescent="0.25">
      <c r="Y591" s="85"/>
      <c r="Z591" s="85"/>
      <c r="AD591" s="85"/>
      <c r="AE591" s="85"/>
    </row>
    <row r="592" spans="25:31" s="75" customFormat="1" x14ac:dyDescent="0.25">
      <c r="Y592" s="85"/>
      <c r="Z592" s="85"/>
      <c r="AD592" s="85"/>
      <c r="AE592" s="85"/>
    </row>
    <row r="593" spans="25:31" s="75" customFormat="1" x14ac:dyDescent="0.25">
      <c r="Y593" s="85"/>
      <c r="Z593" s="85"/>
      <c r="AD593" s="85"/>
      <c r="AE593" s="85"/>
    </row>
    <row r="594" spans="25:31" s="75" customFormat="1" x14ac:dyDescent="0.25">
      <c r="Y594" s="85"/>
      <c r="Z594" s="85"/>
      <c r="AD594" s="85"/>
      <c r="AE594" s="85"/>
    </row>
    <row r="595" spans="25:31" s="75" customFormat="1" x14ac:dyDescent="0.25">
      <c r="Y595" s="85"/>
      <c r="Z595" s="85"/>
      <c r="AD595" s="85"/>
      <c r="AE595" s="85"/>
    </row>
    <row r="596" spans="25:31" s="75" customFormat="1" x14ac:dyDescent="0.25">
      <c r="Y596" s="85"/>
      <c r="Z596" s="85"/>
      <c r="AD596" s="85"/>
      <c r="AE596" s="85"/>
    </row>
    <row r="597" spans="25:31" s="75" customFormat="1" x14ac:dyDescent="0.25">
      <c r="Y597" s="85"/>
      <c r="Z597" s="85"/>
      <c r="AD597" s="85"/>
      <c r="AE597" s="85"/>
    </row>
    <row r="598" spans="25:31" s="75" customFormat="1" x14ac:dyDescent="0.25">
      <c r="Y598" s="85"/>
      <c r="Z598" s="85"/>
      <c r="AD598" s="85"/>
      <c r="AE598" s="85"/>
    </row>
    <row r="599" spans="25:31" s="75" customFormat="1" x14ac:dyDescent="0.25">
      <c r="Y599" s="85"/>
      <c r="Z599" s="85"/>
      <c r="AD599" s="85"/>
      <c r="AE599" s="85"/>
    </row>
    <row r="600" spans="25:31" s="75" customFormat="1" x14ac:dyDescent="0.25">
      <c r="Y600" s="85"/>
      <c r="Z600" s="85"/>
      <c r="AD600" s="85"/>
      <c r="AE600" s="85"/>
    </row>
    <row r="601" spans="25:31" s="75" customFormat="1" x14ac:dyDescent="0.25">
      <c r="Y601" s="85"/>
      <c r="Z601" s="85"/>
      <c r="AD601" s="85"/>
      <c r="AE601" s="85"/>
    </row>
    <row r="602" spans="25:31" s="75" customFormat="1" x14ac:dyDescent="0.25">
      <c r="Y602" s="85"/>
      <c r="Z602" s="85"/>
      <c r="AD602" s="85"/>
      <c r="AE602" s="85"/>
    </row>
    <row r="603" spans="25:31" s="75" customFormat="1" x14ac:dyDescent="0.25">
      <c r="Y603" s="85"/>
      <c r="Z603" s="85"/>
      <c r="AD603" s="85"/>
      <c r="AE603" s="85"/>
    </row>
    <row r="604" spans="25:31" s="75" customFormat="1" x14ac:dyDescent="0.25">
      <c r="Y604" s="85"/>
      <c r="Z604" s="85"/>
      <c r="AD604" s="85"/>
      <c r="AE604" s="85"/>
    </row>
    <row r="605" spans="25:31" s="75" customFormat="1" x14ac:dyDescent="0.25">
      <c r="Y605" s="85"/>
      <c r="Z605" s="85"/>
      <c r="AD605" s="85"/>
      <c r="AE605" s="85"/>
    </row>
    <row r="606" spans="25:31" s="75" customFormat="1" x14ac:dyDescent="0.25">
      <c r="Y606" s="85"/>
      <c r="Z606" s="85"/>
      <c r="AD606" s="85"/>
      <c r="AE606" s="85"/>
    </row>
    <row r="607" spans="25:31" s="75" customFormat="1" x14ac:dyDescent="0.25">
      <c r="Y607" s="85"/>
      <c r="Z607" s="85"/>
      <c r="AD607" s="85"/>
      <c r="AE607" s="85"/>
    </row>
    <row r="608" spans="25:31" s="75" customFormat="1" x14ac:dyDescent="0.25">
      <c r="Y608" s="85"/>
      <c r="Z608" s="85"/>
      <c r="AD608" s="85"/>
      <c r="AE608" s="85"/>
    </row>
    <row r="609" spans="25:31" s="75" customFormat="1" x14ac:dyDescent="0.25">
      <c r="Y609" s="85"/>
      <c r="Z609" s="85"/>
      <c r="AD609" s="85"/>
      <c r="AE609" s="85"/>
    </row>
    <row r="610" spans="25:31" s="75" customFormat="1" x14ac:dyDescent="0.25">
      <c r="Y610" s="85"/>
      <c r="Z610" s="85"/>
      <c r="AD610" s="85"/>
      <c r="AE610" s="85"/>
    </row>
    <row r="611" spans="25:31" s="75" customFormat="1" x14ac:dyDescent="0.25">
      <c r="Y611" s="85"/>
      <c r="Z611" s="85"/>
      <c r="AD611" s="85"/>
      <c r="AE611" s="85"/>
    </row>
    <row r="612" spans="25:31" s="75" customFormat="1" x14ac:dyDescent="0.25">
      <c r="Y612" s="85"/>
      <c r="Z612" s="85"/>
      <c r="AD612" s="85"/>
      <c r="AE612" s="85"/>
    </row>
    <row r="613" spans="25:31" s="75" customFormat="1" x14ac:dyDescent="0.25">
      <c r="Y613" s="85"/>
      <c r="Z613" s="85"/>
      <c r="AD613" s="85"/>
      <c r="AE613" s="85"/>
    </row>
    <row r="614" spans="25:31" s="75" customFormat="1" x14ac:dyDescent="0.25">
      <c r="Y614" s="85"/>
      <c r="Z614" s="85"/>
      <c r="AD614" s="85"/>
      <c r="AE614" s="85"/>
    </row>
    <row r="615" spans="25:31" s="75" customFormat="1" x14ac:dyDescent="0.25">
      <c r="Y615" s="85"/>
      <c r="Z615" s="85"/>
      <c r="AD615" s="85"/>
      <c r="AE615" s="85"/>
    </row>
    <row r="616" spans="25:31" s="75" customFormat="1" x14ac:dyDescent="0.25">
      <c r="Y616" s="85"/>
      <c r="Z616" s="85"/>
      <c r="AD616" s="85"/>
      <c r="AE616" s="85"/>
    </row>
    <row r="617" spans="25:31" s="75" customFormat="1" x14ac:dyDescent="0.25">
      <c r="Y617" s="85"/>
      <c r="Z617" s="85"/>
      <c r="AD617" s="85"/>
      <c r="AE617" s="85"/>
    </row>
    <row r="618" spans="25:31" s="75" customFormat="1" x14ac:dyDescent="0.25">
      <c r="Y618" s="85"/>
      <c r="Z618" s="85"/>
      <c r="AD618" s="85"/>
      <c r="AE618" s="85"/>
    </row>
    <row r="619" spans="25:31" s="75" customFormat="1" x14ac:dyDescent="0.25">
      <c r="Y619" s="85"/>
      <c r="Z619" s="85"/>
      <c r="AD619" s="85"/>
      <c r="AE619" s="85"/>
    </row>
    <row r="620" spans="25:31" s="75" customFormat="1" x14ac:dyDescent="0.25">
      <c r="Y620" s="85"/>
      <c r="Z620" s="85"/>
      <c r="AD620" s="85"/>
      <c r="AE620" s="85"/>
    </row>
    <row r="621" spans="25:31" s="75" customFormat="1" x14ac:dyDescent="0.25">
      <c r="Y621" s="85"/>
      <c r="Z621" s="85"/>
      <c r="AD621" s="85"/>
      <c r="AE621" s="85"/>
    </row>
    <row r="622" spans="25:31" s="75" customFormat="1" x14ac:dyDescent="0.25">
      <c r="Y622" s="85"/>
      <c r="Z622" s="85"/>
      <c r="AD622" s="85"/>
      <c r="AE622" s="85"/>
    </row>
    <row r="623" spans="25:31" s="75" customFormat="1" x14ac:dyDescent="0.25">
      <c r="Y623" s="85"/>
      <c r="Z623" s="85"/>
      <c r="AD623" s="85"/>
      <c r="AE623" s="85"/>
    </row>
    <row r="624" spans="25:31" s="75" customFormat="1" x14ac:dyDescent="0.25">
      <c r="Y624" s="85"/>
      <c r="Z624" s="85"/>
      <c r="AD624" s="85"/>
      <c r="AE624" s="85"/>
    </row>
    <row r="625" spans="25:31" s="75" customFormat="1" x14ac:dyDescent="0.25">
      <c r="Y625" s="85"/>
      <c r="Z625" s="85"/>
      <c r="AD625" s="85"/>
      <c r="AE625" s="85"/>
    </row>
    <row r="626" spans="25:31" s="75" customFormat="1" x14ac:dyDescent="0.25">
      <c r="Y626" s="85"/>
      <c r="Z626" s="85"/>
      <c r="AD626" s="85"/>
      <c r="AE626" s="85"/>
    </row>
    <row r="627" spans="25:31" s="75" customFormat="1" x14ac:dyDescent="0.25">
      <c r="Y627" s="85"/>
      <c r="Z627" s="85"/>
      <c r="AD627" s="85"/>
      <c r="AE627" s="85"/>
    </row>
    <row r="628" spans="25:31" s="75" customFormat="1" x14ac:dyDescent="0.25">
      <c r="Y628" s="85"/>
      <c r="Z628" s="85"/>
      <c r="AD628" s="85"/>
      <c r="AE628" s="85"/>
    </row>
    <row r="629" spans="25:31" s="75" customFormat="1" x14ac:dyDescent="0.25">
      <c r="Y629" s="85"/>
      <c r="Z629" s="85"/>
      <c r="AD629" s="85"/>
      <c r="AE629" s="85"/>
    </row>
    <row r="630" spans="25:31" s="75" customFormat="1" x14ac:dyDescent="0.25">
      <c r="Y630" s="85"/>
      <c r="Z630" s="85"/>
      <c r="AD630" s="85"/>
      <c r="AE630" s="85"/>
    </row>
    <row r="631" spans="25:31" s="75" customFormat="1" x14ac:dyDescent="0.25">
      <c r="Y631" s="85"/>
      <c r="Z631" s="85"/>
      <c r="AD631" s="85"/>
      <c r="AE631" s="85"/>
    </row>
    <row r="632" spans="25:31" s="75" customFormat="1" x14ac:dyDescent="0.25">
      <c r="Y632" s="85"/>
      <c r="Z632" s="85"/>
      <c r="AD632" s="85"/>
      <c r="AE632" s="85"/>
    </row>
    <row r="633" spans="25:31" s="75" customFormat="1" x14ac:dyDescent="0.25">
      <c r="Y633" s="85"/>
      <c r="Z633" s="85"/>
      <c r="AD633" s="85"/>
      <c r="AE633" s="85"/>
    </row>
    <row r="634" spans="25:31" s="75" customFormat="1" x14ac:dyDescent="0.25">
      <c r="Y634" s="85"/>
      <c r="Z634" s="85"/>
      <c r="AD634" s="85"/>
      <c r="AE634" s="85"/>
    </row>
    <row r="635" spans="25:31" s="75" customFormat="1" x14ac:dyDescent="0.25">
      <c r="Y635" s="85"/>
      <c r="Z635" s="85"/>
      <c r="AD635" s="85"/>
      <c r="AE635" s="85"/>
    </row>
    <row r="636" spans="25:31" s="75" customFormat="1" x14ac:dyDescent="0.25">
      <c r="Y636" s="85"/>
      <c r="Z636" s="85"/>
      <c r="AD636" s="85"/>
      <c r="AE636" s="85"/>
    </row>
    <row r="637" spans="25:31" s="75" customFormat="1" x14ac:dyDescent="0.25">
      <c r="Y637" s="85"/>
      <c r="Z637" s="85"/>
      <c r="AD637" s="85"/>
      <c r="AE637" s="85"/>
    </row>
    <row r="638" spans="25:31" s="75" customFormat="1" x14ac:dyDescent="0.25">
      <c r="Y638" s="85"/>
      <c r="Z638" s="85"/>
      <c r="AD638" s="85"/>
      <c r="AE638" s="85"/>
    </row>
    <row r="639" spans="25:31" s="75" customFormat="1" x14ac:dyDescent="0.25">
      <c r="Y639" s="85"/>
      <c r="Z639" s="85"/>
      <c r="AD639" s="85"/>
      <c r="AE639" s="85"/>
    </row>
    <row r="640" spans="25:31" s="75" customFormat="1" x14ac:dyDescent="0.25">
      <c r="Y640" s="85"/>
      <c r="Z640" s="85"/>
      <c r="AD640" s="85"/>
      <c r="AE640" s="85"/>
    </row>
    <row r="641" spans="25:31" s="75" customFormat="1" x14ac:dyDescent="0.25">
      <c r="Y641" s="85"/>
      <c r="Z641" s="85"/>
      <c r="AD641" s="85"/>
      <c r="AE641" s="85"/>
    </row>
    <row r="642" spans="25:31" s="75" customFormat="1" x14ac:dyDescent="0.25">
      <c r="Y642" s="85"/>
      <c r="Z642" s="85"/>
      <c r="AD642" s="85"/>
      <c r="AE642" s="85"/>
    </row>
    <row r="643" spans="25:31" s="75" customFormat="1" x14ac:dyDescent="0.25">
      <c r="Y643" s="85"/>
      <c r="Z643" s="85"/>
      <c r="AD643" s="85"/>
      <c r="AE643" s="85"/>
    </row>
    <row r="644" spans="25:31" s="75" customFormat="1" x14ac:dyDescent="0.25">
      <c r="Y644" s="85"/>
      <c r="Z644" s="85"/>
      <c r="AD644" s="85"/>
      <c r="AE644" s="85"/>
    </row>
    <row r="645" spans="25:31" s="75" customFormat="1" x14ac:dyDescent="0.25">
      <c r="Y645" s="85"/>
      <c r="Z645" s="85"/>
      <c r="AD645" s="85"/>
      <c r="AE645" s="85"/>
    </row>
    <row r="646" spans="25:31" s="75" customFormat="1" x14ac:dyDescent="0.25">
      <c r="Y646" s="85"/>
      <c r="Z646" s="85"/>
      <c r="AD646" s="85"/>
      <c r="AE646" s="85"/>
    </row>
    <row r="647" spans="25:31" s="75" customFormat="1" x14ac:dyDescent="0.25">
      <c r="Y647" s="85"/>
      <c r="Z647" s="85"/>
      <c r="AD647" s="85"/>
      <c r="AE647" s="85"/>
    </row>
    <row r="648" spans="25:31" s="75" customFormat="1" x14ac:dyDescent="0.25">
      <c r="Y648" s="85"/>
      <c r="Z648" s="85"/>
      <c r="AD648" s="85"/>
      <c r="AE648" s="85"/>
    </row>
    <row r="649" spans="25:31" s="75" customFormat="1" x14ac:dyDescent="0.25">
      <c r="Y649" s="85"/>
      <c r="Z649" s="85"/>
      <c r="AD649" s="85"/>
      <c r="AE649" s="85"/>
    </row>
    <row r="650" spans="25:31" s="75" customFormat="1" x14ac:dyDescent="0.25">
      <c r="Y650" s="85"/>
      <c r="Z650" s="85"/>
      <c r="AD650" s="85"/>
      <c r="AE650" s="85"/>
    </row>
    <row r="651" spans="25:31" s="75" customFormat="1" x14ac:dyDescent="0.25">
      <c r="Y651" s="85"/>
      <c r="Z651" s="85"/>
      <c r="AD651" s="85"/>
      <c r="AE651" s="85"/>
    </row>
    <row r="652" spans="25:31" s="75" customFormat="1" x14ac:dyDescent="0.25">
      <c r="Y652" s="85"/>
      <c r="Z652" s="85"/>
      <c r="AD652" s="85"/>
      <c r="AE652" s="85"/>
    </row>
    <row r="653" spans="25:31" s="75" customFormat="1" x14ac:dyDescent="0.25">
      <c r="Y653" s="85"/>
      <c r="Z653" s="85"/>
      <c r="AD653" s="85"/>
      <c r="AE653" s="85"/>
    </row>
    <row r="654" spans="25:31" s="75" customFormat="1" x14ac:dyDescent="0.25">
      <c r="Y654" s="85"/>
      <c r="Z654" s="85"/>
      <c r="AD654" s="85"/>
      <c r="AE654" s="85"/>
    </row>
    <row r="655" spans="25:31" s="75" customFormat="1" x14ac:dyDescent="0.25">
      <c r="Y655" s="85"/>
      <c r="Z655" s="85"/>
      <c r="AD655" s="85"/>
      <c r="AE655" s="85"/>
    </row>
    <row r="656" spans="25:31" s="75" customFormat="1" x14ac:dyDescent="0.25">
      <c r="Y656" s="85"/>
      <c r="Z656" s="85"/>
      <c r="AD656" s="85"/>
      <c r="AE656" s="85"/>
    </row>
    <row r="657" spans="25:31" s="75" customFormat="1" x14ac:dyDescent="0.25">
      <c r="Y657" s="85"/>
      <c r="Z657" s="85"/>
      <c r="AD657" s="85"/>
      <c r="AE657" s="85"/>
    </row>
    <row r="658" spans="25:31" s="75" customFormat="1" x14ac:dyDescent="0.25">
      <c r="Y658" s="85"/>
      <c r="Z658" s="85"/>
      <c r="AD658" s="85"/>
      <c r="AE658" s="85"/>
    </row>
    <row r="659" spans="25:31" s="75" customFormat="1" x14ac:dyDescent="0.25">
      <c r="Y659" s="85"/>
      <c r="Z659" s="85"/>
      <c r="AD659" s="85"/>
      <c r="AE659" s="85"/>
    </row>
    <row r="660" spans="25:31" s="75" customFormat="1" x14ac:dyDescent="0.25">
      <c r="Y660" s="85"/>
      <c r="Z660" s="85"/>
      <c r="AD660" s="85"/>
      <c r="AE660" s="85"/>
    </row>
    <row r="661" spans="25:31" s="75" customFormat="1" x14ac:dyDescent="0.25">
      <c r="Y661" s="85"/>
      <c r="Z661" s="85"/>
      <c r="AD661" s="85"/>
      <c r="AE661" s="85"/>
    </row>
    <row r="662" spans="25:31" s="75" customFormat="1" x14ac:dyDescent="0.25">
      <c r="Y662" s="85"/>
      <c r="Z662" s="85"/>
      <c r="AD662" s="85"/>
      <c r="AE662" s="85"/>
    </row>
    <row r="663" spans="25:31" s="75" customFormat="1" x14ac:dyDescent="0.25">
      <c r="Y663" s="85"/>
      <c r="Z663" s="85"/>
      <c r="AD663" s="85"/>
      <c r="AE663" s="85"/>
    </row>
    <row r="664" spans="25:31" s="75" customFormat="1" x14ac:dyDescent="0.25">
      <c r="Y664" s="85"/>
      <c r="Z664" s="85"/>
      <c r="AD664" s="85"/>
      <c r="AE664" s="85"/>
    </row>
    <row r="665" spans="25:31" s="75" customFormat="1" x14ac:dyDescent="0.25">
      <c r="Y665" s="85"/>
      <c r="Z665" s="85"/>
      <c r="AD665" s="85"/>
      <c r="AE665" s="85"/>
    </row>
    <row r="666" spans="25:31" s="75" customFormat="1" x14ac:dyDescent="0.25">
      <c r="Y666" s="85"/>
      <c r="Z666" s="85"/>
      <c r="AD666" s="85"/>
      <c r="AE666" s="85"/>
    </row>
    <row r="667" spans="25:31" s="75" customFormat="1" x14ac:dyDescent="0.25">
      <c r="Y667" s="85"/>
      <c r="Z667" s="85"/>
      <c r="AD667" s="85"/>
      <c r="AE667" s="85"/>
    </row>
    <row r="668" spans="25:31" s="75" customFormat="1" x14ac:dyDescent="0.25">
      <c r="Y668" s="85"/>
      <c r="Z668" s="85"/>
      <c r="AD668" s="85"/>
      <c r="AE668" s="85"/>
    </row>
    <row r="669" spans="25:31" s="75" customFormat="1" x14ac:dyDescent="0.25">
      <c r="Y669" s="85"/>
      <c r="Z669" s="85"/>
      <c r="AD669" s="85"/>
      <c r="AE669" s="85"/>
    </row>
    <row r="670" spans="25:31" s="75" customFormat="1" x14ac:dyDescent="0.25">
      <c r="Y670" s="85"/>
      <c r="Z670" s="85"/>
      <c r="AD670" s="85"/>
      <c r="AE670" s="85"/>
    </row>
    <row r="671" spans="25:31" s="75" customFormat="1" x14ac:dyDescent="0.25">
      <c r="Y671" s="85"/>
      <c r="Z671" s="85"/>
      <c r="AD671" s="85"/>
      <c r="AE671" s="85"/>
    </row>
    <row r="672" spans="25:31" s="75" customFormat="1" x14ac:dyDescent="0.25">
      <c r="Y672" s="85"/>
      <c r="Z672" s="85"/>
      <c r="AD672" s="85"/>
      <c r="AE672" s="85"/>
    </row>
    <row r="673" spans="25:31" s="75" customFormat="1" x14ac:dyDescent="0.25">
      <c r="Y673" s="85"/>
      <c r="Z673" s="85"/>
      <c r="AD673" s="85"/>
      <c r="AE673" s="85"/>
    </row>
    <row r="674" spans="25:31" s="75" customFormat="1" x14ac:dyDescent="0.25">
      <c r="Y674" s="85"/>
      <c r="Z674" s="85"/>
      <c r="AD674" s="85"/>
      <c r="AE674" s="85"/>
    </row>
    <row r="675" spans="25:31" s="75" customFormat="1" x14ac:dyDescent="0.25">
      <c r="Y675" s="85"/>
      <c r="Z675" s="85"/>
      <c r="AD675" s="85"/>
      <c r="AE675" s="85"/>
    </row>
    <row r="676" spans="25:31" s="75" customFormat="1" x14ac:dyDescent="0.25">
      <c r="Y676" s="85"/>
      <c r="Z676" s="85"/>
      <c r="AD676" s="85"/>
      <c r="AE676" s="85"/>
    </row>
    <row r="677" spans="25:31" s="75" customFormat="1" x14ac:dyDescent="0.25">
      <c r="Y677" s="85"/>
      <c r="Z677" s="85"/>
      <c r="AD677" s="85"/>
      <c r="AE677" s="85"/>
    </row>
    <row r="678" spans="25:31" s="75" customFormat="1" x14ac:dyDescent="0.25">
      <c r="Y678" s="85"/>
      <c r="Z678" s="85"/>
      <c r="AD678" s="85"/>
      <c r="AE678" s="85"/>
    </row>
    <row r="679" spans="25:31" s="75" customFormat="1" x14ac:dyDescent="0.25">
      <c r="Y679" s="85"/>
      <c r="Z679" s="85"/>
      <c r="AD679" s="85"/>
      <c r="AE679" s="85"/>
    </row>
    <row r="680" spans="25:31" s="75" customFormat="1" x14ac:dyDescent="0.25">
      <c r="Y680" s="85"/>
      <c r="Z680" s="85"/>
      <c r="AD680" s="85"/>
      <c r="AE680" s="85"/>
    </row>
    <row r="681" spans="25:31" s="75" customFormat="1" x14ac:dyDescent="0.25">
      <c r="Y681" s="85"/>
      <c r="Z681" s="85"/>
      <c r="AD681" s="85"/>
      <c r="AE681" s="85"/>
    </row>
    <row r="682" spans="25:31" s="75" customFormat="1" x14ac:dyDescent="0.25">
      <c r="Y682" s="85"/>
      <c r="Z682" s="85"/>
      <c r="AD682" s="85"/>
      <c r="AE682" s="85"/>
    </row>
    <row r="683" spans="25:31" s="75" customFormat="1" x14ac:dyDescent="0.25">
      <c r="Y683" s="85"/>
      <c r="Z683" s="85"/>
      <c r="AD683" s="85"/>
      <c r="AE683" s="85"/>
    </row>
    <row r="684" spans="25:31" s="75" customFormat="1" x14ac:dyDescent="0.25">
      <c r="Y684" s="85"/>
      <c r="Z684" s="85"/>
      <c r="AD684" s="85"/>
      <c r="AE684" s="85"/>
    </row>
    <row r="685" spans="25:31" s="75" customFormat="1" x14ac:dyDescent="0.25">
      <c r="Y685" s="85"/>
      <c r="Z685" s="85"/>
      <c r="AD685" s="85"/>
      <c r="AE685" s="85"/>
    </row>
    <row r="686" spans="25:31" s="75" customFormat="1" x14ac:dyDescent="0.25">
      <c r="Y686" s="85"/>
      <c r="Z686" s="85"/>
      <c r="AD686" s="85"/>
      <c r="AE686" s="85"/>
    </row>
    <row r="687" spans="25:31" s="75" customFormat="1" x14ac:dyDescent="0.25">
      <c r="Y687" s="85"/>
      <c r="Z687" s="85"/>
      <c r="AD687" s="85"/>
      <c r="AE687" s="85"/>
    </row>
    <row r="688" spans="25:31" s="75" customFormat="1" x14ac:dyDescent="0.25">
      <c r="Y688" s="85"/>
      <c r="Z688" s="85"/>
      <c r="AD688" s="85"/>
      <c r="AE688" s="85"/>
    </row>
    <row r="689" spans="25:31" s="75" customFormat="1" x14ac:dyDescent="0.25">
      <c r="Y689" s="85"/>
      <c r="Z689" s="85"/>
      <c r="AD689" s="85"/>
      <c r="AE689" s="85"/>
    </row>
    <row r="690" spans="25:31" s="75" customFormat="1" x14ac:dyDescent="0.25">
      <c r="Y690" s="85"/>
      <c r="Z690" s="85"/>
      <c r="AD690" s="85"/>
      <c r="AE690" s="85"/>
    </row>
    <row r="691" spans="25:31" s="75" customFormat="1" x14ac:dyDescent="0.25">
      <c r="Y691" s="85"/>
      <c r="Z691" s="85"/>
      <c r="AD691" s="85"/>
      <c r="AE691" s="85"/>
    </row>
    <row r="692" spans="25:31" s="75" customFormat="1" x14ac:dyDescent="0.25">
      <c r="Y692" s="85"/>
      <c r="Z692" s="85"/>
      <c r="AD692" s="85"/>
      <c r="AE692" s="85"/>
    </row>
    <row r="693" spans="25:31" s="75" customFormat="1" x14ac:dyDescent="0.25">
      <c r="Y693" s="85"/>
      <c r="Z693" s="85"/>
      <c r="AD693" s="85"/>
      <c r="AE693" s="85"/>
    </row>
    <row r="694" spans="25:31" s="75" customFormat="1" x14ac:dyDescent="0.25">
      <c r="Y694" s="85"/>
      <c r="Z694" s="85"/>
      <c r="AD694" s="85"/>
      <c r="AE694" s="85"/>
    </row>
    <row r="695" spans="25:31" s="75" customFormat="1" x14ac:dyDescent="0.25">
      <c r="Y695" s="85"/>
      <c r="Z695" s="85"/>
      <c r="AD695" s="85"/>
      <c r="AE695" s="85"/>
    </row>
    <row r="696" spans="25:31" s="75" customFormat="1" x14ac:dyDescent="0.25">
      <c r="Y696" s="85"/>
      <c r="Z696" s="85"/>
      <c r="AD696" s="85"/>
      <c r="AE696" s="85"/>
    </row>
    <row r="697" spans="25:31" s="75" customFormat="1" x14ac:dyDescent="0.25">
      <c r="Y697" s="85"/>
      <c r="Z697" s="85"/>
      <c r="AD697" s="85"/>
      <c r="AE697" s="85"/>
    </row>
    <row r="698" spans="25:31" s="75" customFormat="1" x14ac:dyDescent="0.25">
      <c r="Y698" s="85"/>
      <c r="Z698" s="85"/>
      <c r="AD698" s="85"/>
      <c r="AE698" s="85"/>
    </row>
    <row r="699" spans="25:31" s="75" customFormat="1" x14ac:dyDescent="0.25">
      <c r="Y699" s="85"/>
      <c r="Z699" s="85"/>
      <c r="AD699" s="85"/>
      <c r="AE699" s="85"/>
    </row>
    <row r="700" spans="25:31" s="75" customFormat="1" x14ac:dyDescent="0.25">
      <c r="Y700" s="85"/>
      <c r="Z700" s="85"/>
      <c r="AD700" s="85"/>
      <c r="AE700" s="85"/>
    </row>
    <row r="701" spans="25:31" s="75" customFormat="1" x14ac:dyDescent="0.25">
      <c r="Y701" s="85"/>
      <c r="Z701" s="85"/>
      <c r="AD701" s="85"/>
      <c r="AE701" s="85"/>
    </row>
    <row r="702" spans="25:31" s="75" customFormat="1" x14ac:dyDescent="0.25">
      <c r="Y702" s="85"/>
      <c r="Z702" s="85"/>
      <c r="AD702" s="85"/>
      <c r="AE702" s="85"/>
    </row>
    <row r="703" spans="25:31" s="75" customFormat="1" x14ac:dyDescent="0.25">
      <c r="Y703" s="85"/>
      <c r="Z703" s="85"/>
      <c r="AD703" s="85"/>
      <c r="AE703" s="85"/>
    </row>
    <row r="704" spans="25:31" s="75" customFormat="1" x14ac:dyDescent="0.25">
      <c r="Y704" s="85"/>
      <c r="Z704" s="85"/>
      <c r="AD704" s="85"/>
      <c r="AE704" s="85"/>
    </row>
    <row r="705" spans="25:31" s="75" customFormat="1" x14ac:dyDescent="0.25">
      <c r="Y705" s="85"/>
      <c r="Z705" s="85"/>
      <c r="AD705" s="85"/>
      <c r="AE705" s="85"/>
    </row>
    <row r="706" spans="25:31" s="75" customFormat="1" x14ac:dyDescent="0.25">
      <c r="Y706" s="85"/>
      <c r="Z706" s="85"/>
      <c r="AD706" s="85"/>
      <c r="AE706" s="85"/>
    </row>
    <row r="707" spans="25:31" s="75" customFormat="1" x14ac:dyDescent="0.25">
      <c r="Y707" s="85"/>
      <c r="Z707" s="85"/>
      <c r="AD707" s="85"/>
      <c r="AE707" s="85"/>
    </row>
    <row r="708" spans="25:31" s="75" customFormat="1" x14ac:dyDescent="0.25">
      <c r="Y708" s="85"/>
      <c r="Z708" s="85"/>
      <c r="AD708" s="85"/>
      <c r="AE708" s="85"/>
    </row>
    <row r="709" spans="25:31" s="75" customFormat="1" x14ac:dyDescent="0.25">
      <c r="Y709" s="85"/>
      <c r="Z709" s="85"/>
      <c r="AD709" s="85"/>
      <c r="AE709" s="85"/>
    </row>
    <row r="710" spans="25:31" s="75" customFormat="1" x14ac:dyDescent="0.25">
      <c r="Y710" s="85"/>
      <c r="Z710" s="85"/>
      <c r="AD710" s="85"/>
      <c r="AE710" s="85"/>
    </row>
    <row r="711" spans="25:31" s="75" customFormat="1" x14ac:dyDescent="0.25">
      <c r="Y711" s="85"/>
      <c r="Z711" s="85"/>
      <c r="AD711" s="85"/>
      <c r="AE711" s="85"/>
    </row>
    <row r="712" spans="25:31" s="75" customFormat="1" x14ac:dyDescent="0.25">
      <c r="Y712" s="85"/>
      <c r="Z712" s="85"/>
      <c r="AD712" s="85"/>
      <c r="AE712" s="85"/>
    </row>
    <row r="713" spans="25:31" s="75" customFormat="1" x14ac:dyDescent="0.25">
      <c r="Y713" s="85"/>
      <c r="Z713" s="85"/>
      <c r="AD713" s="85"/>
      <c r="AE713" s="85"/>
    </row>
    <row r="714" spans="25:31" s="75" customFormat="1" x14ac:dyDescent="0.25">
      <c r="Y714" s="85"/>
      <c r="Z714" s="85"/>
      <c r="AD714" s="85"/>
      <c r="AE714" s="85"/>
    </row>
    <row r="715" spans="25:31" s="75" customFormat="1" x14ac:dyDescent="0.25">
      <c r="Y715" s="85"/>
      <c r="Z715" s="85"/>
      <c r="AD715" s="85"/>
      <c r="AE715" s="85"/>
    </row>
    <row r="716" spans="25:31" s="75" customFormat="1" x14ac:dyDescent="0.25">
      <c r="Y716" s="85"/>
      <c r="Z716" s="85"/>
      <c r="AD716" s="85"/>
      <c r="AE716" s="85"/>
    </row>
    <row r="717" spans="25:31" s="75" customFormat="1" x14ac:dyDescent="0.25">
      <c r="Y717" s="85"/>
      <c r="Z717" s="85"/>
      <c r="AD717" s="85"/>
      <c r="AE717" s="85"/>
    </row>
    <row r="718" spans="25:31" s="75" customFormat="1" x14ac:dyDescent="0.25">
      <c r="Y718" s="85"/>
      <c r="Z718" s="85"/>
      <c r="AD718" s="85"/>
      <c r="AE718" s="85"/>
    </row>
    <row r="719" spans="25:31" s="75" customFormat="1" x14ac:dyDescent="0.25">
      <c r="Y719" s="85"/>
      <c r="Z719" s="85"/>
      <c r="AD719" s="85"/>
      <c r="AE719" s="85"/>
    </row>
    <row r="720" spans="25:31" s="75" customFormat="1" x14ac:dyDescent="0.25">
      <c r="Y720" s="85"/>
      <c r="Z720" s="85"/>
      <c r="AD720" s="85"/>
      <c r="AE720" s="85"/>
    </row>
    <row r="721" spans="25:31" s="75" customFormat="1" x14ac:dyDescent="0.25">
      <c r="Y721" s="85"/>
      <c r="Z721" s="85"/>
      <c r="AD721" s="85"/>
      <c r="AE721" s="85"/>
    </row>
    <row r="722" spans="25:31" s="75" customFormat="1" x14ac:dyDescent="0.25">
      <c r="Y722" s="85"/>
      <c r="Z722" s="85"/>
      <c r="AD722" s="85"/>
      <c r="AE722" s="85"/>
    </row>
    <row r="723" spans="25:31" s="75" customFormat="1" x14ac:dyDescent="0.25">
      <c r="Y723" s="85"/>
      <c r="Z723" s="85"/>
      <c r="AD723" s="85"/>
      <c r="AE723" s="85"/>
    </row>
    <row r="724" spans="25:31" s="75" customFormat="1" x14ac:dyDescent="0.25">
      <c r="Y724" s="85"/>
      <c r="Z724" s="85"/>
      <c r="AD724" s="85"/>
      <c r="AE724" s="85"/>
    </row>
    <row r="725" spans="25:31" s="75" customFormat="1" x14ac:dyDescent="0.25">
      <c r="Y725" s="85"/>
      <c r="Z725" s="85"/>
      <c r="AD725" s="85"/>
      <c r="AE725" s="85"/>
    </row>
    <row r="726" spans="25:31" s="75" customFormat="1" x14ac:dyDescent="0.25">
      <c r="Y726" s="85"/>
      <c r="Z726" s="85"/>
      <c r="AD726" s="85"/>
      <c r="AE726" s="85"/>
    </row>
    <row r="727" spans="25:31" s="75" customFormat="1" x14ac:dyDescent="0.25">
      <c r="Y727" s="85"/>
      <c r="Z727" s="85"/>
      <c r="AD727" s="85"/>
      <c r="AE727" s="85"/>
    </row>
    <row r="728" spans="25:31" s="75" customFormat="1" x14ac:dyDescent="0.25">
      <c r="Y728" s="85"/>
      <c r="Z728" s="85"/>
      <c r="AD728" s="85"/>
      <c r="AE728" s="85"/>
    </row>
    <row r="729" spans="25:31" s="75" customFormat="1" x14ac:dyDescent="0.25">
      <c r="Y729" s="85"/>
      <c r="Z729" s="85"/>
      <c r="AD729" s="85"/>
      <c r="AE729" s="85"/>
    </row>
    <row r="730" spans="25:31" s="75" customFormat="1" x14ac:dyDescent="0.25">
      <c r="Y730" s="85"/>
      <c r="Z730" s="85"/>
      <c r="AD730" s="85"/>
      <c r="AE730" s="85"/>
    </row>
    <row r="731" spans="25:31" s="75" customFormat="1" x14ac:dyDescent="0.25">
      <c r="Y731" s="85"/>
      <c r="Z731" s="85"/>
      <c r="AD731" s="85"/>
      <c r="AE731" s="85"/>
    </row>
    <row r="732" spans="25:31" s="75" customFormat="1" x14ac:dyDescent="0.25">
      <c r="Y732" s="85"/>
      <c r="Z732" s="85"/>
      <c r="AD732" s="85"/>
      <c r="AE732" s="85"/>
    </row>
    <row r="733" spans="25:31" s="75" customFormat="1" x14ac:dyDescent="0.25">
      <c r="Y733" s="85"/>
      <c r="Z733" s="85"/>
      <c r="AD733" s="85"/>
      <c r="AE733" s="85"/>
    </row>
    <row r="734" spans="25:31" s="75" customFormat="1" x14ac:dyDescent="0.25">
      <c r="Y734" s="85"/>
      <c r="Z734" s="85"/>
      <c r="AD734" s="85"/>
      <c r="AE734" s="85"/>
    </row>
    <row r="735" spans="25:31" s="75" customFormat="1" x14ac:dyDescent="0.25">
      <c r="Y735" s="85"/>
      <c r="Z735" s="85"/>
      <c r="AD735" s="85"/>
      <c r="AE735" s="85"/>
    </row>
    <row r="736" spans="25:31" s="75" customFormat="1" x14ac:dyDescent="0.25">
      <c r="Y736" s="85"/>
      <c r="Z736" s="85"/>
      <c r="AD736" s="85"/>
      <c r="AE736" s="85"/>
    </row>
    <row r="737" spans="25:31" s="75" customFormat="1" x14ac:dyDescent="0.25">
      <c r="Y737" s="85"/>
      <c r="Z737" s="85"/>
      <c r="AD737" s="85"/>
      <c r="AE737" s="85"/>
    </row>
    <row r="738" spans="25:31" s="75" customFormat="1" x14ac:dyDescent="0.25">
      <c r="Y738" s="85"/>
      <c r="Z738" s="85"/>
      <c r="AD738" s="85"/>
      <c r="AE738" s="85"/>
    </row>
    <row r="739" spans="25:31" s="75" customFormat="1" x14ac:dyDescent="0.25">
      <c r="Y739" s="85"/>
      <c r="Z739" s="85"/>
      <c r="AD739" s="85"/>
      <c r="AE739" s="85"/>
    </row>
    <row r="740" spans="25:31" s="75" customFormat="1" x14ac:dyDescent="0.25">
      <c r="Y740" s="85"/>
      <c r="Z740" s="85"/>
      <c r="AD740" s="85"/>
      <c r="AE740" s="85"/>
    </row>
    <row r="741" spans="25:31" s="75" customFormat="1" x14ac:dyDescent="0.25">
      <c r="Y741" s="85"/>
      <c r="Z741" s="85"/>
      <c r="AD741" s="85"/>
      <c r="AE741" s="85"/>
    </row>
    <row r="742" spans="25:31" s="75" customFormat="1" x14ac:dyDescent="0.25">
      <c r="Y742" s="85"/>
      <c r="Z742" s="85"/>
      <c r="AD742" s="85"/>
      <c r="AE742" s="85"/>
    </row>
    <row r="743" spans="25:31" s="75" customFormat="1" x14ac:dyDescent="0.25">
      <c r="Y743" s="85"/>
      <c r="Z743" s="85"/>
      <c r="AD743" s="85"/>
      <c r="AE743" s="85"/>
    </row>
    <row r="744" spans="25:31" s="75" customFormat="1" x14ac:dyDescent="0.25">
      <c r="Y744" s="85"/>
      <c r="Z744" s="85"/>
      <c r="AD744" s="85"/>
      <c r="AE744" s="85"/>
    </row>
    <row r="745" spans="25:31" s="75" customFormat="1" x14ac:dyDescent="0.25">
      <c r="Y745" s="85"/>
      <c r="Z745" s="85"/>
      <c r="AD745" s="85"/>
      <c r="AE745" s="85"/>
    </row>
    <row r="746" spans="25:31" s="75" customFormat="1" x14ac:dyDescent="0.25">
      <c r="Y746" s="85"/>
      <c r="Z746" s="85"/>
      <c r="AD746" s="85"/>
      <c r="AE746" s="85"/>
    </row>
    <row r="747" spans="25:31" s="75" customFormat="1" x14ac:dyDescent="0.25">
      <c r="Y747" s="85"/>
      <c r="Z747" s="85"/>
      <c r="AD747" s="85"/>
      <c r="AE747" s="85"/>
    </row>
    <row r="748" spans="25:31" s="75" customFormat="1" x14ac:dyDescent="0.25">
      <c r="Y748" s="85"/>
      <c r="Z748" s="85"/>
      <c r="AD748" s="85"/>
      <c r="AE748" s="85"/>
    </row>
    <row r="749" spans="25:31" s="75" customFormat="1" x14ac:dyDescent="0.25">
      <c r="Y749" s="85"/>
      <c r="Z749" s="85"/>
      <c r="AD749" s="85"/>
      <c r="AE749" s="85"/>
    </row>
    <row r="750" spans="25:31" s="75" customFormat="1" x14ac:dyDescent="0.25">
      <c r="Y750" s="85"/>
      <c r="Z750" s="85"/>
      <c r="AD750" s="85"/>
      <c r="AE750" s="85"/>
    </row>
    <row r="751" spans="25:31" s="75" customFormat="1" x14ac:dyDescent="0.25">
      <c r="Y751" s="85"/>
      <c r="Z751" s="85"/>
      <c r="AD751" s="85"/>
      <c r="AE751" s="85"/>
    </row>
    <row r="752" spans="25:31" s="75" customFormat="1" x14ac:dyDescent="0.25">
      <c r="Y752" s="85"/>
      <c r="Z752" s="85"/>
      <c r="AD752" s="85"/>
      <c r="AE752" s="85"/>
    </row>
    <row r="753" spans="25:31" s="75" customFormat="1" x14ac:dyDescent="0.25">
      <c r="Y753" s="85"/>
      <c r="Z753" s="85"/>
      <c r="AD753" s="85"/>
      <c r="AE753" s="85"/>
    </row>
    <row r="754" spans="25:31" s="75" customFormat="1" x14ac:dyDescent="0.25">
      <c r="Y754" s="85"/>
      <c r="Z754" s="85"/>
      <c r="AD754" s="85"/>
      <c r="AE754" s="85"/>
    </row>
    <row r="755" spans="25:31" s="75" customFormat="1" x14ac:dyDescent="0.25">
      <c r="Y755" s="85"/>
      <c r="Z755" s="85"/>
      <c r="AD755" s="85"/>
      <c r="AE755" s="85"/>
    </row>
    <row r="756" spans="25:31" s="75" customFormat="1" x14ac:dyDescent="0.25">
      <c r="Y756" s="85"/>
      <c r="Z756" s="85"/>
      <c r="AD756" s="85"/>
      <c r="AE756" s="85"/>
    </row>
    <row r="757" spans="25:31" s="75" customFormat="1" x14ac:dyDescent="0.25">
      <c r="Y757" s="85"/>
      <c r="Z757" s="85"/>
      <c r="AD757" s="85"/>
      <c r="AE757" s="85"/>
    </row>
    <row r="758" spans="25:31" s="75" customFormat="1" x14ac:dyDescent="0.25">
      <c r="Y758" s="85"/>
      <c r="Z758" s="85"/>
      <c r="AD758" s="85"/>
      <c r="AE758" s="85"/>
    </row>
    <row r="759" spans="25:31" s="75" customFormat="1" x14ac:dyDescent="0.25">
      <c r="Y759" s="85"/>
      <c r="Z759" s="85"/>
      <c r="AD759" s="85"/>
      <c r="AE759" s="85"/>
    </row>
    <row r="760" spans="25:31" s="75" customFormat="1" x14ac:dyDescent="0.25">
      <c r="Y760" s="85"/>
      <c r="Z760" s="85"/>
      <c r="AD760" s="85"/>
      <c r="AE760" s="85"/>
    </row>
    <row r="761" spans="25:31" s="75" customFormat="1" x14ac:dyDescent="0.25">
      <c r="Y761" s="85"/>
      <c r="Z761" s="85"/>
      <c r="AD761" s="85"/>
      <c r="AE761" s="85"/>
    </row>
    <row r="762" spans="25:31" s="75" customFormat="1" x14ac:dyDescent="0.25">
      <c r="Y762" s="85"/>
      <c r="Z762" s="85"/>
      <c r="AD762" s="85"/>
      <c r="AE762" s="85"/>
    </row>
    <row r="763" spans="25:31" s="75" customFormat="1" x14ac:dyDescent="0.25">
      <c r="Y763" s="85"/>
      <c r="Z763" s="85"/>
      <c r="AD763" s="85"/>
      <c r="AE763" s="85"/>
    </row>
    <row r="764" spans="25:31" s="75" customFormat="1" x14ac:dyDescent="0.25">
      <c r="Y764" s="85"/>
      <c r="Z764" s="85"/>
      <c r="AD764" s="85"/>
      <c r="AE764" s="85"/>
    </row>
    <row r="765" spans="25:31" s="75" customFormat="1" x14ac:dyDescent="0.25">
      <c r="Y765" s="85"/>
      <c r="Z765" s="85"/>
      <c r="AD765" s="85"/>
      <c r="AE765" s="85"/>
    </row>
    <row r="766" spans="25:31" s="75" customFormat="1" x14ac:dyDescent="0.25">
      <c r="Y766" s="85"/>
      <c r="Z766" s="85"/>
      <c r="AD766" s="85"/>
      <c r="AE766" s="85"/>
    </row>
    <row r="767" spans="25:31" s="75" customFormat="1" x14ac:dyDescent="0.25">
      <c r="Y767" s="85"/>
      <c r="Z767" s="85"/>
      <c r="AD767" s="85"/>
      <c r="AE767" s="85"/>
    </row>
    <row r="768" spans="25:31" s="75" customFormat="1" x14ac:dyDescent="0.25">
      <c r="Y768" s="85"/>
      <c r="Z768" s="85"/>
      <c r="AD768" s="85"/>
      <c r="AE768" s="85"/>
    </row>
    <row r="769" spans="25:31" s="75" customFormat="1" x14ac:dyDescent="0.25">
      <c r="Y769" s="85"/>
      <c r="Z769" s="85"/>
      <c r="AD769" s="85"/>
      <c r="AE769" s="85"/>
    </row>
    <row r="770" spans="25:31" s="75" customFormat="1" x14ac:dyDescent="0.25">
      <c r="Y770" s="85"/>
      <c r="Z770" s="85"/>
      <c r="AD770" s="85"/>
      <c r="AE770" s="85"/>
    </row>
    <row r="771" spans="25:31" s="75" customFormat="1" x14ac:dyDescent="0.25">
      <c r="Y771" s="85"/>
      <c r="Z771" s="85"/>
      <c r="AD771" s="85"/>
      <c r="AE771" s="85"/>
    </row>
    <row r="772" spans="25:31" s="75" customFormat="1" x14ac:dyDescent="0.25">
      <c r="Y772" s="85"/>
      <c r="Z772" s="85"/>
      <c r="AD772" s="85"/>
      <c r="AE772" s="85"/>
    </row>
    <row r="773" spans="25:31" s="75" customFormat="1" x14ac:dyDescent="0.25">
      <c r="Y773" s="85"/>
      <c r="Z773" s="85"/>
      <c r="AD773" s="85"/>
      <c r="AE773" s="85"/>
    </row>
    <row r="774" spans="25:31" s="75" customFormat="1" x14ac:dyDescent="0.25">
      <c r="Y774" s="85"/>
      <c r="Z774" s="85"/>
      <c r="AD774" s="85"/>
      <c r="AE774" s="85"/>
    </row>
    <row r="775" spans="25:31" s="75" customFormat="1" x14ac:dyDescent="0.25">
      <c r="Y775" s="85"/>
      <c r="Z775" s="85"/>
      <c r="AD775" s="85"/>
      <c r="AE775" s="85"/>
    </row>
    <row r="776" spans="25:31" s="75" customFormat="1" x14ac:dyDescent="0.25">
      <c r="Y776" s="85"/>
      <c r="Z776" s="85"/>
      <c r="AD776" s="85"/>
      <c r="AE776" s="85"/>
    </row>
    <row r="777" spans="25:31" s="75" customFormat="1" x14ac:dyDescent="0.25">
      <c r="Y777" s="85"/>
      <c r="Z777" s="85"/>
      <c r="AD777" s="85"/>
      <c r="AE777" s="85"/>
    </row>
    <row r="778" spans="25:31" s="75" customFormat="1" x14ac:dyDescent="0.25">
      <c r="Y778" s="85"/>
      <c r="Z778" s="85"/>
      <c r="AD778" s="85"/>
      <c r="AE778" s="85"/>
    </row>
    <row r="779" spans="25:31" s="75" customFormat="1" x14ac:dyDescent="0.25">
      <c r="Y779" s="85"/>
      <c r="Z779" s="85"/>
      <c r="AD779" s="85"/>
      <c r="AE779" s="85"/>
    </row>
    <row r="780" spans="25:31" s="75" customFormat="1" x14ac:dyDescent="0.25">
      <c r="Y780" s="85"/>
      <c r="Z780" s="85"/>
      <c r="AD780" s="85"/>
      <c r="AE780" s="85"/>
    </row>
    <row r="781" spans="25:31" s="75" customFormat="1" x14ac:dyDescent="0.25">
      <c r="Y781" s="85"/>
      <c r="Z781" s="85"/>
      <c r="AD781" s="85"/>
      <c r="AE781" s="85"/>
    </row>
    <row r="782" spans="25:31" s="75" customFormat="1" x14ac:dyDescent="0.25">
      <c r="Y782" s="85"/>
      <c r="Z782" s="85"/>
      <c r="AD782" s="85"/>
      <c r="AE782" s="85"/>
    </row>
    <row r="783" spans="25:31" s="75" customFormat="1" x14ac:dyDescent="0.25">
      <c r="Y783" s="85"/>
      <c r="Z783" s="85"/>
      <c r="AD783" s="85"/>
      <c r="AE783" s="85"/>
    </row>
    <row r="784" spans="25:31" s="75" customFormat="1" x14ac:dyDescent="0.25">
      <c r="Y784" s="85"/>
      <c r="Z784" s="85"/>
      <c r="AD784" s="85"/>
      <c r="AE784" s="85"/>
    </row>
    <row r="785" spans="25:31" s="75" customFormat="1" x14ac:dyDescent="0.25">
      <c r="Y785" s="85"/>
      <c r="Z785" s="85"/>
      <c r="AD785" s="85"/>
      <c r="AE785" s="85"/>
    </row>
    <row r="786" spans="25:31" s="75" customFormat="1" x14ac:dyDescent="0.25">
      <c r="Y786" s="85"/>
      <c r="Z786" s="85"/>
      <c r="AD786" s="85"/>
      <c r="AE786" s="85"/>
    </row>
    <row r="787" spans="25:31" s="75" customFormat="1" x14ac:dyDescent="0.25">
      <c r="Y787" s="85"/>
      <c r="Z787" s="85"/>
      <c r="AD787" s="85"/>
      <c r="AE787" s="85"/>
    </row>
    <row r="788" spans="25:31" s="75" customFormat="1" x14ac:dyDescent="0.25">
      <c r="Y788" s="85"/>
      <c r="Z788" s="85"/>
      <c r="AD788" s="85"/>
      <c r="AE788" s="85"/>
    </row>
    <row r="789" spans="25:31" s="75" customFormat="1" x14ac:dyDescent="0.25">
      <c r="Y789" s="85"/>
      <c r="Z789" s="85"/>
      <c r="AD789" s="85"/>
      <c r="AE789" s="85"/>
    </row>
    <row r="790" spans="25:31" s="75" customFormat="1" x14ac:dyDescent="0.25">
      <c r="Y790" s="85"/>
      <c r="Z790" s="85"/>
      <c r="AD790" s="85"/>
      <c r="AE790" s="85"/>
    </row>
    <row r="791" spans="25:31" s="75" customFormat="1" x14ac:dyDescent="0.25">
      <c r="Y791" s="85"/>
      <c r="Z791" s="85"/>
      <c r="AD791" s="85"/>
      <c r="AE791" s="85"/>
    </row>
    <row r="792" spans="25:31" s="75" customFormat="1" x14ac:dyDescent="0.25">
      <c r="Y792" s="85"/>
      <c r="Z792" s="85"/>
      <c r="AD792" s="85"/>
      <c r="AE792" s="85"/>
    </row>
    <row r="793" spans="25:31" s="75" customFormat="1" x14ac:dyDescent="0.25">
      <c r="Y793" s="85"/>
      <c r="Z793" s="85"/>
      <c r="AD793" s="85"/>
      <c r="AE793" s="85"/>
    </row>
    <row r="794" spans="25:31" s="75" customFormat="1" x14ac:dyDescent="0.25">
      <c r="Y794" s="85"/>
      <c r="Z794" s="85"/>
      <c r="AD794" s="85"/>
      <c r="AE794" s="85"/>
    </row>
    <row r="795" spans="25:31" s="75" customFormat="1" x14ac:dyDescent="0.25">
      <c r="Y795" s="85"/>
      <c r="Z795" s="85"/>
      <c r="AD795" s="85"/>
      <c r="AE795" s="85"/>
    </row>
    <row r="796" spans="25:31" s="75" customFormat="1" x14ac:dyDescent="0.25">
      <c r="Y796" s="85"/>
      <c r="Z796" s="85"/>
      <c r="AD796" s="85"/>
      <c r="AE796" s="85"/>
    </row>
    <row r="797" spans="25:31" s="75" customFormat="1" x14ac:dyDescent="0.25">
      <c r="Y797" s="85"/>
      <c r="Z797" s="85"/>
      <c r="AD797" s="85"/>
      <c r="AE797" s="85"/>
    </row>
    <row r="798" spans="25:31" s="75" customFormat="1" x14ac:dyDescent="0.25">
      <c r="Y798" s="85"/>
      <c r="Z798" s="85"/>
      <c r="AD798" s="85"/>
      <c r="AE798" s="85"/>
    </row>
    <row r="799" spans="25:31" s="75" customFormat="1" x14ac:dyDescent="0.25">
      <c r="Y799" s="85"/>
      <c r="Z799" s="85"/>
      <c r="AD799" s="85"/>
      <c r="AE799" s="85"/>
    </row>
    <row r="800" spans="25:31" s="75" customFormat="1" x14ac:dyDescent="0.25">
      <c r="Y800" s="85"/>
      <c r="Z800" s="85"/>
      <c r="AD800" s="85"/>
      <c r="AE800" s="85"/>
    </row>
    <row r="801" spans="25:31" s="75" customFormat="1" x14ac:dyDescent="0.25">
      <c r="Y801" s="85"/>
      <c r="Z801" s="85"/>
      <c r="AD801" s="85"/>
      <c r="AE801" s="85"/>
    </row>
    <row r="802" spans="25:31" s="75" customFormat="1" x14ac:dyDescent="0.25">
      <c r="Y802" s="85"/>
      <c r="Z802" s="85"/>
      <c r="AD802" s="85"/>
      <c r="AE802" s="85"/>
    </row>
    <row r="803" spans="25:31" s="75" customFormat="1" x14ac:dyDescent="0.25">
      <c r="Y803" s="85"/>
      <c r="Z803" s="85"/>
      <c r="AD803" s="85"/>
      <c r="AE803" s="85"/>
    </row>
    <row r="804" spans="25:31" s="75" customFormat="1" x14ac:dyDescent="0.25">
      <c r="Y804" s="85"/>
      <c r="Z804" s="85"/>
      <c r="AD804" s="85"/>
      <c r="AE804" s="85"/>
    </row>
    <row r="805" spans="25:31" s="75" customFormat="1" x14ac:dyDescent="0.25">
      <c r="Y805" s="85"/>
      <c r="Z805" s="85"/>
      <c r="AD805" s="85"/>
      <c r="AE805" s="85"/>
    </row>
    <row r="806" spans="25:31" s="75" customFormat="1" x14ac:dyDescent="0.25">
      <c r="Y806" s="85"/>
      <c r="Z806" s="85"/>
      <c r="AD806" s="85"/>
      <c r="AE806" s="85"/>
    </row>
    <row r="807" spans="25:31" s="75" customFormat="1" x14ac:dyDescent="0.25">
      <c r="Y807" s="85"/>
      <c r="Z807" s="85"/>
      <c r="AD807" s="85"/>
      <c r="AE807" s="85"/>
    </row>
    <row r="808" spans="25:31" s="75" customFormat="1" x14ac:dyDescent="0.25">
      <c r="Y808" s="85"/>
      <c r="Z808" s="85"/>
      <c r="AD808" s="85"/>
      <c r="AE808" s="85"/>
    </row>
    <row r="809" spans="25:31" s="75" customFormat="1" x14ac:dyDescent="0.25">
      <c r="Y809" s="85"/>
      <c r="Z809" s="85"/>
      <c r="AD809" s="85"/>
      <c r="AE809" s="85"/>
    </row>
    <row r="810" spans="25:31" s="75" customFormat="1" x14ac:dyDescent="0.25">
      <c r="Y810" s="85"/>
      <c r="Z810" s="85"/>
      <c r="AD810" s="85"/>
      <c r="AE810" s="85"/>
    </row>
    <row r="811" spans="25:31" s="75" customFormat="1" x14ac:dyDescent="0.25">
      <c r="Y811" s="85"/>
      <c r="Z811" s="85"/>
      <c r="AD811" s="85"/>
      <c r="AE811" s="85"/>
    </row>
    <row r="812" spans="25:31" s="75" customFormat="1" x14ac:dyDescent="0.25">
      <c r="Y812" s="85"/>
      <c r="Z812" s="85"/>
      <c r="AD812" s="85"/>
      <c r="AE812" s="85"/>
    </row>
    <row r="813" spans="25:31" s="75" customFormat="1" x14ac:dyDescent="0.25">
      <c r="Y813" s="85"/>
      <c r="Z813" s="85"/>
      <c r="AD813" s="85"/>
      <c r="AE813" s="85"/>
    </row>
    <row r="814" spans="25:31" s="75" customFormat="1" x14ac:dyDescent="0.25">
      <c r="Y814" s="85"/>
      <c r="Z814" s="85"/>
      <c r="AD814" s="85"/>
      <c r="AE814" s="85"/>
    </row>
    <row r="815" spans="25:31" s="75" customFormat="1" x14ac:dyDescent="0.25">
      <c r="Y815" s="85"/>
      <c r="Z815" s="85"/>
      <c r="AD815" s="85"/>
      <c r="AE815" s="85"/>
    </row>
    <row r="816" spans="25:31" s="75" customFormat="1" x14ac:dyDescent="0.25">
      <c r="Y816" s="85"/>
      <c r="Z816" s="85"/>
      <c r="AD816" s="85"/>
      <c r="AE816" s="85"/>
    </row>
    <row r="817" spans="25:31" s="75" customFormat="1" x14ac:dyDescent="0.25">
      <c r="Y817" s="85"/>
      <c r="Z817" s="85"/>
      <c r="AD817" s="85"/>
      <c r="AE817" s="85"/>
    </row>
    <row r="818" spans="25:31" s="75" customFormat="1" x14ac:dyDescent="0.25">
      <c r="Y818" s="85"/>
      <c r="Z818" s="85"/>
      <c r="AD818" s="85"/>
      <c r="AE818" s="85"/>
    </row>
    <row r="819" spans="25:31" s="75" customFormat="1" x14ac:dyDescent="0.25">
      <c r="Y819" s="85"/>
      <c r="Z819" s="85"/>
      <c r="AD819" s="85"/>
      <c r="AE819" s="85"/>
    </row>
    <row r="820" spans="25:31" s="75" customFormat="1" x14ac:dyDescent="0.25">
      <c r="Y820" s="85"/>
      <c r="Z820" s="85"/>
      <c r="AD820" s="85"/>
      <c r="AE820" s="85"/>
    </row>
    <row r="821" spans="25:31" s="75" customFormat="1" x14ac:dyDescent="0.25">
      <c r="Y821" s="85"/>
      <c r="Z821" s="85"/>
      <c r="AD821" s="85"/>
      <c r="AE821" s="85"/>
    </row>
    <row r="822" spans="25:31" s="75" customFormat="1" x14ac:dyDescent="0.25">
      <c r="Y822" s="85"/>
      <c r="Z822" s="85"/>
      <c r="AD822" s="85"/>
      <c r="AE822" s="85"/>
    </row>
    <row r="823" spans="25:31" s="75" customFormat="1" x14ac:dyDescent="0.25">
      <c r="Y823" s="85"/>
      <c r="Z823" s="85"/>
      <c r="AD823" s="85"/>
      <c r="AE823" s="85"/>
    </row>
    <row r="824" spans="25:31" s="75" customFormat="1" x14ac:dyDescent="0.25">
      <c r="Y824" s="85"/>
      <c r="Z824" s="85"/>
      <c r="AD824" s="85"/>
      <c r="AE824" s="85"/>
    </row>
    <row r="825" spans="25:31" s="75" customFormat="1" x14ac:dyDescent="0.25">
      <c r="Y825" s="85"/>
      <c r="Z825" s="85"/>
      <c r="AD825" s="85"/>
      <c r="AE825" s="85"/>
    </row>
    <row r="826" spans="25:31" s="75" customFormat="1" x14ac:dyDescent="0.25">
      <c r="Y826" s="85"/>
      <c r="Z826" s="85"/>
      <c r="AD826" s="85"/>
      <c r="AE826" s="85"/>
    </row>
    <row r="827" spans="25:31" s="75" customFormat="1" x14ac:dyDescent="0.25">
      <c r="Y827" s="85"/>
      <c r="Z827" s="85"/>
      <c r="AD827" s="85"/>
      <c r="AE827" s="85"/>
    </row>
    <row r="828" spans="25:31" s="75" customFormat="1" x14ac:dyDescent="0.25">
      <c r="Y828" s="85"/>
      <c r="Z828" s="85"/>
      <c r="AD828" s="85"/>
      <c r="AE828" s="85"/>
    </row>
    <row r="829" spans="25:31" s="75" customFormat="1" x14ac:dyDescent="0.25">
      <c r="Y829" s="85"/>
      <c r="Z829" s="85"/>
      <c r="AD829" s="85"/>
      <c r="AE829" s="85"/>
    </row>
    <row r="830" spans="25:31" s="75" customFormat="1" x14ac:dyDescent="0.25">
      <c r="Y830" s="85"/>
      <c r="Z830" s="85"/>
      <c r="AD830" s="85"/>
      <c r="AE830" s="85"/>
    </row>
    <row r="831" spans="25:31" s="75" customFormat="1" x14ac:dyDescent="0.25">
      <c r="Y831" s="85"/>
      <c r="Z831" s="85"/>
      <c r="AD831" s="85"/>
      <c r="AE831" s="85"/>
    </row>
    <row r="832" spans="25:31" s="75" customFormat="1" x14ac:dyDescent="0.25">
      <c r="Y832" s="85"/>
      <c r="Z832" s="85"/>
      <c r="AD832" s="85"/>
      <c r="AE832" s="85"/>
    </row>
    <row r="833" spans="25:31" s="75" customFormat="1" x14ac:dyDescent="0.25">
      <c r="Y833" s="85"/>
      <c r="Z833" s="85"/>
      <c r="AD833" s="85"/>
      <c r="AE833" s="85"/>
    </row>
    <row r="834" spans="25:31" s="75" customFormat="1" x14ac:dyDescent="0.25">
      <c r="Y834" s="85"/>
      <c r="Z834" s="85"/>
      <c r="AD834" s="85"/>
      <c r="AE834" s="85"/>
    </row>
    <row r="835" spans="25:31" s="75" customFormat="1" x14ac:dyDescent="0.25">
      <c r="Y835" s="85"/>
      <c r="Z835" s="85"/>
      <c r="AD835" s="85"/>
      <c r="AE835" s="85"/>
    </row>
    <row r="836" spans="25:31" s="75" customFormat="1" x14ac:dyDescent="0.25">
      <c r="Y836" s="85"/>
      <c r="Z836" s="85"/>
      <c r="AD836" s="85"/>
      <c r="AE836" s="85"/>
    </row>
    <row r="837" spans="25:31" s="75" customFormat="1" x14ac:dyDescent="0.25">
      <c r="Y837" s="85"/>
      <c r="Z837" s="85"/>
      <c r="AD837" s="85"/>
      <c r="AE837" s="85"/>
    </row>
    <row r="838" spans="25:31" s="75" customFormat="1" x14ac:dyDescent="0.25">
      <c r="Y838" s="85"/>
      <c r="Z838" s="85"/>
      <c r="AD838" s="85"/>
      <c r="AE838" s="85"/>
    </row>
    <row r="839" spans="25:31" s="75" customFormat="1" x14ac:dyDescent="0.25">
      <c r="Y839" s="85"/>
      <c r="Z839" s="85"/>
      <c r="AD839" s="85"/>
      <c r="AE839" s="85"/>
    </row>
    <row r="840" spans="25:31" s="75" customFormat="1" x14ac:dyDescent="0.25">
      <c r="Y840" s="85"/>
      <c r="Z840" s="85"/>
      <c r="AD840" s="85"/>
      <c r="AE840" s="85"/>
    </row>
    <row r="841" spans="25:31" s="75" customFormat="1" x14ac:dyDescent="0.25">
      <c r="Y841" s="85"/>
      <c r="Z841" s="85"/>
      <c r="AD841" s="85"/>
      <c r="AE841" s="85"/>
    </row>
    <row r="842" spans="25:31" s="75" customFormat="1" x14ac:dyDescent="0.25">
      <c r="Y842" s="85"/>
      <c r="Z842" s="85"/>
      <c r="AD842" s="85"/>
      <c r="AE842" s="85"/>
    </row>
    <row r="843" spans="25:31" s="75" customFormat="1" x14ac:dyDescent="0.25">
      <c r="Y843" s="85"/>
      <c r="Z843" s="85"/>
      <c r="AD843" s="85"/>
      <c r="AE843" s="85"/>
    </row>
    <row r="844" spans="25:31" s="75" customFormat="1" x14ac:dyDescent="0.25">
      <c r="Y844" s="85"/>
      <c r="Z844" s="85"/>
      <c r="AD844" s="85"/>
      <c r="AE844" s="85"/>
    </row>
    <row r="845" spans="25:31" s="75" customFormat="1" x14ac:dyDescent="0.25">
      <c r="Y845" s="85"/>
      <c r="Z845" s="85"/>
      <c r="AD845" s="85"/>
      <c r="AE845" s="85"/>
    </row>
    <row r="846" spans="25:31" s="75" customFormat="1" x14ac:dyDescent="0.25">
      <c r="Y846" s="85"/>
      <c r="Z846" s="85"/>
      <c r="AD846" s="85"/>
      <c r="AE846" s="85"/>
    </row>
    <row r="847" spans="25:31" s="75" customFormat="1" x14ac:dyDescent="0.25">
      <c r="Y847" s="85"/>
      <c r="Z847" s="85"/>
      <c r="AD847" s="85"/>
      <c r="AE847" s="85"/>
    </row>
    <row r="848" spans="25:31" s="75" customFormat="1" x14ac:dyDescent="0.25">
      <c r="Y848" s="85"/>
      <c r="Z848" s="85"/>
      <c r="AD848" s="85"/>
      <c r="AE848" s="85"/>
    </row>
    <row r="849" spans="25:31" s="75" customFormat="1" x14ac:dyDescent="0.25">
      <c r="Y849" s="85"/>
      <c r="Z849" s="85"/>
      <c r="AD849" s="85"/>
      <c r="AE849" s="85"/>
    </row>
    <row r="850" spans="25:31" s="75" customFormat="1" x14ac:dyDescent="0.25">
      <c r="Y850" s="85"/>
      <c r="Z850" s="85"/>
      <c r="AD850" s="85"/>
      <c r="AE850" s="85"/>
    </row>
    <row r="851" spans="25:31" s="75" customFormat="1" x14ac:dyDescent="0.25">
      <c r="Y851" s="85"/>
      <c r="Z851" s="85"/>
      <c r="AD851" s="85"/>
      <c r="AE851" s="85"/>
    </row>
    <row r="852" spans="25:31" s="75" customFormat="1" x14ac:dyDescent="0.25">
      <c r="Y852" s="85"/>
      <c r="Z852" s="85"/>
      <c r="AD852" s="85"/>
      <c r="AE852" s="85"/>
    </row>
    <row r="853" spans="25:31" s="75" customFormat="1" x14ac:dyDescent="0.25">
      <c r="Y853" s="85"/>
      <c r="Z853" s="85"/>
      <c r="AD853" s="85"/>
      <c r="AE853" s="85"/>
    </row>
    <row r="854" spans="25:31" s="75" customFormat="1" x14ac:dyDescent="0.25">
      <c r="Y854" s="85"/>
      <c r="Z854" s="85"/>
      <c r="AD854" s="85"/>
      <c r="AE854" s="85"/>
    </row>
    <row r="855" spans="25:31" s="75" customFormat="1" x14ac:dyDescent="0.25">
      <c r="Y855" s="85"/>
      <c r="Z855" s="85"/>
      <c r="AD855" s="85"/>
      <c r="AE855" s="85"/>
    </row>
    <row r="856" spans="25:31" s="75" customFormat="1" x14ac:dyDescent="0.25">
      <c r="Y856" s="85"/>
      <c r="Z856" s="85"/>
      <c r="AD856" s="85"/>
      <c r="AE856" s="85"/>
    </row>
    <row r="857" spans="25:31" s="75" customFormat="1" x14ac:dyDescent="0.25">
      <c r="Y857" s="85"/>
      <c r="Z857" s="85"/>
      <c r="AD857" s="85"/>
      <c r="AE857" s="85"/>
    </row>
    <row r="858" spans="25:31" s="75" customFormat="1" x14ac:dyDescent="0.25">
      <c r="Y858" s="85"/>
      <c r="Z858" s="85"/>
      <c r="AD858" s="85"/>
      <c r="AE858" s="85"/>
    </row>
    <row r="859" spans="25:31" s="75" customFormat="1" x14ac:dyDescent="0.25">
      <c r="Y859" s="85"/>
      <c r="Z859" s="85"/>
      <c r="AD859" s="85"/>
      <c r="AE859" s="85"/>
    </row>
    <row r="860" spans="25:31" s="75" customFormat="1" x14ac:dyDescent="0.25">
      <c r="Y860" s="85"/>
      <c r="Z860" s="85"/>
      <c r="AD860" s="85"/>
      <c r="AE860" s="85"/>
    </row>
    <row r="861" spans="25:31" s="75" customFormat="1" x14ac:dyDescent="0.25">
      <c r="Y861" s="85"/>
      <c r="Z861" s="85"/>
      <c r="AD861" s="85"/>
      <c r="AE861" s="85"/>
    </row>
    <row r="862" spans="25:31" s="75" customFormat="1" x14ac:dyDescent="0.25">
      <c r="Y862" s="85"/>
      <c r="Z862" s="85"/>
      <c r="AD862" s="85"/>
      <c r="AE862" s="85"/>
    </row>
    <row r="863" spans="25:31" s="75" customFormat="1" x14ac:dyDescent="0.25">
      <c r="Y863" s="85"/>
      <c r="Z863" s="85"/>
      <c r="AD863" s="85"/>
      <c r="AE863" s="85"/>
    </row>
    <row r="864" spans="25:31" s="75" customFormat="1" x14ac:dyDescent="0.25">
      <c r="Y864" s="85"/>
      <c r="Z864" s="85"/>
      <c r="AD864" s="85"/>
      <c r="AE864" s="85"/>
    </row>
    <row r="865" spans="25:31" s="75" customFormat="1" x14ac:dyDescent="0.25">
      <c r="Y865" s="85"/>
      <c r="Z865" s="85"/>
      <c r="AD865" s="85"/>
      <c r="AE865" s="85"/>
    </row>
    <row r="866" spans="25:31" s="75" customFormat="1" x14ac:dyDescent="0.25">
      <c r="Y866" s="85"/>
      <c r="Z866" s="85"/>
      <c r="AD866" s="85"/>
      <c r="AE866" s="85"/>
    </row>
    <row r="867" spans="25:31" s="75" customFormat="1" x14ac:dyDescent="0.25">
      <c r="Y867" s="85"/>
      <c r="Z867" s="85"/>
      <c r="AD867" s="85"/>
      <c r="AE867" s="85"/>
    </row>
    <row r="868" spans="25:31" s="75" customFormat="1" x14ac:dyDescent="0.25">
      <c r="Y868" s="85"/>
      <c r="Z868" s="85"/>
      <c r="AD868" s="85"/>
      <c r="AE868" s="85"/>
    </row>
    <row r="869" spans="25:31" s="75" customFormat="1" x14ac:dyDescent="0.25">
      <c r="Y869" s="85"/>
      <c r="Z869" s="85"/>
      <c r="AD869" s="85"/>
      <c r="AE869" s="85"/>
    </row>
    <row r="870" spans="25:31" s="75" customFormat="1" x14ac:dyDescent="0.25">
      <c r="Y870" s="85"/>
      <c r="Z870" s="85"/>
      <c r="AD870" s="85"/>
      <c r="AE870" s="85"/>
    </row>
    <row r="871" spans="25:31" s="75" customFormat="1" x14ac:dyDescent="0.25">
      <c r="Y871" s="85"/>
      <c r="Z871" s="85"/>
      <c r="AD871" s="85"/>
      <c r="AE871" s="85"/>
    </row>
    <row r="872" spans="25:31" s="75" customFormat="1" x14ac:dyDescent="0.25">
      <c r="Y872" s="85"/>
      <c r="Z872" s="85"/>
      <c r="AD872" s="85"/>
      <c r="AE872" s="85"/>
    </row>
    <row r="873" spans="25:31" s="75" customFormat="1" x14ac:dyDescent="0.25">
      <c r="Y873" s="85"/>
      <c r="Z873" s="85"/>
      <c r="AD873" s="85"/>
      <c r="AE873" s="85"/>
    </row>
    <row r="874" spans="25:31" s="75" customFormat="1" x14ac:dyDescent="0.25">
      <c r="Y874" s="85"/>
      <c r="Z874" s="85"/>
      <c r="AD874" s="85"/>
      <c r="AE874" s="85"/>
    </row>
    <row r="875" spans="25:31" s="75" customFormat="1" x14ac:dyDescent="0.25">
      <c r="Y875" s="85"/>
      <c r="Z875" s="85"/>
      <c r="AD875" s="85"/>
      <c r="AE875" s="85"/>
    </row>
    <row r="876" spans="25:31" s="75" customFormat="1" x14ac:dyDescent="0.25">
      <c r="Y876" s="85"/>
      <c r="Z876" s="85"/>
      <c r="AD876" s="85"/>
      <c r="AE876" s="85"/>
    </row>
    <row r="877" spans="25:31" s="75" customFormat="1" x14ac:dyDescent="0.25">
      <c r="Y877" s="85"/>
      <c r="Z877" s="85"/>
      <c r="AD877" s="85"/>
      <c r="AE877" s="85"/>
    </row>
    <row r="878" spans="25:31" s="75" customFormat="1" x14ac:dyDescent="0.25">
      <c r="Y878" s="85"/>
      <c r="Z878" s="85"/>
      <c r="AD878" s="85"/>
      <c r="AE878" s="85"/>
    </row>
    <row r="879" spans="25:31" s="75" customFormat="1" x14ac:dyDescent="0.25">
      <c r="Y879" s="85"/>
      <c r="Z879" s="85"/>
      <c r="AD879" s="85"/>
      <c r="AE879" s="85"/>
    </row>
    <row r="880" spans="25:31" s="75" customFormat="1" x14ac:dyDescent="0.25">
      <c r="Y880" s="85"/>
      <c r="Z880" s="85"/>
      <c r="AD880" s="85"/>
      <c r="AE880" s="85"/>
    </row>
    <row r="881" spans="25:31" s="75" customFormat="1" x14ac:dyDescent="0.25">
      <c r="Y881" s="85"/>
      <c r="Z881" s="85"/>
      <c r="AD881" s="85"/>
      <c r="AE881" s="85"/>
    </row>
    <row r="882" spans="25:31" s="75" customFormat="1" x14ac:dyDescent="0.25">
      <c r="Y882" s="85"/>
      <c r="Z882" s="85"/>
      <c r="AD882" s="85"/>
      <c r="AE882" s="85"/>
    </row>
    <row r="883" spans="25:31" s="75" customFormat="1" x14ac:dyDescent="0.25">
      <c r="Y883" s="85"/>
      <c r="Z883" s="85"/>
      <c r="AD883" s="85"/>
      <c r="AE883" s="85"/>
    </row>
    <row r="884" spans="25:31" s="75" customFormat="1" x14ac:dyDescent="0.25">
      <c r="Y884" s="85"/>
      <c r="Z884" s="85"/>
      <c r="AD884" s="85"/>
      <c r="AE884" s="85"/>
    </row>
    <row r="885" spans="25:31" s="75" customFormat="1" x14ac:dyDescent="0.25">
      <c r="Y885" s="85"/>
      <c r="Z885" s="85"/>
      <c r="AD885" s="85"/>
      <c r="AE885" s="85"/>
    </row>
    <row r="886" spans="25:31" s="75" customFormat="1" x14ac:dyDescent="0.25">
      <c r="Y886" s="85"/>
      <c r="Z886" s="85"/>
      <c r="AD886" s="85"/>
      <c r="AE886" s="85"/>
    </row>
    <row r="887" spans="25:31" s="75" customFormat="1" x14ac:dyDescent="0.25">
      <c r="Y887" s="85"/>
      <c r="Z887" s="85"/>
      <c r="AD887" s="85"/>
      <c r="AE887" s="85"/>
    </row>
    <row r="888" spans="25:31" s="75" customFormat="1" x14ac:dyDescent="0.25">
      <c r="Y888" s="85"/>
      <c r="Z888" s="85"/>
      <c r="AD888" s="85"/>
      <c r="AE888" s="85"/>
    </row>
    <row r="889" spans="25:31" s="75" customFormat="1" x14ac:dyDescent="0.25">
      <c r="Y889" s="85"/>
      <c r="Z889" s="85"/>
      <c r="AD889" s="85"/>
      <c r="AE889" s="85"/>
    </row>
    <row r="890" spans="25:31" s="75" customFormat="1" x14ac:dyDescent="0.25">
      <c r="Y890" s="85"/>
      <c r="Z890" s="85"/>
      <c r="AD890" s="85"/>
      <c r="AE890" s="85"/>
    </row>
    <row r="891" spans="25:31" s="75" customFormat="1" x14ac:dyDescent="0.25">
      <c r="Y891" s="85"/>
      <c r="Z891" s="85"/>
      <c r="AD891" s="85"/>
      <c r="AE891" s="85"/>
    </row>
    <row r="892" spans="25:31" s="75" customFormat="1" x14ac:dyDescent="0.25">
      <c r="Y892" s="85"/>
      <c r="Z892" s="85"/>
      <c r="AD892" s="85"/>
      <c r="AE892" s="85"/>
    </row>
    <row r="893" spans="25:31" s="75" customFormat="1" x14ac:dyDescent="0.25">
      <c r="Y893" s="85"/>
      <c r="Z893" s="85"/>
      <c r="AD893" s="85"/>
      <c r="AE893" s="85"/>
    </row>
    <row r="894" spans="25:31" s="75" customFormat="1" x14ac:dyDescent="0.25">
      <c r="Y894" s="85"/>
      <c r="Z894" s="85"/>
      <c r="AD894" s="85"/>
      <c r="AE894" s="85"/>
    </row>
    <row r="895" spans="25:31" s="75" customFormat="1" x14ac:dyDescent="0.25">
      <c r="Y895" s="85"/>
      <c r="Z895" s="85"/>
      <c r="AD895" s="85"/>
      <c r="AE895" s="85"/>
    </row>
    <row r="896" spans="25:31" s="75" customFormat="1" x14ac:dyDescent="0.25">
      <c r="Y896" s="85"/>
      <c r="Z896" s="85"/>
      <c r="AD896" s="85"/>
      <c r="AE896" s="85"/>
    </row>
    <row r="897" spans="25:31" s="75" customFormat="1" x14ac:dyDescent="0.25">
      <c r="Y897" s="85"/>
      <c r="Z897" s="85"/>
      <c r="AD897" s="85"/>
      <c r="AE897" s="85"/>
    </row>
    <row r="898" spans="25:31" s="75" customFormat="1" x14ac:dyDescent="0.25">
      <c r="Y898" s="85"/>
      <c r="Z898" s="85"/>
      <c r="AD898" s="85"/>
      <c r="AE898" s="85"/>
    </row>
    <row r="899" spans="25:31" s="75" customFormat="1" x14ac:dyDescent="0.25">
      <c r="Y899" s="85"/>
      <c r="Z899" s="85"/>
      <c r="AD899" s="85"/>
      <c r="AE899" s="85"/>
    </row>
    <row r="900" spans="25:31" s="75" customFormat="1" x14ac:dyDescent="0.25">
      <c r="Y900" s="85"/>
      <c r="Z900" s="85"/>
      <c r="AD900" s="85"/>
      <c r="AE900" s="85"/>
    </row>
    <row r="901" spans="25:31" s="75" customFormat="1" x14ac:dyDescent="0.25">
      <c r="Y901" s="85"/>
      <c r="Z901" s="85"/>
      <c r="AD901" s="85"/>
      <c r="AE901" s="85"/>
    </row>
    <row r="902" spans="25:31" s="75" customFormat="1" x14ac:dyDescent="0.25">
      <c r="Y902" s="85"/>
      <c r="Z902" s="85"/>
      <c r="AD902" s="85"/>
      <c r="AE902" s="85"/>
    </row>
    <row r="903" spans="25:31" s="75" customFormat="1" x14ac:dyDescent="0.25">
      <c r="Y903" s="85"/>
      <c r="Z903" s="85"/>
      <c r="AD903" s="85"/>
      <c r="AE903" s="85"/>
    </row>
    <row r="904" spans="25:31" s="75" customFormat="1" x14ac:dyDescent="0.25">
      <c r="Y904" s="85"/>
      <c r="Z904" s="85"/>
      <c r="AD904" s="85"/>
      <c r="AE904" s="85"/>
    </row>
    <row r="905" spans="25:31" s="75" customFormat="1" x14ac:dyDescent="0.25">
      <c r="Y905" s="85"/>
      <c r="Z905" s="85"/>
      <c r="AD905" s="85"/>
      <c r="AE905" s="85"/>
    </row>
    <row r="906" spans="25:31" s="75" customFormat="1" x14ac:dyDescent="0.25">
      <c r="Y906" s="85"/>
      <c r="Z906" s="85"/>
      <c r="AD906" s="85"/>
      <c r="AE906" s="85"/>
    </row>
    <row r="907" spans="25:31" s="75" customFormat="1" x14ac:dyDescent="0.25">
      <c r="Y907" s="85"/>
      <c r="Z907" s="85"/>
      <c r="AD907" s="85"/>
      <c r="AE907" s="85"/>
    </row>
    <row r="908" spans="25:31" s="75" customFormat="1" x14ac:dyDescent="0.25">
      <c r="Y908" s="85"/>
      <c r="Z908" s="85"/>
      <c r="AD908" s="85"/>
      <c r="AE908" s="85"/>
    </row>
    <row r="909" spans="25:31" s="75" customFormat="1" x14ac:dyDescent="0.25">
      <c r="Y909" s="85"/>
      <c r="Z909" s="85"/>
      <c r="AD909" s="85"/>
      <c r="AE909" s="85"/>
    </row>
    <row r="910" spans="25:31" s="75" customFormat="1" x14ac:dyDescent="0.25">
      <c r="Y910" s="85"/>
      <c r="Z910" s="85"/>
      <c r="AD910" s="85"/>
      <c r="AE910" s="85"/>
    </row>
    <row r="911" spans="25:31" s="75" customFormat="1" x14ac:dyDescent="0.25">
      <c r="Y911" s="85"/>
      <c r="Z911" s="85"/>
      <c r="AD911" s="85"/>
      <c r="AE911" s="85"/>
    </row>
    <row r="912" spans="25:31" s="75" customFormat="1" x14ac:dyDescent="0.25">
      <c r="Y912" s="85"/>
      <c r="Z912" s="85"/>
      <c r="AD912" s="85"/>
      <c r="AE912" s="85"/>
    </row>
    <row r="913" spans="25:31" s="75" customFormat="1" x14ac:dyDescent="0.25">
      <c r="Y913" s="85"/>
      <c r="Z913" s="85"/>
      <c r="AD913" s="85"/>
      <c r="AE913" s="85"/>
    </row>
    <row r="914" spans="25:31" s="75" customFormat="1" x14ac:dyDescent="0.25">
      <c r="Y914" s="85"/>
      <c r="Z914" s="85"/>
      <c r="AD914" s="85"/>
      <c r="AE914" s="85"/>
    </row>
    <row r="915" spans="25:31" s="75" customFormat="1" x14ac:dyDescent="0.25">
      <c r="Y915" s="85"/>
      <c r="Z915" s="85"/>
      <c r="AD915" s="85"/>
      <c r="AE915" s="85"/>
    </row>
    <row r="916" spans="25:31" s="75" customFormat="1" x14ac:dyDescent="0.25">
      <c r="Y916" s="85"/>
      <c r="Z916" s="85"/>
      <c r="AD916" s="85"/>
      <c r="AE916" s="85"/>
    </row>
    <row r="917" spans="25:31" s="75" customFormat="1" x14ac:dyDescent="0.25">
      <c r="Y917" s="85"/>
      <c r="Z917" s="85"/>
      <c r="AD917" s="85"/>
      <c r="AE917" s="85"/>
    </row>
    <row r="918" spans="25:31" s="75" customFormat="1" x14ac:dyDescent="0.25">
      <c r="Y918" s="85"/>
      <c r="Z918" s="85"/>
      <c r="AD918" s="85"/>
      <c r="AE918" s="85"/>
    </row>
    <row r="919" spans="25:31" s="75" customFormat="1" x14ac:dyDescent="0.25">
      <c r="Y919" s="85"/>
      <c r="Z919" s="85"/>
      <c r="AD919" s="85"/>
      <c r="AE919" s="85"/>
    </row>
    <row r="920" spans="25:31" s="75" customFormat="1" x14ac:dyDescent="0.25">
      <c r="Y920" s="85"/>
      <c r="Z920" s="85"/>
      <c r="AD920" s="85"/>
      <c r="AE920" s="85"/>
    </row>
    <row r="921" spans="25:31" s="75" customFormat="1" x14ac:dyDescent="0.25">
      <c r="Y921" s="85"/>
      <c r="Z921" s="85"/>
      <c r="AD921" s="85"/>
      <c r="AE921" s="85"/>
    </row>
    <row r="922" spans="25:31" s="75" customFormat="1" x14ac:dyDescent="0.25">
      <c r="Y922" s="85"/>
      <c r="Z922" s="85"/>
      <c r="AD922" s="85"/>
      <c r="AE922" s="85"/>
    </row>
    <row r="923" spans="25:31" s="75" customFormat="1" x14ac:dyDescent="0.25">
      <c r="Y923" s="85"/>
      <c r="Z923" s="85"/>
      <c r="AD923" s="85"/>
      <c r="AE923" s="85"/>
    </row>
    <row r="924" spans="25:31" s="75" customFormat="1" x14ac:dyDescent="0.25">
      <c r="Y924" s="85"/>
      <c r="Z924" s="85"/>
      <c r="AD924" s="85"/>
      <c r="AE924" s="85"/>
    </row>
    <row r="925" spans="25:31" s="75" customFormat="1" x14ac:dyDescent="0.25">
      <c r="Y925" s="85"/>
      <c r="Z925" s="85"/>
      <c r="AD925" s="85"/>
      <c r="AE925" s="85"/>
    </row>
    <row r="926" spans="25:31" s="75" customFormat="1" x14ac:dyDescent="0.25">
      <c r="Y926" s="85"/>
      <c r="Z926" s="85"/>
      <c r="AD926" s="85"/>
      <c r="AE926" s="85"/>
    </row>
    <row r="927" spans="25:31" s="75" customFormat="1" x14ac:dyDescent="0.25">
      <c r="Y927" s="85"/>
      <c r="Z927" s="85"/>
      <c r="AD927" s="85"/>
      <c r="AE927" s="85"/>
    </row>
    <row r="928" spans="25:31" s="75" customFormat="1" x14ac:dyDescent="0.25">
      <c r="Y928" s="85"/>
      <c r="Z928" s="85"/>
      <c r="AD928" s="85"/>
      <c r="AE928" s="85"/>
    </row>
    <row r="929" spans="25:31" s="75" customFormat="1" x14ac:dyDescent="0.25">
      <c r="Y929" s="85"/>
      <c r="Z929" s="85"/>
      <c r="AD929" s="85"/>
      <c r="AE929" s="85"/>
    </row>
    <row r="930" spans="25:31" s="75" customFormat="1" x14ac:dyDescent="0.25">
      <c r="Y930" s="85"/>
      <c r="Z930" s="85"/>
      <c r="AD930" s="85"/>
      <c r="AE930" s="85"/>
    </row>
    <row r="931" spans="25:31" s="75" customFormat="1" x14ac:dyDescent="0.25">
      <c r="Y931" s="85"/>
      <c r="Z931" s="85"/>
      <c r="AD931" s="85"/>
      <c r="AE931" s="85"/>
    </row>
    <row r="932" spans="25:31" s="75" customFormat="1" x14ac:dyDescent="0.25">
      <c r="Y932" s="85"/>
      <c r="Z932" s="85"/>
      <c r="AD932" s="85"/>
      <c r="AE932" s="85"/>
    </row>
    <row r="933" spans="25:31" s="75" customFormat="1" x14ac:dyDescent="0.25">
      <c r="Y933" s="85"/>
      <c r="Z933" s="85"/>
      <c r="AD933" s="85"/>
      <c r="AE933" s="85"/>
    </row>
    <row r="934" spans="25:31" s="75" customFormat="1" x14ac:dyDescent="0.25">
      <c r="Y934" s="85"/>
      <c r="Z934" s="85"/>
      <c r="AD934" s="85"/>
      <c r="AE934" s="85"/>
    </row>
    <row r="935" spans="25:31" s="75" customFormat="1" x14ac:dyDescent="0.25">
      <c r="Y935" s="85"/>
      <c r="Z935" s="85"/>
      <c r="AD935" s="85"/>
      <c r="AE935" s="85"/>
    </row>
    <row r="936" spans="25:31" s="75" customFormat="1" x14ac:dyDescent="0.25">
      <c r="Y936" s="85"/>
      <c r="Z936" s="85"/>
      <c r="AD936" s="85"/>
      <c r="AE936" s="85"/>
    </row>
    <row r="937" spans="25:31" s="75" customFormat="1" x14ac:dyDescent="0.25">
      <c r="Y937" s="85"/>
      <c r="Z937" s="85"/>
      <c r="AD937" s="85"/>
      <c r="AE937" s="85"/>
    </row>
    <row r="938" spans="25:31" s="75" customFormat="1" x14ac:dyDescent="0.25">
      <c r="Y938" s="85"/>
      <c r="Z938" s="85"/>
      <c r="AD938" s="85"/>
      <c r="AE938" s="85"/>
    </row>
    <row r="939" spans="25:31" s="75" customFormat="1" x14ac:dyDescent="0.25">
      <c r="Y939" s="85"/>
      <c r="Z939" s="85"/>
      <c r="AD939" s="85"/>
      <c r="AE939" s="85"/>
    </row>
    <row r="940" spans="25:31" s="75" customFormat="1" x14ac:dyDescent="0.25">
      <c r="Y940" s="85"/>
      <c r="Z940" s="85"/>
      <c r="AD940" s="85"/>
      <c r="AE940" s="85"/>
    </row>
    <row r="941" spans="25:31" s="75" customFormat="1" x14ac:dyDescent="0.25">
      <c r="Y941" s="85"/>
      <c r="Z941" s="85"/>
      <c r="AD941" s="85"/>
      <c r="AE941" s="85"/>
    </row>
    <row r="942" spans="25:31" s="75" customFormat="1" x14ac:dyDescent="0.25">
      <c r="Y942" s="85"/>
      <c r="Z942" s="85"/>
      <c r="AD942" s="85"/>
      <c r="AE942" s="85"/>
    </row>
    <row r="943" spans="25:31" s="75" customFormat="1" x14ac:dyDescent="0.25">
      <c r="Y943" s="85"/>
      <c r="Z943" s="85"/>
      <c r="AD943" s="85"/>
      <c r="AE943" s="85"/>
    </row>
    <row r="944" spans="25:31" s="75" customFormat="1" x14ac:dyDescent="0.25">
      <c r="Y944" s="85"/>
      <c r="Z944" s="85"/>
      <c r="AD944" s="85"/>
      <c r="AE944" s="85"/>
    </row>
    <row r="945" spans="25:31" s="75" customFormat="1" x14ac:dyDescent="0.25">
      <c r="Y945" s="85"/>
      <c r="Z945" s="85"/>
      <c r="AD945" s="85"/>
      <c r="AE945" s="85"/>
    </row>
    <row r="946" spans="25:31" s="75" customFormat="1" x14ac:dyDescent="0.25">
      <c r="Y946" s="85"/>
      <c r="Z946" s="85"/>
      <c r="AD946" s="85"/>
      <c r="AE946" s="85"/>
    </row>
    <row r="947" spans="25:31" s="75" customFormat="1" x14ac:dyDescent="0.25">
      <c r="Y947" s="85"/>
      <c r="Z947" s="85"/>
      <c r="AD947" s="85"/>
      <c r="AE947" s="85"/>
    </row>
    <row r="948" spans="25:31" s="75" customFormat="1" x14ac:dyDescent="0.25">
      <c r="Y948" s="85"/>
      <c r="Z948" s="85"/>
      <c r="AD948" s="85"/>
      <c r="AE948" s="85"/>
    </row>
    <row r="949" spans="25:31" s="75" customFormat="1" x14ac:dyDescent="0.25">
      <c r="Y949" s="85"/>
      <c r="Z949" s="85"/>
      <c r="AD949" s="85"/>
      <c r="AE949" s="85"/>
    </row>
    <row r="950" spans="25:31" s="75" customFormat="1" x14ac:dyDescent="0.25">
      <c r="Y950" s="85"/>
      <c r="Z950" s="85"/>
      <c r="AD950" s="85"/>
      <c r="AE950" s="85"/>
    </row>
    <row r="951" spans="25:31" s="75" customFormat="1" x14ac:dyDescent="0.25">
      <c r="Y951" s="85"/>
      <c r="Z951" s="85"/>
      <c r="AD951" s="85"/>
      <c r="AE951" s="85"/>
    </row>
    <row r="952" spans="25:31" s="75" customFormat="1" x14ac:dyDescent="0.25">
      <c r="Y952" s="85"/>
      <c r="Z952" s="85"/>
      <c r="AD952" s="85"/>
      <c r="AE952" s="85"/>
    </row>
    <row r="953" spans="25:31" s="75" customFormat="1" x14ac:dyDescent="0.25">
      <c r="Y953" s="85"/>
      <c r="Z953" s="85"/>
      <c r="AD953" s="85"/>
      <c r="AE953" s="85"/>
    </row>
    <row r="954" spans="25:31" s="75" customFormat="1" x14ac:dyDescent="0.25">
      <c r="Y954" s="85"/>
      <c r="Z954" s="85"/>
      <c r="AD954" s="85"/>
      <c r="AE954" s="85"/>
    </row>
    <row r="955" spans="25:31" s="75" customFormat="1" x14ac:dyDescent="0.25">
      <c r="Y955" s="85"/>
      <c r="Z955" s="85"/>
      <c r="AD955" s="85"/>
      <c r="AE955" s="85"/>
    </row>
    <row r="956" spans="25:31" s="75" customFormat="1" x14ac:dyDescent="0.25">
      <c r="Y956" s="85"/>
      <c r="Z956" s="85"/>
      <c r="AD956" s="85"/>
      <c r="AE956" s="85"/>
    </row>
    <row r="957" spans="25:31" s="75" customFormat="1" x14ac:dyDescent="0.25">
      <c r="Y957" s="85"/>
      <c r="Z957" s="85"/>
      <c r="AD957" s="85"/>
      <c r="AE957" s="85"/>
    </row>
    <row r="958" spans="25:31" s="75" customFormat="1" x14ac:dyDescent="0.25">
      <c r="Y958" s="85"/>
      <c r="Z958" s="85"/>
      <c r="AD958" s="85"/>
      <c r="AE958" s="85"/>
    </row>
    <row r="959" spans="25:31" s="75" customFormat="1" x14ac:dyDescent="0.25">
      <c r="Y959" s="85"/>
      <c r="Z959" s="85"/>
      <c r="AD959" s="85"/>
      <c r="AE959" s="85"/>
    </row>
    <row r="960" spans="25:31" s="75" customFormat="1" x14ac:dyDescent="0.25">
      <c r="Y960" s="85"/>
      <c r="Z960" s="85"/>
      <c r="AD960" s="85"/>
      <c r="AE960" s="85"/>
    </row>
    <row r="961" spans="25:31" s="75" customFormat="1" x14ac:dyDescent="0.25">
      <c r="Y961" s="85"/>
      <c r="Z961" s="85"/>
      <c r="AD961" s="85"/>
      <c r="AE961" s="85"/>
    </row>
    <row r="962" spans="25:31" s="75" customFormat="1" x14ac:dyDescent="0.25">
      <c r="Y962" s="85"/>
      <c r="Z962" s="85"/>
      <c r="AD962" s="85"/>
      <c r="AE962" s="85"/>
    </row>
    <row r="963" spans="25:31" s="75" customFormat="1" x14ac:dyDescent="0.25">
      <c r="Y963" s="85"/>
      <c r="Z963" s="85"/>
      <c r="AD963" s="85"/>
      <c r="AE963" s="85"/>
    </row>
    <row r="964" spans="25:31" s="75" customFormat="1" x14ac:dyDescent="0.25">
      <c r="Y964" s="85"/>
      <c r="Z964" s="85"/>
      <c r="AD964" s="85"/>
      <c r="AE964" s="85"/>
    </row>
    <row r="965" spans="25:31" s="75" customFormat="1" x14ac:dyDescent="0.25">
      <c r="Y965" s="85"/>
      <c r="Z965" s="85"/>
      <c r="AD965" s="85"/>
      <c r="AE965" s="85"/>
    </row>
    <row r="966" spans="25:31" s="75" customFormat="1" x14ac:dyDescent="0.25">
      <c r="Y966" s="85"/>
      <c r="Z966" s="85"/>
      <c r="AD966" s="85"/>
      <c r="AE966" s="85"/>
    </row>
    <row r="967" spans="25:31" s="75" customFormat="1" x14ac:dyDescent="0.25">
      <c r="Y967" s="85"/>
      <c r="Z967" s="85"/>
      <c r="AD967" s="85"/>
      <c r="AE967" s="85"/>
    </row>
    <row r="968" spans="25:31" s="75" customFormat="1" x14ac:dyDescent="0.25">
      <c r="Y968" s="85"/>
      <c r="Z968" s="85"/>
      <c r="AD968" s="85"/>
      <c r="AE968" s="85"/>
    </row>
    <row r="969" spans="25:31" s="75" customFormat="1" x14ac:dyDescent="0.25">
      <c r="Y969" s="85"/>
      <c r="Z969" s="85"/>
      <c r="AD969" s="85"/>
      <c r="AE969" s="85"/>
    </row>
    <row r="970" spans="25:31" s="75" customFormat="1" x14ac:dyDescent="0.25">
      <c r="Y970" s="85"/>
      <c r="Z970" s="85"/>
      <c r="AD970" s="85"/>
      <c r="AE970" s="85"/>
    </row>
    <row r="971" spans="25:31" s="75" customFormat="1" x14ac:dyDescent="0.25">
      <c r="Y971" s="85"/>
      <c r="Z971" s="85"/>
      <c r="AD971" s="85"/>
      <c r="AE971" s="85"/>
    </row>
    <row r="972" spans="25:31" s="75" customFormat="1" x14ac:dyDescent="0.25">
      <c r="Y972" s="85"/>
      <c r="Z972" s="85"/>
      <c r="AD972" s="85"/>
      <c r="AE972" s="85"/>
    </row>
    <row r="973" spans="25:31" s="75" customFormat="1" x14ac:dyDescent="0.25">
      <c r="Y973" s="85"/>
      <c r="Z973" s="85"/>
      <c r="AD973" s="85"/>
      <c r="AE973" s="85"/>
    </row>
    <row r="974" spans="25:31" s="75" customFormat="1" x14ac:dyDescent="0.25">
      <c r="Y974" s="85"/>
      <c r="Z974" s="85"/>
      <c r="AD974" s="85"/>
      <c r="AE974" s="85"/>
    </row>
    <row r="975" spans="25:31" s="75" customFormat="1" x14ac:dyDescent="0.25">
      <c r="Y975" s="85"/>
      <c r="Z975" s="85"/>
      <c r="AD975" s="85"/>
      <c r="AE975" s="85"/>
    </row>
    <row r="976" spans="25:31" s="75" customFormat="1" x14ac:dyDescent="0.25">
      <c r="Y976" s="85"/>
      <c r="Z976" s="85"/>
      <c r="AD976" s="85"/>
      <c r="AE976" s="85"/>
    </row>
    <row r="977" spans="25:31" s="75" customFormat="1" x14ac:dyDescent="0.25">
      <c r="Y977" s="85"/>
      <c r="Z977" s="85"/>
      <c r="AD977" s="85"/>
      <c r="AE977" s="85"/>
    </row>
    <row r="978" spans="25:31" s="75" customFormat="1" x14ac:dyDescent="0.25">
      <c r="Y978" s="85"/>
      <c r="Z978" s="85"/>
      <c r="AD978" s="85"/>
      <c r="AE978" s="85"/>
    </row>
    <row r="979" spans="25:31" s="75" customFormat="1" x14ac:dyDescent="0.25">
      <c r="Y979" s="85"/>
      <c r="Z979" s="85"/>
      <c r="AD979" s="85"/>
      <c r="AE979" s="85"/>
    </row>
    <row r="980" spans="25:31" s="75" customFormat="1" x14ac:dyDescent="0.25">
      <c r="Y980" s="85"/>
      <c r="Z980" s="85"/>
      <c r="AD980" s="85"/>
      <c r="AE980" s="85"/>
    </row>
    <row r="981" spans="25:31" s="75" customFormat="1" x14ac:dyDescent="0.25">
      <c r="Y981" s="85"/>
      <c r="Z981" s="85"/>
      <c r="AD981" s="85"/>
      <c r="AE981" s="85"/>
    </row>
    <row r="982" spans="25:31" s="75" customFormat="1" x14ac:dyDescent="0.25">
      <c r="Y982" s="85"/>
      <c r="Z982" s="85"/>
      <c r="AD982" s="85"/>
      <c r="AE982" s="85"/>
    </row>
    <row r="983" spans="25:31" s="75" customFormat="1" x14ac:dyDescent="0.25">
      <c r="Y983" s="85"/>
      <c r="Z983" s="85"/>
      <c r="AD983" s="85"/>
      <c r="AE983" s="85"/>
    </row>
    <row r="984" spans="25:31" s="75" customFormat="1" x14ac:dyDescent="0.25">
      <c r="Y984" s="85"/>
      <c r="Z984" s="85"/>
      <c r="AD984" s="85"/>
      <c r="AE984" s="85"/>
    </row>
    <row r="985" spans="25:31" s="75" customFormat="1" x14ac:dyDescent="0.25">
      <c r="Y985" s="85"/>
      <c r="Z985" s="85"/>
      <c r="AD985" s="85"/>
      <c r="AE985" s="85"/>
    </row>
    <row r="986" spans="25:31" s="75" customFormat="1" x14ac:dyDescent="0.25">
      <c r="Y986" s="85"/>
      <c r="Z986" s="85"/>
      <c r="AD986" s="85"/>
      <c r="AE986" s="85"/>
    </row>
    <row r="987" spans="25:31" s="75" customFormat="1" x14ac:dyDescent="0.25">
      <c r="Y987" s="85"/>
      <c r="Z987" s="85"/>
      <c r="AD987" s="85"/>
      <c r="AE987" s="85"/>
    </row>
    <row r="988" spans="25:31" s="75" customFormat="1" x14ac:dyDescent="0.25">
      <c r="Y988" s="85"/>
      <c r="Z988" s="85"/>
      <c r="AD988" s="85"/>
      <c r="AE988" s="85"/>
    </row>
    <row r="989" spans="25:31" s="75" customFormat="1" x14ac:dyDescent="0.25">
      <c r="Y989" s="85"/>
      <c r="Z989" s="85"/>
      <c r="AD989" s="85"/>
      <c r="AE989" s="85"/>
    </row>
    <row r="990" spans="25:31" s="75" customFormat="1" x14ac:dyDescent="0.25">
      <c r="Y990" s="85"/>
      <c r="Z990" s="85"/>
      <c r="AD990" s="85"/>
      <c r="AE990" s="85"/>
    </row>
    <row r="991" spans="25:31" s="75" customFormat="1" x14ac:dyDescent="0.25">
      <c r="Y991" s="85"/>
      <c r="Z991" s="85"/>
      <c r="AD991" s="85"/>
      <c r="AE991" s="85"/>
    </row>
    <row r="992" spans="25:31" s="75" customFormat="1" x14ac:dyDescent="0.25">
      <c r="Y992" s="85"/>
      <c r="Z992" s="85"/>
      <c r="AD992" s="85"/>
      <c r="AE992" s="85"/>
    </row>
    <row r="993" spans="25:31" s="75" customFormat="1" x14ac:dyDescent="0.25">
      <c r="Y993" s="85"/>
      <c r="Z993" s="85"/>
      <c r="AD993" s="85"/>
      <c r="AE993" s="85"/>
    </row>
    <row r="994" spans="25:31" s="75" customFormat="1" x14ac:dyDescent="0.25">
      <c r="Y994" s="85"/>
      <c r="Z994" s="85"/>
      <c r="AD994" s="85"/>
      <c r="AE994" s="85"/>
    </row>
    <row r="995" spans="25:31" s="75" customFormat="1" x14ac:dyDescent="0.25">
      <c r="Y995" s="85"/>
      <c r="Z995" s="85"/>
      <c r="AD995" s="85"/>
      <c r="AE995" s="85"/>
    </row>
    <row r="996" spans="25:31" s="75" customFormat="1" x14ac:dyDescent="0.25">
      <c r="Y996" s="85"/>
      <c r="Z996" s="85"/>
      <c r="AD996" s="85"/>
      <c r="AE996" s="85"/>
    </row>
    <row r="997" spans="25:31" s="75" customFormat="1" x14ac:dyDescent="0.25">
      <c r="Y997" s="85"/>
      <c r="Z997" s="85"/>
      <c r="AD997" s="85"/>
      <c r="AE997" s="85"/>
    </row>
    <row r="998" spans="25:31" s="75" customFormat="1" x14ac:dyDescent="0.25">
      <c r="Y998" s="85"/>
      <c r="Z998" s="85"/>
      <c r="AD998" s="85"/>
      <c r="AE998" s="85"/>
    </row>
    <row r="999" spans="25:31" s="75" customFormat="1" x14ac:dyDescent="0.25">
      <c r="Y999" s="85"/>
      <c r="Z999" s="85"/>
      <c r="AD999" s="85"/>
      <c r="AE999" s="85"/>
    </row>
    <row r="1000" spans="25:31" s="75" customFormat="1" x14ac:dyDescent="0.25">
      <c r="Y1000" s="85"/>
      <c r="Z1000" s="85"/>
      <c r="AD1000" s="85"/>
      <c r="AE1000" s="85"/>
    </row>
    <row r="1001" spans="25:31" s="75" customFormat="1" x14ac:dyDescent="0.25">
      <c r="Y1001" s="85"/>
      <c r="Z1001" s="85"/>
      <c r="AD1001" s="85"/>
      <c r="AE1001" s="85"/>
    </row>
    <row r="1002" spans="25:31" s="75" customFormat="1" x14ac:dyDescent="0.25">
      <c r="Y1002" s="85"/>
      <c r="Z1002" s="85"/>
      <c r="AD1002" s="85"/>
      <c r="AE1002" s="85"/>
    </row>
    <row r="1003" spans="25:31" s="75" customFormat="1" x14ac:dyDescent="0.25">
      <c r="Y1003" s="85"/>
      <c r="Z1003" s="85"/>
      <c r="AD1003" s="85"/>
      <c r="AE1003" s="85"/>
    </row>
    <row r="1004" spans="25:31" s="75" customFormat="1" x14ac:dyDescent="0.25">
      <c r="Y1004" s="85"/>
      <c r="Z1004" s="85"/>
      <c r="AD1004" s="85"/>
      <c r="AE1004" s="85"/>
    </row>
    <row r="1005" spans="25:31" s="75" customFormat="1" x14ac:dyDescent="0.25">
      <c r="Y1005" s="85"/>
      <c r="Z1005" s="85"/>
      <c r="AD1005" s="85"/>
      <c r="AE1005" s="85"/>
    </row>
    <row r="1006" spans="25:31" s="75" customFormat="1" x14ac:dyDescent="0.25">
      <c r="Y1006" s="85"/>
      <c r="Z1006" s="85"/>
      <c r="AD1006" s="85"/>
      <c r="AE1006" s="85"/>
    </row>
    <row r="1007" spans="25:31" s="75" customFormat="1" x14ac:dyDescent="0.25">
      <c r="Y1007" s="85"/>
      <c r="Z1007" s="85"/>
      <c r="AD1007" s="85"/>
      <c r="AE1007" s="85"/>
    </row>
    <row r="1008" spans="25:31" s="75" customFormat="1" x14ac:dyDescent="0.25">
      <c r="Y1008" s="85"/>
      <c r="Z1008" s="85"/>
      <c r="AD1008" s="85"/>
      <c r="AE1008" s="85"/>
    </row>
    <row r="1009" spans="25:31" s="75" customFormat="1" x14ac:dyDescent="0.25">
      <c r="Y1009" s="85"/>
      <c r="Z1009" s="85"/>
      <c r="AD1009" s="85"/>
      <c r="AE1009" s="85"/>
    </row>
    <row r="1010" spans="25:31" s="75" customFormat="1" x14ac:dyDescent="0.25">
      <c r="Y1010" s="85"/>
      <c r="Z1010" s="85"/>
      <c r="AD1010" s="85"/>
      <c r="AE1010" s="85"/>
    </row>
    <row r="1011" spans="25:31" s="75" customFormat="1" x14ac:dyDescent="0.25">
      <c r="Y1011" s="85"/>
      <c r="Z1011" s="85"/>
      <c r="AD1011" s="85"/>
      <c r="AE1011" s="85"/>
    </row>
    <row r="1012" spans="25:31" s="75" customFormat="1" x14ac:dyDescent="0.25">
      <c r="Y1012" s="85"/>
      <c r="Z1012" s="85"/>
      <c r="AD1012" s="85"/>
      <c r="AE1012" s="85"/>
    </row>
    <row r="1013" spans="25:31" s="75" customFormat="1" x14ac:dyDescent="0.25">
      <c r="Y1013" s="85"/>
      <c r="Z1013" s="85"/>
      <c r="AD1013" s="85"/>
      <c r="AE1013" s="85"/>
    </row>
    <row r="1014" spans="25:31" s="75" customFormat="1" x14ac:dyDescent="0.25">
      <c r="Y1014" s="85"/>
      <c r="Z1014" s="85"/>
      <c r="AD1014" s="85"/>
      <c r="AE1014" s="85"/>
    </row>
    <row r="1015" spans="25:31" s="75" customFormat="1" x14ac:dyDescent="0.25">
      <c r="Y1015" s="85"/>
      <c r="Z1015" s="85"/>
      <c r="AD1015" s="85"/>
      <c r="AE1015" s="85"/>
    </row>
    <row r="1016" spans="25:31" s="75" customFormat="1" x14ac:dyDescent="0.25">
      <c r="Y1016" s="85"/>
      <c r="Z1016" s="85"/>
      <c r="AD1016" s="85"/>
      <c r="AE1016" s="85"/>
    </row>
    <row r="1017" spans="25:31" s="75" customFormat="1" x14ac:dyDescent="0.25">
      <c r="Y1017" s="85"/>
      <c r="Z1017" s="85"/>
      <c r="AD1017" s="85"/>
      <c r="AE1017" s="85"/>
    </row>
    <row r="1018" spans="25:31" s="75" customFormat="1" x14ac:dyDescent="0.25">
      <c r="Y1018" s="85"/>
      <c r="Z1018" s="85"/>
      <c r="AD1018" s="85"/>
      <c r="AE1018" s="85"/>
    </row>
    <row r="1019" spans="25:31" s="75" customFormat="1" x14ac:dyDescent="0.25">
      <c r="Y1019" s="85"/>
      <c r="Z1019" s="85"/>
      <c r="AD1019" s="85"/>
      <c r="AE1019" s="85"/>
    </row>
    <row r="1020" spans="25:31" s="75" customFormat="1" x14ac:dyDescent="0.25">
      <c r="Y1020" s="85"/>
      <c r="Z1020" s="85"/>
      <c r="AD1020" s="85"/>
      <c r="AE1020" s="85"/>
    </row>
    <row r="1021" spans="25:31" s="75" customFormat="1" x14ac:dyDescent="0.25">
      <c r="Y1021" s="85"/>
      <c r="Z1021" s="85"/>
      <c r="AD1021" s="85"/>
      <c r="AE1021" s="85"/>
    </row>
    <row r="1022" spans="25:31" s="75" customFormat="1" x14ac:dyDescent="0.25">
      <c r="Y1022" s="85"/>
      <c r="Z1022" s="85"/>
      <c r="AD1022" s="85"/>
      <c r="AE1022" s="85"/>
    </row>
    <row r="1023" spans="25:31" s="75" customFormat="1" x14ac:dyDescent="0.25">
      <c r="Y1023" s="85"/>
      <c r="Z1023" s="85"/>
      <c r="AD1023" s="85"/>
      <c r="AE1023" s="85"/>
    </row>
    <row r="1024" spans="25:31" s="75" customFormat="1" x14ac:dyDescent="0.25">
      <c r="Y1024" s="85"/>
      <c r="Z1024" s="85"/>
      <c r="AD1024" s="85"/>
      <c r="AE1024" s="85"/>
    </row>
    <row r="1025" spans="25:31" s="75" customFormat="1" x14ac:dyDescent="0.25">
      <c r="Y1025" s="85"/>
      <c r="Z1025" s="85"/>
      <c r="AD1025" s="85"/>
      <c r="AE1025" s="85"/>
    </row>
    <row r="1026" spans="25:31" s="75" customFormat="1" x14ac:dyDescent="0.25">
      <c r="Y1026" s="85"/>
      <c r="Z1026" s="85"/>
      <c r="AD1026" s="85"/>
      <c r="AE1026" s="85"/>
    </row>
    <row r="1027" spans="25:31" s="75" customFormat="1" x14ac:dyDescent="0.25">
      <c r="Y1027" s="85"/>
      <c r="Z1027" s="85"/>
      <c r="AD1027" s="85"/>
      <c r="AE1027" s="85"/>
    </row>
    <row r="1028" spans="25:31" s="75" customFormat="1" x14ac:dyDescent="0.25">
      <c r="Y1028" s="85"/>
      <c r="Z1028" s="85"/>
      <c r="AD1028" s="85"/>
      <c r="AE1028" s="85"/>
    </row>
    <row r="1029" spans="25:31" s="75" customFormat="1" x14ac:dyDescent="0.25">
      <c r="Y1029" s="85"/>
      <c r="Z1029" s="85"/>
      <c r="AD1029" s="85"/>
      <c r="AE1029" s="85"/>
    </row>
    <row r="1030" spans="25:31" s="75" customFormat="1" x14ac:dyDescent="0.25">
      <c r="Y1030" s="85"/>
      <c r="Z1030" s="85"/>
      <c r="AD1030" s="85"/>
      <c r="AE1030" s="85"/>
    </row>
    <row r="1031" spans="25:31" s="75" customFormat="1" x14ac:dyDescent="0.25">
      <c r="Y1031" s="85"/>
      <c r="Z1031" s="85"/>
      <c r="AD1031" s="85"/>
      <c r="AE1031" s="85"/>
    </row>
    <row r="1032" spans="25:31" s="75" customFormat="1" x14ac:dyDescent="0.25">
      <c r="Y1032" s="85"/>
      <c r="Z1032" s="85"/>
      <c r="AD1032" s="85"/>
      <c r="AE1032" s="85"/>
    </row>
    <row r="1033" spans="25:31" s="75" customFormat="1" x14ac:dyDescent="0.25">
      <c r="Y1033" s="85"/>
      <c r="Z1033" s="85"/>
      <c r="AD1033" s="85"/>
      <c r="AE1033" s="85"/>
    </row>
    <row r="1034" spans="25:31" s="75" customFormat="1" x14ac:dyDescent="0.25">
      <c r="Y1034" s="85"/>
      <c r="Z1034" s="85"/>
      <c r="AD1034" s="85"/>
      <c r="AE1034" s="85"/>
    </row>
    <row r="1035" spans="25:31" s="75" customFormat="1" x14ac:dyDescent="0.25">
      <c r="Y1035" s="85"/>
      <c r="Z1035" s="85"/>
      <c r="AD1035" s="85"/>
      <c r="AE1035" s="85"/>
    </row>
    <row r="1036" spans="25:31" s="75" customFormat="1" x14ac:dyDescent="0.25">
      <c r="Y1036" s="85"/>
      <c r="Z1036" s="85"/>
      <c r="AD1036" s="85"/>
      <c r="AE1036" s="85"/>
    </row>
    <row r="1037" spans="25:31" s="75" customFormat="1" x14ac:dyDescent="0.25">
      <c r="Y1037" s="85"/>
      <c r="Z1037" s="85"/>
      <c r="AD1037" s="85"/>
      <c r="AE1037" s="85"/>
    </row>
    <row r="1038" spans="25:31" s="75" customFormat="1" x14ac:dyDescent="0.25">
      <c r="Y1038" s="85"/>
      <c r="Z1038" s="85"/>
      <c r="AD1038" s="85"/>
      <c r="AE1038" s="85"/>
    </row>
    <row r="1039" spans="25:31" s="75" customFormat="1" x14ac:dyDescent="0.25">
      <c r="Y1039" s="85"/>
      <c r="Z1039" s="85"/>
      <c r="AD1039" s="85"/>
      <c r="AE1039" s="85"/>
    </row>
    <row r="1040" spans="25:31" s="75" customFormat="1" x14ac:dyDescent="0.25">
      <c r="Y1040" s="85"/>
      <c r="Z1040" s="85"/>
      <c r="AD1040" s="85"/>
      <c r="AE1040" s="85"/>
    </row>
    <row r="1041" spans="25:31" s="75" customFormat="1" x14ac:dyDescent="0.25">
      <c r="Y1041" s="85"/>
      <c r="Z1041" s="85"/>
      <c r="AD1041" s="85"/>
      <c r="AE1041" s="85"/>
    </row>
    <row r="1042" spans="25:31" s="75" customFormat="1" x14ac:dyDescent="0.25">
      <c r="Y1042" s="85"/>
      <c r="Z1042" s="85"/>
      <c r="AD1042" s="85"/>
      <c r="AE1042" s="85"/>
    </row>
    <row r="1043" spans="25:31" s="75" customFormat="1" x14ac:dyDescent="0.25">
      <c r="Y1043" s="85"/>
      <c r="Z1043" s="85"/>
      <c r="AD1043" s="85"/>
      <c r="AE1043" s="85"/>
    </row>
    <row r="1044" spans="25:31" s="75" customFormat="1" x14ac:dyDescent="0.25">
      <c r="Y1044" s="85"/>
      <c r="Z1044" s="85"/>
      <c r="AD1044" s="85"/>
      <c r="AE1044" s="85"/>
    </row>
    <row r="1045" spans="25:31" s="75" customFormat="1" x14ac:dyDescent="0.25">
      <c r="Y1045" s="85"/>
      <c r="Z1045" s="85"/>
      <c r="AD1045" s="85"/>
      <c r="AE1045" s="85"/>
    </row>
    <row r="1046" spans="25:31" s="75" customFormat="1" x14ac:dyDescent="0.25">
      <c r="Y1046" s="85"/>
      <c r="Z1046" s="85"/>
      <c r="AD1046" s="85"/>
      <c r="AE1046" s="85"/>
    </row>
    <row r="1047" spans="25:31" s="75" customFormat="1" x14ac:dyDescent="0.25">
      <c r="Y1047" s="85"/>
      <c r="Z1047" s="85"/>
      <c r="AD1047" s="85"/>
      <c r="AE1047" s="85"/>
    </row>
    <row r="1048" spans="25:31" s="75" customFormat="1" x14ac:dyDescent="0.25">
      <c r="Y1048" s="85"/>
      <c r="Z1048" s="85"/>
      <c r="AD1048" s="85"/>
      <c r="AE1048" s="85"/>
    </row>
    <row r="1049" spans="25:31" s="75" customFormat="1" x14ac:dyDescent="0.25">
      <c r="Y1049" s="85"/>
      <c r="Z1049" s="85"/>
      <c r="AD1049" s="85"/>
      <c r="AE1049" s="85"/>
    </row>
    <row r="1050" spans="25:31" s="75" customFormat="1" x14ac:dyDescent="0.25">
      <c r="Y1050" s="85"/>
      <c r="Z1050" s="85"/>
      <c r="AD1050" s="85"/>
      <c r="AE1050" s="85"/>
    </row>
    <row r="1051" spans="25:31" s="75" customFormat="1" x14ac:dyDescent="0.25">
      <c r="Y1051" s="85"/>
      <c r="Z1051" s="85"/>
      <c r="AD1051" s="85"/>
      <c r="AE1051" s="85"/>
    </row>
    <row r="1052" spans="25:31" s="75" customFormat="1" x14ac:dyDescent="0.25">
      <c r="Y1052" s="85"/>
      <c r="Z1052" s="85"/>
      <c r="AD1052" s="85"/>
      <c r="AE1052" s="85"/>
    </row>
    <row r="1053" spans="25:31" s="75" customFormat="1" x14ac:dyDescent="0.25">
      <c r="Y1053" s="85"/>
      <c r="Z1053" s="85"/>
      <c r="AD1053" s="85"/>
      <c r="AE1053" s="85"/>
    </row>
    <row r="1054" spans="25:31" s="75" customFormat="1" x14ac:dyDescent="0.25">
      <c r="Y1054" s="85"/>
      <c r="Z1054" s="85"/>
      <c r="AD1054" s="85"/>
      <c r="AE1054" s="85"/>
    </row>
    <row r="1055" spans="25:31" s="75" customFormat="1" x14ac:dyDescent="0.25">
      <c r="Y1055" s="85"/>
      <c r="Z1055" s="85"/>
      <c r="AD1055" s="85"/>
      <c r="AE1055" s="85"/>
    </row>
    <row r="1056" spans="25:31" s="75" customFormat="1" x14ac:dyDescent="0.25">
      <c r="Y1056" s="85"/>
      <c r="Z1056" s="85"/>
      <c r="AD1056" s="85"/>
      <c r="AE1056" s="85"/>
    </row>
    <row r="1057" spans="25:31" s="75" customFormat="1" x14ac:dyDescent="0.25">
      <c r="Y1057" s="85"/>
      <c r="Z1057" s="85"/>
      <c r="AD1057" s="85"/>
      <c r="AE1057" s="85"/>
    </row>
    <row r="1058" spans="25:31" s="75" customFormat="1" x14ac:dyDescent="0.25">
      <c r="Y1058" s="85"/>
      <c r="Z1058" s="85"/>
      <c r="AD1058" s="85"/>
      <c r="AE1058" s="85"/>
    </row>
    <row r="1059" spans="25:31" s="75" customFormat="1" x14ac:dyDescent="0.25">
      <c r="Y1059" s="85"/>
      <c r="Z1059" s="85"/>
      <c r="AD1059" s="85"/>
      <c r="AE1059" s="85"/>
    </row>
    <row r="1060" spans="25:31" s="75" customFormat="1" x14ac:dyDescent="0.25">
      <c r="Y1060" s="85"/>
      <c r="Z1060" s="85"/>
      <c r="AD1060" s="85"/>
      <c r="AE1060" s="85"/>
    </row>
    <row r="1061" spans="25:31" s="75" customFormat="1" x14ac:dyDescent="0.25">
      <c r="Y1061" s="85"/>
      <c r="Z1061" s="85"/>
      <c r="AD1061" s="85"/>
      <c r="AE1061" s="85"/>
    </row>
    <row r="1062" spans="25:31" s="75" customFormat="1" x14ac:dyDescent="0.25">
      <c r="Y1062" s="85"/>
      <c r="Z1062" s="85"/>
      <c r="AD1062" s="85"/>
      <c r="AE1062" s="85"/>
    </row>
    <row r="1063" spans="25:31" s="75" customFormat="1" x14ac:dyDescent="0.25">
      <c r="Y1063" s="85"/>
      <c r="Z1063" s="85"/>
      <c r="AD1063" s="85"/>
      <c r="AE1063" s="85"/>
    </row>
    <row r="1064" spans="25:31" s="75" customFormat="1" x14ac:dyDescent="0.25">
      <c r="Y1064" s="85"/>
      <c r="Z1064" s="85"/>
      <c r="AD1064" s="85"/>
      <c r="AE1064" s="85"/>
    </row>
    <row r="1065" spans="25:31" s="75" customFormat="1" x14ac:dyDescent="0.25">
      <c r="Y1065" s="85"/>
      <c r="Z1065" s="85"/>
      <c r="AD1065" s="85"/>
      <c r="AE1065" s="85"/>
    </row>
    <row r="1066" spans="25:31" s="75" customFormat="1" x14ac:dyDescent="0.25">
      <c r="Y1066" s="85"/>
      <c r="Z1066" s="85"/>
      <c r="AD1066" s="85"/>
      <c r="AE1066" s="85"/>
    </row>
    <row r="1067" spans="25:31" s="75" customFormat="1" x14ac:dyDescent="0.25">
      <c r="Y1067" s="85"/>
      <c r="Z1067" s="85"/>
      <c r="AD1067" s="85"/>
      <c r="AE1067" s="85"/>
    </row>
    <row r="1068" spans="25:31" s="75" customFormat="1" x14ac:dyDescent="0.25">
      <c r="Y1068" s="85"/>
      <c r="Z1068" s="85"/>
      <c r="AD1068" s="85"/>
      <c r="AE1068" s="85"/>
    </row>
    <row r="1069" spans="25:31" s="75" customFormat="1" x14ac:dyDescent="0.25">
      <c r="Y1069" s="85"/>
      <c r="Z1069" s="85"/>
      <c r="AD1069" s="85"/>
      <c r="AE1069" s="85"/>
    </row>
    <row r="1070" spans="25:31" s="75" customFormat="1" x14ac:dyDescent="0.25">
      <c r="Y1070" s="85"/>
      <c r="Z1070" s="85"/>
      <c r="AD1070" s="85"/>
      <c r="AE1070" s="85"/>
    </row>
    <row r="1071" spans="25:31" s="75" customFormat="1" x14ac:dyDescent="0.25">
      <c r="Y1071" s="85"/>
      <c r="Z1071" s="85"/>
      <c r="AD1071" s="85"/>
      <c r="AE1071" s="85"/>
    </row>
    <row r="1072" spans="25:31" s="75" customFormat="1" x14ac:dyDescent="0.25">
      <c r="Y1072" s="85"/>
      <c r="Z1072" s="85"/>
      <c r="AD1072" s="85"/>
      <c r="AE1072" s="85"/>
    </row>
    <row r="1073" spans="25:31" s="75" customFormat="1" x14ac:dyDescent="0.25">
      <c r="Y1073" s="85"/>
      <c r="Z1073" s="85"/>
      <c r="AD1073" s="85"/>
      <c r="AE1073" s="85"/>
    </row>
    <row r="1074" spans="25:31" s="75" customFormat="1" x14ac:dyDescent="0.25">
      <c r="Y1074" s="85"/>
      <c r="Z1074" s="85"/>
      <c r="AD1074" s="85"/>
      <c r="AE1074" s="85"/>
    </row>
    <row r="1075" spans="25:31" s="75" customFormat="1" x14ac:dyDescent="0.25">
      <c r="Y1075" s="85"/>
      <c r="Z1075" s="85"/>
      <c r="AD1075" s="85"/>
      <c r="AE1075" s="85"/>
    </row>
    <row r="1076" spans="25:31" s="75" customFormat="1" x14ac:dyDescent="0.25">
      <c r="Y1076" s="85"/>
      <c r="Z1076" s="85"/>
      <c r="AD1076" s="85"/>
      <c r="AE1076" s="85"/>
    </row>
    <row r="1077" spans="25:31" s="75" customFormat="1" x14ac:dyDescent="0.25">
      <c r="Y1077" s="85"/>
      <c r="Z1077" s="85"/>
      <c r="AD1077" s="85"/>
      <c r="AE1077" s="85"/>
    </row>
    <row r="1078" spans="25:31" s="75" customFormat="1" x14ac:dyDescent="0.25">
      <c r="Y1078" s="85"/>
      <c r="Z1078" s="85"/>
      <c r="AD1078" s="85"/>
      <c r="AE1078" s="85"/>
    </row>
    <row r="1079" spans="25:31" s="75" customFormat="1" x14ac:dyDescent="0.25">
      <c r="Y1079" s="85"/>
      <c r="Z1079" s="85"/>
      <c r="AD1079" s="85"/>
      <c r="AE1079" s="85"/>
    </row>
    <row r="1080" spans="25:31" s="75" customFormat="1" x14ac:dyDescent="0.25">
      <c r="Y1080" s="85"/>
      <c r="Z1080" s="85"/>
      <c r="AD1080" s="85"/>
      <c r="AE1080" s="85"/>
    </row>
    <row r="1081" spans="25:31" s="75" customFormat="1" x14ac:dyDescent="0.25">
      <c r="Y1081" s="85"/>
      <c r="Z1081" s="85"/>
      <c r="AD1081" s="85"/>
      <c r="AE1081" s="85"/>
    </row>
    <row r="1082" spans="25:31" s="75" customFormat="1" x14ac:dyDescent="0.25">
      <c r="Y1082" s="85"/>
      <c r="Z1082" s="85"/>
      <c r="AD1082" s="85"/>
      <c r="AE1082" s="85"/>
    </row>
    <row r="1083" spans="25:31" s="75" customFormat="1" x14ac:dyDescent="0.25">
      <c r="Y1083" s="85"/>
      <c r="Z1083" s="85"/>
      <c r="AD1083" s="85"/>
      <c r="AE1083" s="85"/>
    </row>
    <row r="1084" spans="25:31" s="75" customFormat="1" x14ac:dyDescent="0.25">
      <c r="Y1084" s="85"/>
      <c r="Z1084" s="85"/>
      <c r="AD1084" s="85"/>
      <c r="AE1084" s="85"/>
    </row>
    <row r="1085" spans="25:31" s="75" customFormat="1" x14ac:dyDescent="0.25">
      <c r="Y1085" s="85"/>
      <c r="Z1085" s="85"/>
      <c r="AD1085" s="85"/>
      <c r="AE1085" s="85"/>
    </row>
    <row r="1086" spans="25:31" s="75" customFormat="1" x14ac:dyDescent="0.25">
      <c r="Y1086" s="85"/>
      <c r="Z1086" s="85"/>
      <c r="AD1086" s="85"/>
      <c r="AE1086" s="85"/>
    </row>
    <row r="1087" spans="25:31" s="75" customFormat="1" x14ac:dyDescent="0.25">
      <c r="Y1087" s="85"/>
      <c r="Z1087" s="85"/>
      <c r="AD1087" s="85"/>
      <c r="AE1087" s="85"/>
    </row>
    <row r="1088" spans="25:31" s="75" customFormat="1" x14ac:dyDescent="0.25">
      <c r="Y1088" s="85"/>
      <c r="Z1088" s="85"/>
      <c r="AD1088" s="85"/>
      <c r="AE1088" s="85"/>
    </row>
    <row r="1089" spans="25:31" s="75" customFormat="1" x14ac:dyDescent="0.25">
      <c r="Y1089" s="85"/>
      <c r="Z1089" s="85"/>
      <c r="AD1089" s="85"/>
      <c r="AE1089" s="85"/>
    </row>
    <row r="1090" spans="25:31" s="75" customFormat="1" x14ac:dyDescent="0.25">
      <c r="Y1090" s="85"/>
      <c r="Z1090" s="85"/>
      <c r="AD1090" s="85"/>
      <c r="AE1090" s="85"/>
    </row>
    <row r="1091" spans="25:31" s="75" customFormat="1" x14ac:dyDescent="0.25">
      <c r="Y1091" s="85"/>
      <c r="Z1091" s="85"/>
      <c r="AD1091" s="85"/>
      <c r="AE1091" s="85"/>
    </row>
    <row r="1092" spans="25:31" s="75" customFormat="1" x14ac:dyDescent="0.25">
      <c r="Y1092" s="85"/>
      <c r="Z1092" s="85"/>
      <c r="AD1092" s="85"/>
      <c r="AE1092" s="85"/>
    </row>
    <row r="1093" spans="25:31" s="75" customFormat="1" x14ac:dyDescent="0.25">
      <c r="Y1093" s="85"/>
      <c r="Z1093" s="85"/>
      <c r="AD1093" s="85"/>
      <c r="AE1093" s="85"/>
    </row>
    <row r="1094" spans="25:31" s="75" customFormat="1" x14ac:dyDescent="0.25">
      <c r="Y1094" s="85"/>
      <c r="Z1094" s="85"/>
      <c r="AD1094" s="85"/>
      <c r="AE1094" s="85"/>
    </row>
    <row r="1095" spans="25:31" s="75" customFormat="1" x14ac:dyDescent="0.25">
      <c r="Y1095" s="85"/>
      <c r="Z1095" s="85"/>
      <c r="AD1095" s="85"/>
      <c r="AE1095" s="85"/>
    </row>
    <row r="1096" spans="25:31" s="75" customFormat="1" x14ac:dyDescent="0.25">
      <c r="Y1096" s="85"/>
      <c r="Z1096" s="85"/>
      <c r="AD1096" s="85"/>
      <c r="AE1096" s="85"/>
    </row>
    <row r="1097" spans="25:31" s="75" customFormat="1" x14ac:dyDescent="0.25">
      <c r="Y1097" s="85"/>
      <c r="Z1097" s="85"/>
      <c r="AD1097" s="85"/>
      <c r="AE1097" s="85"/>
    </row>
    <row r="1098" spans="25:31" s="75" customFormat="1" x14ac:dyDescent="0.25">
      <c r="Y1098" s="85"/>
      <c r="Z1098" s="85"/>
      <c r="AD1098" s="85"/>
      <c r="AE1098" s="85"/>
    </row>
    <row r="1099" spans="25:31" s="75" customFormat="1" x14ac:dyDescent="0.25">
      <c r="Y1099" s="85"/>
      <c r="Z1099" s="85"/>
      <c r="AD1099" s="85"/>
      <c r="AE1099" s="85"/>
    </row>
    <row r="1100" spans="25:31" s="75" customFormat="1" x14ac:dyDescent="0.25">
      <c r="Y1100" s="85"/>
      <c r="Z1100" s="85"/>
      <c r="AD1100" s="85"/>
      <c r="AE1100" s="85"/>
    </row>
    <row r="1101" spans="25:31" s="75" customFormat="1" x14ac:dyDescent="0.25">
      <c r="Y1101" s="85"/>
      <c r="Z1101" s="85"/>
      <c r="AD1101" s="85"/>
      <c r="AE1101" s="85"/>
    </row>
    <row r="1102" spans="25:31" s="75" customFormat="1" x14ac:dyDescent="0.25">
      <c r="Y1102" s="85"/>
      <c r="Z1102" s="85"/>
      <c r="AD1102" s="85"/>
      <c r="AE1102" s="85"/>
    </row>
    <row r="1103" spans="25:31" s="75" customFormat="1" x14ac:dyDescent="0.25">
      <c r="Y1103" s="85"/>
      <c r="Z1103" s="85"/>
      <c r="AD1103" s="85"/>
      <c r="AE1103" s="85"/>
    </row>
    <row r="1104" spans="25:31" s="75" customFormat="1" x14ac:dyDescent="0.25">
      <c r="Y1104" s="85"/>
      <c r="Z1104" s="85"/>
      <c r="AD1104" s="85"/>
      <c r="AE1104" s="85"/>
    </row>
    <row r="1105" spans="25:31" s="75" customFormat="1" x14ac:dyDescent="0.25">
      <c r="Y1105" s="85"/>
      <c r="Z1105" s="85"/>
      <c r="AD1105" s="85"/>
      <c r="AE1105" s="85"/>
    </row>
    <row r="1106" spans="25:31" s="75" customFormat="1" x14ac:dyDescent="0.25">
      <c r="Y1106" s="85"/>
      <c r="Z1106" s="85"/>
      <c r="AD1106" s="85"/>
      <c r="AE1106" s="85"/>
    </row>
    <row r="1107" spans="25:31" s="75" customFormat="1" x14ac:dyDescent="0.25">
      <c r="Y1107" s="85"/>
      <c r="Z1107" s="85"/>
      <c r="AD1107" s="85"/>
      <c r="AE1107" s="85"/>
    </row>
    <row r="1108" spans="25:31" s="75" customFormat="1" x14ac:dyDescent="0.25">
      <c r="Y1108" s="85"/>
      <c r="Z1108" s="85"/>
      <c r="AD1108" s="85"/>
      <c r="AE1108" s="85"/>
    </row>
    <row r="1109" spans="25:31" s="75" customFormat="1" x14ac:dyDescent="0.25">
      <c r="Y1109" s="85"/>
      <c r="Z1109" s="85"/>
      <c r="AD1109" s="85"/>
      <c r="AE1109" s="85"/>
    </row>
    <row r="1110" spans="25:31" s="75" customFormat="1" x14ac:dyDescent="0.25">
      <c r="Y1110" s="85"/>
      <c r="Z1110" s="85"/>
      <c r="AD1110" s="85"/>
      <c r="AE1110" s="85"/>
    </row>
    <row r="1111" spans="25:31" s="75" customFormat="1" x14ac:dyDescent="0.25">
      <c r="Y1111" s="85"/>
      <c r="Z1111" s="85"/>
      <c r="AD1111" s="85"/>
      <c r="AE1111" s="85"/>
    </row>
    <row r="1112" spans="25:31" s="75" customFormat="1" x14ac:dyDescent="0.25">
      <c r="Y1112" s="85"/>
      <c r="Z1112" s="85"/>
      <c r="AD1112" s="85"/>
      <c r="AE1112" s="85"/>
    </row>
    <row r="1113" spans="25:31" s="75" customFormat="1" x14ac:dyDescent="0.25">
      <c r="Y1113" s="85"/>
      <c r="Z1113" s="85"/>
      <c r="AD1113" s="85"/>
      <c r="AE1113" s="85"/>
    </row>
    <row r="1114" spans="25:31" s="75" customFormat="1" x14ac:dyDescent="0.25">
      <c r="Y1114" s="85"/>
      <c r="Z1114" s="85"/>
      <c r="AD1114" s="85"/>
      <c r="AE1114" s="85"/>
    </row>
    <row r="1115" spans="25:31" s="75" customFormat="1" x14ac:dyDescent="0.25">
      <c r="Y1115" s="85"/>
      <c r="Z1115" s="85"/>
      <c r="AD1115" s="85"/>
      <c r="AE1115" s="85"/>
    </row>
    <row r="1116" spans="25:31" s="75" customFormat="1" x14ac:dyDescent="0.25">
      <c r="Y1116" s="85"/>
      <c r="Z1116" s="85"/>
      <c r="AD1116" s="85"/>
      <c r="AE1116" s="85"/>
    </row>
    <row r="1117" spans="25:31" s="75" customFormat="1" x14ac:dyDescent="0.25">
      <c r="Y1117" s="85"/>
      <c r="Z1117" s="85"/>
      <c r="AD1117" s="85"/>
      <c r="AE1117" s="85"/>
    </row>
    <row r="1118" spans="25:31" s="75" customFormat="1" x14ac:dyDescent="0.25">
      <c r="Y1118" s="85"/>
      <c r="Z1118" s="85"/>
      <c r="AD1118" s="85"/>
      <c r="AE1118" s="85"/>
    </row>
    <row r="1119" spans="25:31" s="75" customFormat="1" x14ac:dyDescent="0.25">
      <c r="Y1119" s="85"/>
      <c r="Z1119" s="85"/>
      <c r="AD1119" s="85"/>
      <c r="AE1119" s="85"/>
    </row>
    <row r="1120" spans="25:31" s="75" customFormat="1" x14ac:dyDescent="0.25">
      <c r="Y1120" s="85"/>
      <c r="Z1120" s="85"/>
      <c r="AD1120" s="85"/>
      <c r="AE1120" s="85"/>
    </row>
    <row r="1121" spans="25:31" s="75" customFormat="1" x14ac:dyDescent="0.25">
      <c r="Y1121" s="85"/>
      <c r="Z1121" s="85"/>
      <c r="AD1121" s="85"/>
      <c r="AE1121" s="85"/>
    </row>
    <row r="1122" spans="25:31" s="75" customFormat="1" x14ac:dyDescent="0.25">
      <c r="Y1122" s="85"/>
      <c r="Z1122" s="85"/>
      <c r="AD1122" s="85"/>
      <c r="AE1122" s="85"/>
    </row>
    <row r="1123" spans="25:31" s="75" customFormat="1" x14ac:dyDescent="0.25">
      <c r="Y1123" s="85"/>
      <c r="Z1123" s="85"/>
      <c r="AD1123" s="85"/>
      <c r="AE1123" s="85"/>
    </row>
    <row r="1124" spans="25:31" s="75" customFormat="1" x14ac:dyDescent="0.25">
      <c r="Y1124" s="85"/>
      <c r="Z1124" s="85"/>
      <c r="AD1124" s="85"/>
      <c r="AE1124" s="85"/>
    </row>
    <row r="1125" spans="25:31" s="75" customFormat="1" x14ac:dyDescent="0.25">
      <c r="Y1125" s="85"/>
      <c r="Z1125" s="85"/>
      <c r="AD1125" s="85"/>
      <c r="AE1125" s="85"/>
    </row>
    <row r="1126" spans="25:31" s="75" customFormat="1" x14ac:dyDescent="0.25">
      <c r="Y1126" s="85"/>
      <c r="Z1126" s="85"/>
      <c r="AD1126" s="85"/>
      <c r="AE1126" s="85"/>
    </row>
    <row r="1127" spans="25:31" s="75" customFormat="1" x14ac:dyDescent="0.25">
      <c r="Y1127" s="85"/>
      <c r="Z1127" s="85"/>
      <c r="AD1127" s="85"/>
      <c r="AE1127" s="85"/>
    </row>
    <row r="1128" spans="25:31" s="75" customFormat="1" x14ac:dyDescent="0.25">
      <c r="Y1128" s="85"/>
      <c r="Z1128" s="85"/>
      <c r="AD1128" s="85"/>
      <c r="AE1128" s="85"/>
    </row>
    <row r="1129" spans="25:31" s="75" customFormat="1" x14ac:dyDescent="0.25">
      <c r="Y1129" s="85"/>
      <c r="Z1129" s="85"/>
      <c r="AD1129" s="85"/>
      <c r="AE1129" s="85"/>
    </row>
    <row r="1130" spans="25:31" s="75" customFormat="1" x14ac:dyDescent="0.25">
      <c r="Y1130" s="85"/>
      <c r="Z1130" s="85"/>
      <c r="AD1130" s="85"/>
      <c r="AE1130" s="85"/>
    </row>
    <row r="1131" spans="25:31" s="75" customFormat="1" x14ac:dyDescent="0.25">
      <c r="Y1131" s="85"/>
      <c r="Z1131" s="85"/>
      <c r="AD1131" s="85"/>
      <c r="AE1131" s="85"/>
    </row>
    <row r="1132" spans="25:31" s="75" customFormat="1" x14ac:dyDescent="0.25">
      <c r="Y1132" s="85"/>
      <c r="Z1132" s="85"/>
      <c r="AD1132" s="85"/>
      <c r="AE1132" s="85"/>
    </row>
    <row r="1133" spans="25:31" s="75" customFormat="1" x14ac:dyDescent="0.25">
      <c r="Y1133" s="85"/>
      <c r="Z1133" s="85"/>
      <c r="AD1133" s="85"/>
      <c r="AE1133" s="85"/>
    </row>
    <row r="1134" spans="25:31" s="75" customFormat="1" x14ac:dyDescent="0.25">
      <c r="Y1134" s="85"/>
      <c r="Z1134" s="85"/>
      <c r="AD1134" s="85"/>
      <c r="AE1134" s="85"/>
    </row>
  </sheetData>
  <autoFilter ref="A2:BR2" xr:uid="{C90B63A8-BBC5-4D29-9236-A6C0CB2C69BA}">
    <sortState xmlns:xlrd2="http://schemas.microsoft.com/office/spreadsheetml/2017/richdata2" ref="A3:BP402">
      <sortCondition ref="B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Actualizable</vt:lpstr>
      <vt:lpstr>Final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Morales | Trea AM</dc:creator>
  <cp:lastModifiedBy>Victor Morales | Trea AM</cp:lastModifiedBy>
  <cp:lastPrinted>2023-06-06T10:58:15Z</cp:lastPrinted>
  <dcterms:created xsi:type="dcterms:W3CDTF">2023-05-09T07:14:52Z</dcterms:created>
  <dcterms:modified xsi:type="dcterms:W3CDTF">2023-06-09T07:16:58Z</dcterms:modified>
</cp:coreProperties>
</file>