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9AE8749-3F58-4A75-9837-8ECE39DD3862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5" sheetId="5" r:id="rId4"/>
    <sheet name="Лист4" sheetId="4" r:id="rId5"/>
  </sheets>
  <definedNames>
    <definedName name="solver_adj" localSheetId="0" hidden="1">Лист1!$C$17:$C$25</definedName>
    <definedName name="solver_adj" localSheetId="1" hidden="1">Лист2!$B$2:$J$2</definedName>
    <definedName name="solver_adj" localSheetId="2" hidden="1">Лист3!$C$3:$C$13</definedName>
    <definedName name="solver_adj" localSheetId="4" hidden="1">Лист4!$C$1:$M$1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0" hidden="1">100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0" hidden="1">Лист1!$C$18:$C$25</definedName>
    <definedName name="solver_lhs1" localSheetId="1" hidden="1">Лист2!$K$2</definedName>
    <definedName name="solver_lhs1" localSheetId="2" hidden="1">Лист3!$C$14</definedName>
    <definedName name="solver_lhs1" localSheetId="4" hidden="1">Лист4!$N$1</definedName>
    <definedName name="solver_lhs2" localSheetId="0" hidden="1">Лист1!$C$26</definedName>
    <definedName name="solver_lhs2" localSheetId="1" hidden="1">Лист2!$K$3:$K$10</definedName>
    <definedName name="solver_lhs2" localSheetId="2" hidden="1">Лист3!$C$4:$C$13</definedName>
    <definedName name="solver_lhs2" localSheetId="4" hidden="1">Лист4!$N$2:$N$11</definedName>
    <definedName name="solver_lhs3" localSheetId="0" hidden="1">Лист1!$D$26:$K$26</definedName>
    <definedName name="solver_lhs3" localSheetId="1" hidden="1">Лист2!$K$3:$K$10</definedName>
    <definedName name="solver_lhs3" localSheetId="2" hidden="1">Лист3!$D$14:$M$14</definedName>
    <definedName name="solver_lhs3" localSheetId="4" hidden="1">Лист4!$H$8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0" hidden="1">Лист1!$C$17</definedName>
    <definedName name="solver_opt" localSheetId="1" hidden="1">Лист2!$C$13</definedName>
    <definedName name="solver_opt" localSheetId="2" hidden="1">Лист3!$C$3</definedName>
    <definedName name="solver_opt" localSheetId="4" hidden="1">Лист4!$C$1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4" hidden="1">2</definedName>
    <definedName name="solver_rel2" localSheetId="0" hidden="1">2</definedName>
    <definedName name="solver_rel2" localSheetId="1" hidden="1">1</definedName>
    <definedName name="solver_rel2" localSheetId="2" hidden="1">3</definedName>
    <definedName name="solver_rel2" localSheetId="4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4" hidden="1">2</definedName>
    <definedName name="solver_rhs1" localSheetId="0" hidden="1">0</definedName>
    <definedName name="solver_rhs1" localSheetId="1" hidden="1">Лист2!$L$2</definedName>
    <definedName name="solver_rhs1" localSheetId="2" hidden="1">1</definedName>
    <definedName name="solver_rhs1" localSheetId="4" hidden="1">Лист4!$O$1</definedName>
    <definedName name="solver_rhs2" localSheetId="0" hidden="1">1</definedName>
    <definedName name="solver_rhs2" localSheetId="1" hidden="1">Лист2!$L$3:$L$10</definedName>
    <definedName name="solver_rhs2" localSheetId="2" hidden="1">0</definedName>
    <definedName name="solver_rhs2" localSheetId="4" hidden="1">Лист4!$O$2:$O$11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4" hidden="1">1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0" hidden="1">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0.05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3" i="1"/>
  <c r="H56" i="1"/>
  <c r="H49" i="1"/>
  <c r="M49" i="1"/>
  <c r="F56" i="1"/>
  <c r="F49" i="1"/>
  <c r="F50" i="1"/>
  <c r="H50" i="1" s="1"/>
  <c r="F51" i="1"/>
  <c r="H51" i="1" s="1"/>
  <c r="F52" i="1"/>
  <c r="F53" i="1"/>
  <c r="F54" i="1"/>
  <c r="H54" i="1" s="1"/>
  <c r="F55" i="1"/>
  <c r="H55" i="1" s="1"/>
  <c r="I49" i="1" l="1"/>
  <c r="I18" i="3"/>
  <c r="J20" i="3" s="1"/>
  <c r="K20" i="3" s="1"/>
  <c r="G21" i="3" l="1"/>
  <c r="H21" i="3" s="1"/>
  <c r="J27" i="3"/>
  <c r="K27" i="3" s="1"/>
  <c r="G25" i="3"/>
  <c r="H25" i="3" s="1"/>
  <c r="G19" i="3"/>
  <c r="H19" i="3" s="1"/>
  <c r="J23" i="3"/>
  <c r="K23" i="3" s="1"/>
  <c r="G28" i="3"/>
  <c r="H28" i="3" s="1"/>
  <c r="G24" i="3"/>
  <c r="H24" i="3" s="1"/>
  <c r="G20" i="3"/>
  <c r="H20" i="3" s="1"/>
  <c r="J26" i="3"/>
  <c r="K26" i="3" s="1"/>
  <c r="J22" i="3"/>
  <c r="K22" i="3" s="1"/>
  <c r="G27" i="3"/>
  <c r="H27" i="3" s="1"/>
  <c r="G23" i="3"/>
  <c r="H23" i="3" s="1"/>
  <c r="J19" i="3"/>
  <c r="K19" i="3" s="1"/>
  <c r="J25" i="3"/>
  <c r="K25" i="3" s="1"/>
  <c r="J21" i="3"/>
  <c r="K21" i="3" s="1"/>
  <c r="G26" i="3"/>
  <c r="H26" i="3" s="1"/>
  <c r="G22" i="3"/>
  <c r="H22" i="3" s="1"/>
  <c r="J28" i="3"/>
  <c r="K28" i="3" s="1"/>
  <c r="J24" i="3"/>
  <c r="K24" i="3" s="1"/>
  <c r="N3" i="4"/>
  <c r="N4" i="4"/>
  <c r="N5" i="4"/>
  <c r="N6" i="4"/>
  <c r="N7" i="4"/>
  <c r="N8" i="4"/>
  <c r="N9" i="4"/>
  <c r="N10" i="4"/>
  <c r="N11" i="4"/>
  <c r="N2" i="4"/>
  <c r="N1" i="4"/>
  <c r="E14" i="3"/>
  <c r="F14" i="3"/>
  <c r="G14" i="3"/>
  <c r="H14" i="3"/>
  <c r="I14" i="3"/>
  <c r="J14" i="3"/>
  <c r="K14" i="3"/>
  <c r="L14" i="3"/>
  <c r="M14" i="3"/>
  <c r="D14" i="3"/>
  <c r="C14" i="3"/>
  <c r="D26" i="1"/>
  <c r="J38" i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K4" i="2"/>
  <c r="K5" i="2"/>
  <c r="K6" i="2"/>
  <c r="K7" i="2"/>
  <c r="K8" i="2"/>
  <c r="K9" i="2"/>
  <c r="K10" i="2"/>
  <c r="K3" i="2"/>
  <c r="K2" i="2"/>
  <c r="D30" i="1" l="1"/>
  <c r="C13" i="2"/>
  <c r="O8" i="2"/>
  <c r="O26" i="1" l="1"/>
  <c r="C26" i="1"/>
  <c r="H26" i="1" l="1"/>
  <c r="K26" i="1"/>
  <c r="G26" i="1"/>
  <c r="J26" i="1"/>
  <c r="F26" i="1"/>
  <c r="B30" i="1"/>
  <c r="I26" i="1"/>
  <c r="E26" i="1"/>
  <c r="B9" i="1"/>
  <c r="D14" i="1"/>
  <c r="D13" i="1"/>
  <c r="D12" i="1"/>
  <c r="C5" i="1"/>
  <c r="D5" i="1"/>
  <c r="B5" i="1"/>
  <c r="E3" i="1"/>
  <c r="E4" i="1"/>
  <c r="E2" i="1"/>
  <c r="H4" i="1" l="1"/>
  <c r="H5" i="1"/>
</calcChain>
</file>

<file path=xl/sharedStrings.xml><?xml version="1.0" encoding="utf-8"?>
<sst xmlns="http://schemas.openxmlformats.org/spreadsheetml/2006/main" count="155" uniqueCount="47">
  <si>
    <t>Стратегии</t>
  </si>
  <si>
    <t>B1</t>
  </si>
  <si>
    <t>B2</t>
  </si>
  <si>
    <t>B3</t>
  </si>
  <si>
    <t>A1</t>
  </si>
  <si>
    <t>A2</t>
  </si>
  <si>
    <t>A3</t>
  </si>
  <si>
    <t xml:space="preserve">alpha = </t>
  </si>
  <si>
    <t>beta=</t>
  </si>
  <si>
    <t>Решение для А:</t>
  </si>
  <si>
    <t>Функция:</t>
  </si>
  <si>
    <t>х1</t>
  </si>
  <si>
    <t>х2</t>
  </si>
  <si>
    <t>х3</t>
  </si>
  <si>
    <t>Ограничения:</t>
  </si>
  <si>
    <t>Нижняя цена игры:</t>
  </si>
  <si>
    <t>8х8 а2:</t>
  </si>
  <si>
    <t>Цена:</t>
  </si>
  <si>
    <t>Вер-ти:</t>
  </si>
  <si>
    <t>Верхняя цена:</t>
  </si>
  <si>
    <t>10x10 a1:</t>
  </si>
  <si>
    <t>V=</t>
  </si>
  <si>
    <t>delta</t>
  </si>
  <si>
    <t>Price:</t>
  </si>
  <si>
    <t>Среднее число итераций</t>
  </si>
  <si>
    <t>Итерации</t>
  </si>
  <si>
    <t>Полученные значения</t>
  </si>
  <si>
    <t>Цена игры:</t>
  </si>
  <si>
    <t>среднее отклонение( в %)</t>
  </si>
  <si>
    <t>Доля от цены игры(в %)</t>
  </si>
  <si>
    <t>Тесты 10x10</t>
  </si>
  <si>
    <t>min_top-max_low &gt;= 2E</t>
  </si>
  <si>
    <t>cur_price-prev_price&gt;=E</t>
  </si>
  <si>
    <t>Цена</t>
  </si>
  <si>
    <t>Среднее кол-во итераций(1):</t>
  </si>
  <si>
    <t>Среднее отклонение(1):</t>
  </si>
  <si>
    <t>Среднее количество(2):</t>
  </si>
  <si>
    <t>Среднее отклонение(2):</t>
  </si>
  <si>
    <t>15+1</t>
  </si>
  <si>
    <t>15+1 – 5+3</t>
  </si>
  <si>
    <t>10+0 + 3+2</t>
  </si>
  <si>
    <t>5+3 + 2+1</t>
  </si>
  <si>
    <t>9+3 – 5+2</t>
  </si>
  <si>
    <t>10-3 + 6+3</t>
  </si>
  <si>
    <t>8-4 + 7+4</t>
  </si>
  <si>
    <t>8+0</t>
  </si>
  <si>
    <t>5+2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</si>
</sst>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;[Red]&quot;-&quot;[$$-409]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b/>
      <sz val="14"/>
      <color theme="1"/>
      <name val="Liberation Sans"/>
      <charset val="204"/>
    </font>
    <font>
      <b/>
      <sz val="11"/>
      <color theme="1"/>
      <name val="Liberation Sans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9900"/>
        <bgColor rgb="FF0099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8" fontId="5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2" borderId="4" xfId="0" applyFill="1" applyBorder="1"/>
    <xf numFmtId="11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1" fillId="0" borderId="0" xfId="0" applyFont="1"/>
    <xf numFmtId="0" fontId="0" fillId="3" borderId="0" xfId="0" applyFill="1" applyBorder="1"/>
    <xf numFmtId="0" fontId="0" fillId="3" borderId="6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3" fillId="12" borderId="0" xfId="1" applyFill="1" applyAlignment="1">
      <alignment horizontal="center"/>
    </xf>
    <xf numFmtId="0" fontId="3" fillId="8" borderId="0" xfId="1" applyFill="1"/>
    <xf numFmtId="0" fontId="6" fillId="0" borderId="0" xfId="1" applyFont="1"/>
    <xf numFmtId="0" fontId="3" fillId="0" borderId="7" xfId="1" applyBorder="1"/>
    <xf numFmtId="0" fontId="3" fillId="0" borderId="7" xfId="1" applyBorder="1"/>
    <xf numFmtId="0" fontId="3" fillId="0" borderId="0" xfId="1"/>
    <xf numFmtId="0" fontId="3" fillId="9" borderId="0" xfId="1" applyFill="1" applyAlignment="1">
      <alignment horizontal="center"/>
    </xf>
    <xf numFmtId="0" fontId="3" fillId="10" borderId="0" xfId="1" applyFill="1"/>
    <xf numFmtId="0" fontId="7" fillId="0" borderId="0" xfId="1" applyFont="1"/>
    <xf numFmtId="0" fontId="3" fillId="0" borderId="0" xfId="1" applyAlignment="1">
      <alignment horizontal="center"/>
    </xf>
    <xf numFmtId="0" fontId="3" fillId="11" borderId="0" xfId="1" applyFill="1" applyAlignment="1">
      <alignment horizontal="center"/>
    </xf>
    <xf numFmtId="0" fontId="3" fillId="0" borderId="7" xfId="1" applyBorder="1"/>
    <xf numFmtId="0" fontId="3" fillId="0" borderId="0" xfId="1" applyAlignment="1">
      <alignment horizontal="left"/>
    </xf>
    <xf numFmtId="0" fontId="3" fillId="10" borderId="0" xfId="1" applyFill="1" applyAlignment="1">
      <alignment horizontal="center"/>
    </xf>
    <xf numFmtId="0" fontId="3" fillId="0" borderId="0" xfId="1" applyNumberFormat="1" applyAlignment="1">
      <alignment horizontal="left"/>
    </xf>
    <xf numFmtId="0" fontId="3" fillId="0" borderId="0" xfId="1" applyNumberFormat="1"/>
    <xf numFmtId="0" fontId="3" fillId="12" borderId="0" xfId="1" applyFill="1"/>
    <xf numFmtId="0" fontId="3" fillId="13" borderId="0" xfId="1" applyFill="1"/>
    <xf numFmtId="0" fontId="3" fillId="7" borderId="0" xfId="1" applyFill="1"/>
  </cellXfs>
  <cellStyles count="6">
    <cellStyle name="Heading" xfId="2" xr:uid="{00000000-0005-0000-0000-00002F000000}"/>
    <cellStyle name="Heading1" xfId="3" xr:uid="{00000000-0005-0000-0000-000030000000}"/>
    <cellStyle name="Result" xfId="4" xr:uid="{00000000-0005-0000-0000-000031000000}"/>
    <cellStyle name="Result2" xfId="5" xr:uid="{00000000-0005-0000-0000-000032000000}"/>
    <cellStyle name="Обычный" xfId="0" builtinId="0"/>
    <cellStyle name="Обычный 2" xfId="1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13" zoomScale="77" workbookViewId="0">
      <selection activeCell="M30" sqref="M30"/>
    </sheetView>
  </sheetViews>
  <sheetFormatPr defaultRowHeight="15"/>
  <cols>
    <col min="1" max="1" width="10.42578125" customWidth="1"/>
    <col min="2" max="2" width="4.7109375" customWidth="1"/>
    <col min="3" max="3" width="10.5703125" customWidth="1"/>
    <col min="4" max="4" width="14" customWidth="1"/>
    <col min="6" max="6" width="13.7109375" customWidth="1"/>
    <col min="11" max="11" width="10.28515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</row>
    <row r="2" spans="1:8">
      <c r="A2" s="3" t="s">
        <v>4</v>
      </c>
      <c r="B2" s="4">
        <v>4</v>
      </c>
      <c r="C2" s="4">
        <v>8</v>
      </c>
      <c r="D2" s="4">
        <v>1</v>
      </c>
      <c r="E2">
        <f>MIN(B2:D2)</f>
        <v>1</v>
      </c>
    </row>
    <row r="3" spans="1:8">
      <c r="A3" s="3" t="s">
        <v>5</v>
      </c>
      <c r="B3" s="4">
        <v>0</v>
      </c>
      <c r="C3" s="4">
        <v>2</v>
      </c>
      <c r="D3" s="4">
        <v>5</v>
      </c>
      <c r="E3">
        <f t="shared" ref="E3:E4" si="0">MIN(B3:D3)</f>
        <v>0</v>
      </c>
    </row>
    <row r="4" spans="1:8">
      <c r="A4" s="3" t="s">
        <v>6</v>
      </c>
      <c r="B4" s="4">
        <v>5</v>
      </c>
      <c r="C4" s="4">
        <v>1</v>
      </c>
      <c r="D4" s="4">
        <v>-3</v>
      </c>
      <c r="E4">
        <f t="shared" si="0"/>
        <v>-3</v>
      </c>
      <c r="G4" t="s">
        <v>7</v>
      </c>
      <c r="H4">
        <f>MAX(E2:E4)</f>
        <v>1</v>
      </c>
    </row>
    <row r="5" spans="1:8">
      <c r="B5">
        <f>MAX(B2:B4)</f>
        <v>5</v>
      </c>
      <c r="C5">
        <f t="shared" ref="C5:D5" si="1">MAX(C2:C4)</f>
        <v>8</v>
      </c>
      <c r="D5">
        <f t="shared" si="1"/>
        <v>5</v>
      </c>
      <c r="G5" t="s">
        <v>8</v>
      </c>
      <c r="H5">
        <f>MIN(B5:D5)</f>
        <v>5</v>
      </c>
    </row>
    <row r="8" spans="1:8">
      <c r="A8" s="17" t="s">
        <v>9</v>
      </c>
      <c r="B8" s="17"/>
    </row>
    <row r="9" spans="1:8">
      <c r="A9" t="s">
        <v>10</v>
      </c>
      <c r="B9">
        <f>SUM(B12:B14)</f>
        <v>0</v>
      </c>
      <c r="D9" s="17" t="s">
        <v>14</v>
      </c>
      <c r="E9" s="17"/>
    </row>
    <row r="12" spans="1:8">
      <c r="A12" t="s">
        <v>11</v>
      </c>
      <c r="D12">
        <f>SUMPRODUCT(B$2:B$4,B$12:B$14)</f>
        <v>0</v>
      </c>
    </row>
    <row r="13" spans="1:8">
      <c r="A13" t="s">
        <v>12</v>
      </c>
      <c r="D13">
        <f>SUMPRODUCT(C$2:C$4,B$12:B$14)</f>
        <v>0</v>
      </c>
    </row>
    <row r="14" spans="1:8">
      <c r="A14" t="s">
        <v>13</v>
      </c>
      <c r="D14">
        <f>SUMPRODUCT(D$2:D$4,B$12:B$14)</f>
        <v>0</v>
      </c>
    </row>
    <row r="15" spans="1:8">
      <c r="D15">
        <v>0</v>
      </c>
    </row>
    <row r="16" spans="1:8">
      <c r="B16" t="s">
        <v>16</v>
      </c>
    </row>
    <row r="17" spans="1:15">
      <c r="A17" s="17" t="s">
        <v>15</v>
      </c>
      <c r="B17" s="17"/>
      <c r="C17" s="10">
        <v>5.4818181818181815</v>
      </c>
      <c r="O17" t="s">
        <v>18</v>
      </c>
    </row>
    <row r="18" spans="1:15">
      <c r="A18" s="17">
        <v>1</v>
      </c>
      <c r="B18" s="20"/>
      <c r="C18" s="7">
        <v>0</v>
      </c>
      <c r="D18" s="4">
        <v>1</v>
      </c>
      <c r="E18" s="4">
        <v>3</v>
      </c>
      <c r="F18" s="4">
        <v>2</v>
      </c>
      <c r="G18" s="4">
        <v>2</v>
      </c>
      <c r="H18" s="4">
        <v>8</v>
      </c>
      <c r="I18" s="4">
        <v>1</v>
      </c>
      <c r="J18" s="4">
        <v>5</v>
      </c>
      <c r="K18" s="4">
        <v>7</v>
      </c>
      <c r="O18" s="5">
        <v>0</v>
      </c>
    </row>
    <row r="19" spans="1:15">
      <c r="A19" s="17">
        <v>2</v>
      </c>
      <c r="B19" s="20"/>
      <c r="C19" s="7">
        <v>0.15454545454545479</v>
      </c>
      <c r="D19" s="4">
        <v>9</v>
      </c>
      <c r="E19" s="4">
        <v>11</v>
      </c>
      <c r="F19" s="4">
        <v>5</v>
      </c>
      <c r="G19" s="4">
        <v>1</v>
      </c>
      <c r="H19" s="4">
        <v>2</v>
      </c>
      <c r="I19" s="4">
        <v>3</v>
      </c>
      <c r="J19" s="4">
        <v>0</v>
      </c>
      <c r="K19" s="4">
        <v>6</v>
      </c>
      <c r="O19" s="5">
        <v>0.15481</v>
      </c>
    </row>
    <row r="20" spans="1:15">
      <c r="A20" s="17">
        <v>3</v>
      </c>
      <c r="B20" s="20"/>
      <c r="C20" s="7">
        <v>0.33106060606060528</v>
      </c>
      <c r="D20" s="4">
        <v>5</v>
      </c>
      <c r="E20" s="4">
        <v>7</v>
      </c>
      <c r="F20" s="4">
        <v>4</v>
      </c>
      <c r="G20" s="4">
        <v>9</v>
      </c>
      <c r="H20" s="4">
        <v>15</v>
      </c>
      <c r="I20" s="4">
        <v>3</v>
      </c>
      <c r="J20" s="4">
        <v>5</v>
      </c>
      <c r="K20" s="4">
        <v>4</v>
      </c>
      <c r="O20" s="5">
        <v>0.33169399999999999</v>
      </c>
    </row>
    <row r="21" spans="1:15">
      <c r="A21" s="17">
        <v>4</v>
      </c>
      <c r="B21" s="20"/>
      <c r="C21" s="7">
        <v>7.0454545454545867E-2</v>
      </c>
      <c r="D21" s="4">
        <v>1</v>
      </c>
      <c r="E21" s="4">
        <v>3</v>
      </c>
      <c r="F21" s="4">
        <v>10</v>
      </c>
      <c r="G21" s="4">
        <v>9</v>
      </c>
      <c r="H21" s="4">
        <v>0</v>
      </c>
      <c r="I21" s="4">
        <v>7</v>
      </c>
      <c r="J21" s="4">
        <v>1</v>
      </c>
      <c r="K21" s="4">
        <v>10</v>
      </c>
      <c r="O21" s="5">
        <v>7.1213200000000004E-2</v>
      </c>
    </row>
    <row r="22" spans="1:15">
      <c r="A22" s="17">
        <v>5</v>
      </c>
      <c r="B22" s="20"/>
      <c r="C22" s="7">
        <v>0</v>
      </c>
      <c r="D22" s="4">
        <v>6</v>
      </c>
      <c r="E22" s="4">
        <v>0</v>
      </c>
      <c r="F22" s="4">
        <v>7</v>
      </c>
      <c r="G22" s="4">
        <v>2</v>
      </c>
      <c r="H22" s="4">
        <v>8</v>
      </c>
      <c r="I22" s="4">
        <v>3</v>
      </c>
      <c r="J22" s="4">
        <v>2</v>
      </c>
      <c r="K22" s="4">
        <v>6</v>
      </c>
      <c r="O22" s="5">
        <v>0</v>
      </c>
    </row>
    <row r="23" spans="1:15">
      <c r="A23" s="17">
        <v>6</v>
      </c>
      <c r="B23" s="20"/>
      <c r="C23" s="7">
        <v>4.5454545454545824E-2</v>
      </c>
      <c r="D23" s="4">
        <v>4</v>
      </c>
      <c r="E23" s="4">
        <v>2</v>
      </c>
      <c r="F23" s="4">
        <v>6</v>
      </c>
      <c r="G23" s="4">
        <v>10</v>
      </c>
      <c r="H23" s="4">
        <v>5</v>
      </c>
      <c r="I23" s="4">
        <v>3</v>
      </c>
      <c r="J23" s="4">
        <v>6</v>
      </c>
      <c r="K23" s="4">
        <v>4</v>
      </c>
      <c r="O23" s="5">
        <v>4.4256999999999998E-2</v>
      </c>
    </row>
    <row r="24" spans="1:15">
      <c r="A24" s="17">
        <v>7</v>
      </c>
      <c r="B24" s="20"/>
      <c r="C24" s="7">
        <v>6.3636363636364407E-2</v>
      </c>
      <c r="D24" s="4">
        <v>8</v>
      </c>
      <c r="E24" s="4">
        <v>13</v>
      </c>
      <c r="F24" s="4">
        <v>1</v>
      </c>
      <c r="G24" s="4">
        <v>4</v>
      </c>
      <c r="H24" s="4">
        <v>0</v>
      </c>
      <c r="I24" s="4">
        <v>6</v>
      </c>
      <c r="J24" s="4">
        <v>8</v>
      </c>
      <c r="K24" s="4">
        <v>0</v>
      </c>
      <c r="O24" s="5">
        <v>6.3819100000000004E-2</v>
      </c>
    </row>
    <row r="25" spans="1:15">
      <c r="A25" s="17">
        <v>8</v>
      </c>
      <c r="B25" s="20"/>
      <c r="C25" s="7">
        <v>0.33484848484848456</v>
      </c>
      <c r="D25" s="4">
        <v>5</v>
      </c>
      <c r="E25" s="4">
        <v>1</v>
      </c>
      <c r="F25" s="4">
        <v>7</v>
      </c>
      <c r="G25" s="4">
        <v>3</v>
      </c>
      <c r="H25" s="4">
        <v>2</v>
      </c>
      <c r="I25" s="4">
        <v>9</v>
      </c>
      <c r="J25" s="4">
        <v>9</v>
      </c>
      <c r="K25" s="4">
        <v>7</v>
      </c>
      <c r="O25" s="5">
        <v>0.33420699999999998</v>
      </c>
    </row>
    <row r="26" spans="1:15">
      <c r="C26">
        <f>SUM(C18:C25)</f>
        <v>1.0000000000000007</v>
      </c>
      <c r="D26">
        <f>SUMPRODUCT($C$18:$C$25,D18:D25)-$C$17</f>
        <v>0</v>
      </c>
      <c r="E26">
        <f t="shared" ref="E26:I26" si="2">SUMPRODUCT($C$18:$C$25,E18:E25)-$C$17</f>
        <v>9.7699626167013776E-15</v>
      </c>
      <c r="F26">
        <f t="shared" si="2"/>
        <v>0</v>
      </c>
      <c r="G26">
        <f t="shared" si="2"/>
        <v>0</v>
      </c>
      <c r="H26">
        <f t="shared" si="2"/>
        <v>0.69015151515150563</v>
      </c>
      <c r="I26">
        <f t="shared" si="2"/>
        <v>0</v>
      </c>
      <c r="J26">
        <f>SUMPRODUCT($C$18:$C$25,J18:J25)-$C$17</f>
        <v>3.9393939393941757E-2</v>
      </c>
      <c r="K26">
        <f t="shared" ref="K26" si="3">SUMPRODUCT($C$18:$C$25,K18:K25)-$C$17</f>
        <v>0</v>
      </c>
      <c r="O26">
        <f>SUM(O18:O25)</f>
        <v>1.0000003</v>
      </c>
    </row>
    <row r="27" spans="1:15">
      <c r="B27" s="6"/>
      <c r="C27">
        <v>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>
        <v>0</v>
      </c>
    </row>
    <row r="30" spans="1:15">
      <c r="A30" t="s">
        <v>17</v>
      </c>
      <c r="B30">
        <f>C17</f>
        <v>5.4818181818181815</v>
      </c>
      <c r="D30">
        <f>0+8626+18482+3968+0+2466+3556+18622</f>
        <v>55720</v>
      </c>
    </row>
    <row r="35" spans="3:15">
      <c r="F35" t="s">
        <v>21</v>
      </c>
      <c r="G35">
        <v>5.4818179999999996</v>
      </c>
    </row>
    <row r="36" spans="3:15">
      <c r="G36" s="9" t="s">
        <v>22</v>
      </c>
      <c r="J36" s="9" t="s">
        <v>22</v>
      </c>
    </row>
    <row r="37" spans="3:15">
      <c r="E37">
        <v>5.4806499999999998</v>
      </c>
      <c r="F37">
        <f>E37*100/$G$35</f>
        <v>99.978693199956652</v>
      </c>
      <c r="G37" s="9">
        <f>ABS(100-F37)</f>
        <v>2.1306800043348062E-2</v>
      </c>
      <c r="H37">
        <v>5.5508499999999996</v>
      </c>
      <c r="I37">
        <f>H37*100/$G$35</f>
        <v>101.25929025735623</v>
      </c>
      <c r="J37" s="9">
        <f>ABS(100-I37)</f>
        <v>1.259290257356227</v>
      </c>
    </row>
    <row r="38" spans="3:15">
      <c r="E38">
        <v>5.4843099999999998</v>
      </c>
      <c r="F38">
        <f t="shared" ref="F38:F44" si="4">E38*100/$G$35</f>
        <v>100.04545937132535</v>
      </c>
      <c r="G38" s="9">
        <f t="shared" ref="G38:G44" si="5">ABS(100-F38)</f>
        <v>4.5459371325350162E-2</v>
      </c>
      <c r="H38">
        <v>5.5</v>
      </c>
      <c r="I38">
        <f t="shared" ref="I38:I44" si="6">H38*100/$G$35</f>
        <v>100.33167828629117</v>
      </c>
      <c r="J38" s="9">
        <f t="shared" ref="J38:J44" si="7">ABS(100-I38)</f>
        <v>0.33167828629116514</v>
      </c>
    </row>
    <row r="39" spans="3:15">
      <c r="E39">
        <v>5.4807300000000003</v>
      </c>
      <c r="F39">
        <f t="shared" si="4"/>
        <v>99.980152569822636</v>
      </c>
      <c r="G39" s="9">
        <f t="shared" si="5"/>
        <v>1.9847430177364345E-2</v>
      </c>
      <c r="H39">
        <v>5.5</v>
      </c>
      <c r="I39">
        <f t="shared" si="6"/>
        <v>100.33167828629117</v>
      </c>
      <c r="J39" s="9">
        <f t="shared" si="7"/>
        <v>0.33167828629116514</v>
      </c>
    </row>
    <row r="40" spans="3:15">
      <c r="E40">
        <v>5.4813999999999998</v>
      </c>
      <c r="F40">
        <f t="shared" si="4"/>
        <v>99.992374792450249</v>
      </c>
      <c r="G40" s="9">
        <f t="shared" si="5"/>
        <v>7.6252075497507121E-3</v>
      </c>
      <c r="H40">
        <v>5.5</v>
      </c>
      <c r="I40">
        <f t="shared" si="6"/>
        <v>100.33167828629117</v>
      </c>
      <c r="J40" s="9">
        <f t="shared" si="7"/>
        <v>0.33167828629116514</v>
      </c>
    </row>
    <row r="41" spans="3:15">
      <c r="E41">
        <v>5.4842199999999997</v>
      </c>
      <c r="F41">
        <f t="shared" si="4"/>
        <v>100.04381758022612</v>
      </c>
      <c r="G41" s="9">
        <f t="shared" si="5"/>
        <v>4.381758022611848E-2</v>
      </c>
      <c r="H41">
        <v>5.5</v>
      </c>
      <c r="I41">
        <f t="shared" si="6"/>
        <v>100.33167828629117</v>
      </c>
      <c r="J41" s="9">
        <f t="shared" si="7"/>
        <v>0.33167828629116514</v>
      </c>
    </row>
    <row r="42" spans="3:15">
      <c r="E42">
        <v>5.4801500000000001</v>
      </c>
      <c r="F42">
        <f t="shared" si="4"/>
        <v>99.969572138294268</v>
      </c>
      <c r="G42" s="9">
        <f t="shared" si="5"/>
        <v>3.0427861705732084E-2</v>
      </c>
      <c r="H42">
        <v>5.5</v>
      </c>
      <c r="I42">
        <f t="shared" si="6"/>
        <v>100.33167828629117</v>
      </c>
      <c r="J42" s="9">
        <f t="shared" si="7"/>
        <v>0.33167828629116514</v>
      </c>
    </row>
    <row r="43" spans="3:15">
      <c r="E43">
        <v>5.48109</v>
      </c>
      <c r="F43">
        <f t="shared" si="4"/>
        <v>99.986719734219577</v>
      </c>
      <c r="G43" s="9">
        <f t="shared" si="5"/>
        <v>1.3280265780423406E-2</v>
      </c>
      <c r="H43">
        <v>5.4642900000000001</v>
      </c>
      <c r="I43">
        <f t="shared" si="6"/>
        <v>99.680252062363252</v>
      </c>
      <c r="J43" s="9">
        <f t="shared" si="7"/>
        <v>0.31974793763674825</v>
      </c>
    </row>
    <row r="44" spans="3:15">
      <c r="E44">
        <v>5.4804899999999996</v>
      </c>
      <c r="F44">
        <f t="shared" si="4"/>
        <v>99.975774460224699</v>
      </c>
      <c r="G44" s="9">
        <f t="shared" si="5"/>
        <v>2.4225539775301286E-2</v>
      </c>
      <c r="H44">
        <v>5.5</v>
      </c>
      <c r="I44">
        <f t="shared" si="6"/>
        <v>100.33167828629117</v>
      </c>
      <c r="J44" s="9">
        <f t="shared" si="7"/>
        <v>0.33167828629116514</v>
      </c>
    </row>
    <row r="45" spans="3:15">
      <c r="G45" s="6"/>
    </row>
    <row r="46" spans="3:15">
      <c r="E46" s="12"/>
      <c r="F46" s="13"/>
      <c r="G46" s="13"/>
      <c r="H46" s="12"/>
      <c r="I46" s="12"/>
      <c r="J46" s="12"/>
    </row>
    <row r="47" spans="3:15">
      <c r="G47" s="6"/>
    </row>
    <row r="48" spans="3:15">
      <c r="C48" s="14" t="s">
        <v>25</v>
      </c>
      <c r="D48" s="18" t="s">
        <v>26</v>
      </c>
      <c r="E48" s="18"/>
      <c r="F48" s="17" t="s">
        <v>29</v>
      </c>
      <c r="G48" s="17"/>
      <c r="H48" t="s">
        <v>22</v>
      </c>
      <c r="I48" s="19" t="s">
        <v>28</v>
      </c>
      <c r="J48" s="19"/>
      <c r="K48" s="19"/>
      <c r="M48" s="19" t="s">
        <v>24</v>
      </c>
      <c r="N48" s="19"/>
      <c r="O48" s="19"/>
    </row>
    <row r="49" spans="3:15">
      <c r="C49">
        <v>41529</v>
      </c>
      <c r="D49" s="17">
        <v>5.4797200000000004</v>
      </c>
      <c r="E49" s="17"/>
      <c r="F49" s="17">
        <f t="shared" ref="F49:F56" si="8">D49*100/$G$35</f>
        <v>99.96172802526462</v>
      </c>
      <c r="G49" s="17"/>
      <c r="H49" s="9">
        <f>ABS(100-F49)</f>
        <v>3.8271974735380354E-2</v>
      </c>
      <c r="I49" s="19">
        <f>SUM(H49:H56)/8</f>
        <v>3.1668326091811139E-2</v>
      </c>
      <c r="J49" s="19"/>
      <c r="K49" s="19"/>
      <c r="M49" s="19">
        <f>SUM(C49:C56)/8</f>
        <v>37587</v>
      </c>
      <c r="N49" s="19"/>
      <c r="O49" s="19"/>
    </row>
    <row r="50" spans="3:15">
      <c r="C50">
        <v>39522</v>
      </c>
      <c r="D50" s="17">
        <v>5.4803899999999999</v>
      </c>
      <c r="E50" s="17"/>
      <c r="F50" s="17">
        <f t="shared" si="8"/>
        <v>99.973950247892219</v>
      </c>
      <c r="G50" s="17"/>
      <c r="H50" s="9">
        <f t="shared" ref="H50:H56" si="9">ABS(100-F50)</f>
        <v>2.6049752107780932E-2</v>
      </c>
    </row>
    <row r="51" spans="3:15">
      <c r="C51">
        <v>54924</v>
      </c>
      <c r="D51" s="17">
        <v>5.4805400000000004</v>
      </c>
      <c r="E51" s="17"/>
      <c r="F51" s="17">
        <f t="shared" si="8"/>
        <v>99.976686566390953</v>
      </c>
      <c r="G51" s="17"/>
      <c r="H51" s="9">
        <f t="shared" si="9"/>
        <v>2.3313433609047252E-2</v>
      </c>
      <c r="I51" s="18" t="s">
        <v>27</v>
      </c>
      <c r="J51" s="18"/>
      <c r="K51" s="14">
        <v>5.4818199999999999</v>
      </c>
    </row>
    <row r="52" spans="3:15">
      <c r="C52">
        <v>36848</v>
      </c>
      <c r="D52" s="17">
        <v>5.4801299999999999</v>
      </c>
      <c r="E52" s="17"/>
      <c r="F52" s="17">
        <f t="shared" si="8"/>
        <v>99.969207295827786</v>
      </c>
      <c r="G52" s="17"/>
      <c r="H52" s="9">
        <f t="shared" si="9"/>
        <v>3.0792704172213803E-2</v>
      </c>
    </row>
    <row r="53" spans="3:15">
      <c r="C53">
        <v>32693</v>
      </c>
      <c r="D53" s="17">
        <v>5.4801599999999997</v>
      </c>
      <c r="E53" s="17"/>
      <c r="F53" s="17">
        <f t="shared" si="8"/>
        <v>99.969754559527516</v>
      </c>
      <c r="G53" s="17"/>
      <c r="H53" s="9">
        <f t="shared" si="9"/>
        <v>3.024544047248412E-2</v>
      </c>
    </row>
    <row r="54" spans="3:15">
      <c r="C54">
        <v>37972</v>
      </c>
      <c r="D54" s="17">
        <v>5.4803499999999996</v>
      </c>
      <c r="E54" s="17"/>
      <c r="F54" s="17">
        <f t="shared" si="8"/>
        <v>99.973220562959227</v>
      </c>
      <c r="G54" s="17"/>
      <c r="H54" s="9">
        <f t="shared" si="9"/>
        <v>2.6779437040772791E-2</v>
      </c>
    </row>
    <row r="55" spans="3:15">
      <c r="C55">
        <v>36310</v>
      </c>
      <c r="D55" s="17">
        <v>5.4804199999999996</v>
      </c>
      <c r="E55" s="17"/>
      <c r="F55" s="17">
        <f t="shared" si="8"/>
        <v>99.974497511591949</v>
      </c>
      <c r="G55" s="17"/>
      <c r="H55" s="9">
        <f t="shared" si="9"/>
        <v>2.5502488408051249E-2</v>
      </c>
    </row>
    <row r="56" spans="3:15">
      <c r="C56">
        <v>20898</v>
      </c>
      <c r="D56" s="17">
        <v>5.4846899999999996</v>
      </c>
      <c r="E56" s="17"/>
      <c r="F56" s="17">
        <f t="shared" si="8"/>
        <v>100.05239137818876</v>
      </c>
      <c r="G56" s="17"/>
      <c r="H56" s="9">
        <f t="shared" si="9"/>
        <v>5.2391378188758608E-2</v>
      </c>
    </row>
    <row r="57" spans="3:15">
      <c r="G57" s="15"/>
    </row>
    <row r="58" spans="3:15">
      <c r="G58" s="16"/>
    </row>
    <row r="59" spans="3:15">
      <c r="C59" s="4">
        <v>1</v>
      </c>
      <c r="D59" s="4">
        <v>3</v>
      </c>
      <c r="E59" s="4">
        <v>2</v>
      </c>
      <c r="F59" s="4">
        <v>2</v>
      </c>
      <c r="G59" s="4">
        <v>8</v>
      </c>
      <c r="H59" s="4">
        <v>1</v>
      </c>
      <c r="I59" s="4">
        <v>5</v>
      </c>
      <c r="J59" s="4">
        <v>7</v>
      </c>
    </row>
    <row r="60" spans="3:15">
      <c r="C60" s="4">
        <v>9</v>
      </c>
      <c r="D60" s="4">
        <v>11</v>
      </c>
      <c r="E60" s="4">
        <v>5</v>
      </c>
      <c r="F60" s="4">
        <v>1</v>
      </c>
      <c r="G60" s="4">
        <v>2</v>
      </c>
      <c r="H60" s="4">
        <v>3</v>
      </c>
      <c r="I60" s="4">
        <v>0</v>
      </c>
      <c r="J60" s="4">
        <v>6</v>
      </c>
    </row>
    <row r="61" spans="3:15">
      <c r="C61" s="4">
        <v>5</v>
      </c>
      <c r="D61" s="4">
        <v>7</v>
      </c>
      <c r="E61" s="4">
        <v>4</v>
      </c>
      <c r="F61" s="4">
        <v>9</v>
      </c>
      <c r="G61" s="4">
        <v>15</v>
      </c>
      <c r="H61" s="4">
        <v>3</v>
      </c>
      <c r="I61" s="4">
        <v>5</v>
      </c>
      <c r="J61" s="4">
        <v>4</v>
      </c>
    </row>
    <row r="62" spans="3:15">
      <c r="C62" s="4">
        <v>1</v>
      </c>
      <c r="D62" s="4">
        <v>3</v>
      </c>
      <c r="E62" s="4">
        <v>10</v>
      </c>
      <c r="F62" s="4">
        <v>9</v>
      </c>
      <c r="G62" s="4">
        <v>0</v>
      </c>
      <c r="H62" s="4">
        <v>7</v>
      </c>
      <c r="I62" s="4">
        <v>1</v>
      </c>
      <c r="J62" s="4">
        <v>10</v>
      </c>
    </row>
    <row r="63" spans="3:15">
      <c r="C63" s="4">
        <v>6</v>
      </c>
      <c r="D63" s="4">
        <v>0</v>
      </c>
      <c r="E63" s="4">
        <v>7</v>
      </c>
      <c r="F63" s="4">
        <v>2</v>
      </c>
      <c r="G63" s="4">
        <v>8</v>
      </c>
      <c r="H63" s="4">
        <v>3</v>
      </c>
      <c r="I63" s="4">
        <v>2</v>
      </c>
      <c r="J63" s="4">
        <v>6</v>
      </c>
    </row>
    <row r="64" spans="3:15">
      <c r="C64" s="4">
        <v>4</v>
      </c>
      <c r="D64" s="4">
        <v>2</v>
      </c>
      <c r="E64" s="4">
        <v>6</v>
      </c>
      <c r="F64" s="4">
        <v>10</v>
      </c>
      <c r="G64" s="4">
        <v>5</v>
      </c>
      <c r="H64" s="4">
        <v>3</v>
      </c>
      <c r="I64" s="4">
        <v>6</v>
      </c>
      <c r="J64" s="4">
        <v>4</v>
      </c>
    </row>
    <row r="65" spans="3:10">
      <c r="C65" s="4">
        <v>8</v>
      </c>
      <c r="D65" s="4">
        <v>13</v>
      </c>
      <c r="E65" s="4">
        <v>1</v>
      </c>
      <c r="F65" s="4">
        <v>4</v>
      </c>
      <c r="G65" s="4">
        <v>0</v>
      </c>
      <c r="H65" s="4">
        <v>6</v>
      </c>
      <c r="I65" s="4">
        <v>8</v>
      </c>
      <c r="J65" s="4">
        <v>0</v>
      </c>
    </row>
    <row r="66" spans="3:10">
      <c r="C66" s="4">
        <v>5</v>
      </c>
      <c r="D66" s="4">
        <v>1</v>
      </c>
      <c r="E66" s="4">
        <v>7</v>
      </c>
      <c r="F66" s="4">
        <v>3</v>
      </c>
      <c r="G66" s="4">
        <v>2</v>
      </c>
      <c r="H66" s="4">
        <v>9</v>
      </c>
      <c r="I66" s="4">
        <v>9</v>
      </c>
      <c r="J66" s="4">
        <v>7</v>
      </c>
    </row>
  </sheetData>
  <mergeCells count="34">
    <mergeCell ref="A25:B25"/>
    <mergeCell ref="A20:B20"/>
    <mergeCell ref="A21:B21"/>
    <mergeCell ref="A22:B22"/>
    <mergeCell ref="A23:B23"/>
    <mergeCell ref="A24:B24"/>
    <mergeCell ref="A8:B8"/>
    <mergeCell ref="D9:E9"/>
    <mergeCell ref="A17:B17"/>
    <mergeCell ref="A18:B18"/>
    <mergeCell ref="A19:B19"/>
    <mergeCell ref="D50:E50"/>
    <mergeCell ref="I48:K48"/>
    <mergeCell ref="I49:K49"/>
    <mergeCell ref="M48:O48"/>
    <mergeCell ref="M49:O49"/>
    <mergeCell ref="D48:E48"/>
    <mergeCell ref="D49:E49"/>
    <mergeCell ref="D56:E56"/>
    <mergeCell ref="I51:J51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D55:E55"/>
    <mergeCell ref="D51:E51"/>
    <mergeCell ref="D52:E52"/>
    <mergeCell ref="D53:E53"/>
    <mergeCell ref="D54:E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B5CB-AF4C-4DB5-AC6B-3BAC9A39E32E}">
  <dimension ref="A1:X13"/>
  <sheetViews>
    <sheetView workbookViewId="0">
      <selection activeCell="K3" sqref="K3"/>
    </sheetView>
  </sheetViews>
  <sheetFormatPr defaultRowHeight="15"/>
  <sheetData>
    <row r="1" spans="1:24">
      <c r="A1" t="s">
        <v>17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24">
      <c r="B2">
        <v>5.4818181818181815</v>
      </c>
      <c r="C2" s="5">
        <v>0.41363636363636397</v>
      </c>
      <c r="D2" s="5">
        <v>9.090909090908773E-3</v>
      </c>
      <c r="E2" s="5">
        <v>0.10909090909090853</v>
      </c>
      <c r="F2" s="5">
        <v>0.24090909090909096</v>
      </c>
      <c r="G2" s="8">
        <v>0</v>
      </c>
      <c r="H2" s="5">
        <v>0.16363636363636336</v>
      </c>
      <c r="I2" s="5">
        <v>0</v>
      </c>
      <c r="J2" s="5">
        <v>6.3636363636364324E-2</v>
      </c>
      <c r="K2">
        <f>SUM(C2:J2)</f>
        <v>1</v>
      </c>
      <c r="L2">
        <v>1</v>
      </c>
    </row>
    <row r="3" spans="1:24">
      <c r="C3">
        <v>1</v>
      </c>
      <c r="D3">
        <v>3</v>
      </c>
      <c r="E3">
        <v>2</v>
      </c>
      <c r="F3">
        <v>2</v>
      </c>
      <c r="G3">
        <v>8</v>
      </c>
      <c r="H3">
        <v>1</v>
      </c>
      <c r="I3">
        <v>5</v>
      </c>
      <c r="J3">
        <v>7</v>
      </c>
      <c r="K3">
        <f>SUMPRODUCT($C$2:$J$2,C3:J3)-$B$2</f>
        <v>-3.7318181818181788</v>
      </c>
      <c r="L3">
        <v>0</v>
      </c>
    </row>
    <row r="4" spans="1:24">
      <c r="C4">
        <v>9</v>
      </c>
      <c r="D4">
        <v>11</v>
      </c>
      <c r="E4">
        <v>5</v>
      </c>
      <c r="F4">
        <v>1</v>
      </c>
      <c r="G4">
        <v>2</v>
      </c>
      <c r="H4">
        <v>3</v>
      </c>
      <c r="I4">
        <v>0</v>
      </c>
      <c r="J4">
        <v>6</v>
      </c>
      <c r="K4">
        <f t="shared" ref="K4:K10" si="0">SUMPRODUCT($C$2:$J$2,C4:J4)-$B$2</f>
        <v>0</v>
      </c>
      <c r="L4">
        <v>0</v>
      </c>
      <c r="Q4" s="5">
        <v>0.39006400000000002</v>
      </c>
      <c r="R4" s="5">
        <v>2.4462000000000001E-2</v>
      </c>
      <c r="S4" s="5">
        <v>0.122831</v>
      </c>
      <c r="T4" s="5">
        <v>0.22706799999999999</v>
      </c>
      <c r="U4" s="8">
        <v>8.9735999999999996E-5</v>
      </c>
      <c r="V4" s="5">
        <v>0.139432</v>
      </c>
      <c r="W4" s="5">
        <v>2.1429E-2</v>
      </c>
      <c r="X4" s="5">
        <v>7.4624499999999996E-2</v>
      </c>
    </row>
    <row r="5" spans="1:24">
      <c r="C5">
        <v>5</v>
      </c>
      <c r="D5">
        <v>7</v>
      </c>
      <c r="E5">
        <v>4</v>
      </c>
      <c r="F5">
        <v>9</v>
      </c>
      <c r="G5">
        <v>15</v>
      </c>
      <c r="H5">
        <v>3</v>
      </c>
      <c r="I5">
        <v>5</v>
      </c>
      <c r="J5">
        <v>4</v>
      </c>
      <c r="K5">
        <f t="shared" si="0"/>
        <v>0</v>
      </c>
      <c r="L5">
        <v>0</v>
      </c>
    </row>
    <row r="6" spans="1:24">
      <c r="C6">
        <v>1</v>
      </c>
      <c r="D6">
        <v>3</v>
      </c>
      <c r="E6">
        <v>10</v>
      </c>
      <c r="F6">
        <v>9</v>
      </c>
      <c r="G6">
        <v>0</v>
      </c>
      <c r="H6">
        <v>7</v>
      </c>
      <c r="I6">
        <v>1</v>
      </c>
      <c r="J6">
        <v>10</v>
      </c>
      <c r="K6">
        <f t="shared" si="0"/>
        <v>0</v>
      </c>
      <c r="L6">
        <v>0</v>
      </c>
    </row>
    <row r="7" spans="1:24">
      <c r="C7">
        <v>6</v>
      </c>
      <c r="D7">
        <v>0</v>
      </c>
      <c r="E7">
        <v>7</v>
      </c>
      <c r="F7">
        <v>2</v>
      </c>
      <c r="G7">
        <v>8</v>
      </c>
      <c r="H7">
        <v>3</v>
      </c>
      <c r="I7">
        <v>2</v>
      </c>
      <c r="J7">
        <v>6</v>
      </c>
      <c r="K7">
        <f t="shared" si="0"/>
        <v>-0.88181818181818006</v>
      </c>
      <c r="L7">
        <v>0</v>
      </c>
    </row>
    <row r="8" spans="1:24">
      <c r="C8">
        <v>4</v>
      </c>
      <c r="D8">
        <v>2</v>
      </c>
      <c r="E8">
        <v>6</v>
      </c>
      <c r="F8">
        <v>10</v>
      </c>
      <c r="G8">
        <v>5</v>
      </c>
      <c r="H8">
        <v>3</v>
      </c>
      <c r="I8">
        <v>6</v>
      </c>
      <c r="J8">
        <v>4</v>
      </c>
      <c r="K8">
        <f t="shared" si="0"/>
        <v>0</v>
      </c>
      <c r="L8">
        <v>0</v>
      </c>
      <c r="O8">
        <f>$B$2</f>
        <v>5.4818181818181815</v>
      </c>
    </row>
    <row r="9" spans="1:24">
      <c r="C9">
        <v>8</v>
      </c>
      <c r="D9">
        <v>13</v>
      </c>
      <c r="E9">
        <v>1</v>
      </c>
      <c r="F9">
        <v>4</v>
      </c>
      <c r="G9">
        <v>0</v>
      </c>
      <c r="H9">
        <v>6</v>
      </c>
      <c r="I9">
        <v>8</v>
      </c>
      <c r="J9">
        <v>0</v>
      </c>
      <c r="K9">
        <f t="shared" si="0"/>
        <v>0</v>
      </c>
      <c r="L9">
        <v>0</v>
      </c>
    </row>
    <row r="10" spans="1:24">
      <c r="C10">
        <v>5</v>
      </c>
      <c r="D10">
        <v>1</v>
      </c>
      <c r="E10">
        <v>7</v>
      </c>
      <c r="F10">
        <v>3</v>
      </c>
      <c r="G10">
        <v>2</v>
      </c>
      <c r="H10">
        <v>9</v>
      </c>
      <c r="I10">
        <v>9</v>
      </c>
      <c r="J10">
        <v>7</v>
      </c>
      <c r="K10">
        <f t="shared" si="0"/>
        <v>0</v>
      </c>
      <c r="L10">
        <v>0</v>
      </c>
    </row>
    <row r="13" spans="1:24">
      <c r="A13" t="s">
        <v>19</v>
      </c>
      <c r="C13">
        <f>$B$2</f>
        <v>5.4818181818181815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2690-666C-43A7-811F-5129E17D2000}">
  <dimension ref="A1:M28"/>
  <sheetViews>
    <sheetView topLeftCell="A3" zoomScale="85" workbookViewId="0">
      <selection activeCell="H19" sqref="H19"/>
    </sheetView>
  </sheetViews>
  <sheetFormatPr defaultRowHeight="15"/>
  <cols>
    <col min="3" max="3" width="12" bestFit="1" customWidth="1"/>
  </cols>
  <sheetData>
    <row r="1" spans="1:13">
      <c r="A1" t="s">
        <v>20</v>
      </c>
    </row>
    <row r="2" spans="1:13">
      <c r="A2" t="s">
        <v>17</v>
      </c>
    </row>
    <row r="3" spans="1:13">
      <c r="B3" t="s">
        <v>23</v>
      </c>
      <c r="C3" s="11">
        <v>0</v>
      </c>
    </row>
    <row r="4" spans="1:13">
      <c r="A4">
        <v>1</v>
      </c>
      <c r="C4" s="11">
        <v>0</v>
      </c>
      <c r="D4" s="24">
        <v>5</v>
      </c>
      <c r="E4" s="24">
        <v>3</v>
      </c>
      <c r="F4" s="24">
        <v>4</v>
      </c>
      <c r="G4" s="24">
        <v>2</v>
      </c>
      <c r="H4" s="24">
        <v>5</v>
      </c>
      <c r="I4" s="24">
        <v>2</v>
      </c>
      <c r="J4" s="24">
        <v>3</v>
      </c>
      <c r="K4" s="24">
        <v>4</v>
      </c>
      <c r="L4" s="24">
        <v>6</v>
      </c>
      <c r="M4" s="24">
        <v>3</v>
      </c>
    </row>
    <row r="5" spans="1:13">
      <c r="A5">
        <v>2</v>
      </c>
      <c r="C5" s="11">
        <v>0</v>
      </c>
      <c r="D5" s="24">
        <v>4</v>
      </c>
      <c r="E5" s="24">
        <v>4</v>
      </c>
      <c r="F5" s="24">
        <v>2</v>
      </c>
      <c r="G5" s="24">
        <v>6</v>
      </c>
      <c r="H5" s="24">
        <v>5</v>
      </c>
      <c r="I5" s="24">
        <v>3</v>
      </c>
      <c r="J5" s="24">
        <v>2</v>
      </c>
      <c r="K5" s="24">
        <v>3</v>
      </c>
      <c r="L5" s="24">
        <v>4</v>
      </c>
      <c r="M5" s="24">
        <v>3</v>
      </c>
    </row>
    <row r="6" spans="1:13">
      <c r="A6">
        <v>3</v>
      </c>
      <c r="C6" s="11">
        <v>0</v>
      </c>
      <c r="D6" s="24">
        <v>3</v>
      </c>
      <c r="E6" s="24">
        <v>5</v>
      </c>
      <c r="F6" s="24">
        <v>4</v>
      </c>
      <c r="G6" s="24">
        <v>6</v>
      </c>
      <c r="H6" s="24">
        <v>4</v>
      </c>
      <c r="I6" s="24">
        <v>2</v>
      </c>
      <c r="J6" s="24">
        <v>4</v>
      </c>
      <c r="K6" s="24">
        <v>5</v>
      </c>
      <c r="L6" s="24">
        <v>4</v>
      </c>
      <c r="M6" s="24">
        <v>2</v>
      </c>
    </row>
    <row r="7" spans="1:13">
      <c r="A7">
        <v>4</v>
      </c>
      <c r="C7" s="11">
        <v>0</v>
      </c>
      <c r="D7" s="24">
        <v>6</v>
      </c>
      <c r="E7" s="24">
        <v>4</v>
      </c>
      <c r="F7" s="24">
        <v>4</v>
      </c>
      <c r="G7" s="24">
        <v>5</v>
      </c>
      <c r="H7" s="24">
        <v>6</v>
      </c>
      <c r="I7" s="24">
        <v>4</v>
      </c>
      <c r="J7" s="24">
        <v>5</v>
      </c>
      <c r="K7" s="24">
        <v>3</v>
      </c>
      <c r="L7" s="24">
        <v>3</v>
      </c>
      <c r="M7" s="24">
        <v>4</v>
      </c>
    </row>
    <row r="8" spans="1:13">
      <c r="A8">
        <v>5</v>
      </c>
      <c r="C8" s="11">
        <v>0</v>
      </c>
      <c r="D8" s="24">
        <v>6</v>
      </c>
      <c r="E8" s="24">
        <v>5</v>
      </c>
      <c r="F8" s="24">
        <v>3</v>
      </c>
      <c r="G8" s="24">
        <v>6</v>
      </c>
      <c r="H8" s="24">
        <v>6</v>
      </c>
      <c r="I8" s="24">
        <v>3</v>
      </c>
      <c r="J8" s="24">
        <v>4</v>
      </c>
      <c r="K8" s="24">
        <v>5</v>
      </c>
      <c r="L8" s="24">
        <v>2</v>
      </c>
      <c r="M8" s="24">
        <v>2</v>
      </c>
    </row>
    <row r="9" spans="1:13">
      <c r="A9">
        <v>6</v>
      </c>
      <c r="C9" s="11">
        <v>0</v>
      </c>
      <c r="D9" s="24">
        <v>4</v>
      </c>
      <c r="E9" s="24">
        <v>3</v>
      </c>
      <c r="F9" s="24">
        <v>3</v>
      </c>
      <c r="G9" s="24">
        <v>2</v>
      </c>
      <c r="H9" s="24">
        <v>3</v>
      </c>
      <c r="I9" s="24">
        <v>5</v>
      </c>
      <c r="J9" s="24">
        <v>4</v>
      </c>
      <c r="K9" s="24">
        <v>2</v>
      </c>
      <c r="L9" s="24">
        <v>3</v>
      </c>
      <c r="M9" s="24">
        <v>3</v>
      </c>
    </row>
    <row r="10" spans="1:13">
      <c r="A10">
        <v>7</v>
      </c>
      <c r="C10" s="11">
        <v>0</v>
      </c>
      <c r="D10" s="24">
        <v>2</v>
      </c>
      <c r="E10" s="24">
        <v>2</v>
      </c>
      <c r="F10" s="24">
        <v>6</v>
      </c>
      <c r="G10" s="24">
        <v>4</v>
      </c>
      <c r="H10" s="24">
        <v>3</v>
      </c>
      <c r="I10" s="24">
        <v>2</v>
      </c>
      <c r="J10" s="24">
        <v>3</v>
      </c>
      <c r="K10" s="24">
        <v>6</v>
      </c>
      <c r="L10" s="24">
        <v>5</v>
      </c>
      <c r="M10" s="24">
        <v>4</v>
      </c>
    </row>
    <row r="11" spans="1:13">
      <c r="A11">
        <v>8</v>
      </c>
      <c r="C11" s="11">
        <v>0</v>
      </c>
      <c r="D11" s="24">
        <v>6</v>
      </c>
      <c r="E11" s="24">
        <v>2</v>
      </c>
      <c r="F11" s="24">
        <v>4</v>
      </c>
      <c r="G11" s="24">
        <v>2</v>
      </c>
      <c r="H11" s="24">
        <v>6</v>
      </c>
      <c r="I11" s="24">
        <v>4</v>
      </c>
      <c r="J11" s="24">
        <v>6</v>
      </c>
      <c r="K11" s="24">
        <v>6</v>
      </c>
      <c r="L11" s="24">
        <v>5</v>
      </c>
      <c r="M11" s="24">
        <v>2</v>
      </c>
    </row>
    <row r="12" spans="1:13">
      <c r="A12">
        <v>9</v>
      </c>
      <c r="C12" s="11">
        <v>0</v>
      </c>
      <c r="D12" s="24">
        <v>4</v>
      </c>
      <c r="E12" s="24">
        <v>5</v>
      </c>
      <c r="F12" s="24">
        <v>3</v>
      </c>
      <c r="G12" s="24">
        <v>5</v>
      </c>
      <c r="H12" s="24">
        <v>5</v>
      </c>
      <c r="I12" s="24">
        <v>6</v>
      </c>
      <c r="J12" s="24">
        <v>5</v>
      </c>
      <c r="K12" s="24">
        <v>3</v>
      </c>
      <c r="L12" s="24">
        <v>6</v>
      </c>
      <c r="M12" s="24">
        <v>6</v>
      </c>
    </row>
    <row r="13" spans="1:13">
      <c r="A13">
        <v>10</v>
      </c>
      <c r="C13" s="11">
        <v>0</v>
      </c>
      <c r="D13" s="24">
        <v>4</v>
      </c>
      <c r="E13" s="24">
        <v>2</v>
      </c>
      <c r="F13" s="24">
        <v>4</v>
      </c>
      <c r="G13" s="24">
        <v>5</v>
      </c>
      <c r="H13" s="24">
        <v>6</v>
      </c>
      <c r="I13" s="24">
        <v>4</v>
      </c>
      <c r="J13" s="24">
        <v>3</v>
      </c>
      <c r="K13" s="24">
        <v>3</v>
      </c>
      <c r="L13" s="24">
        <v>6</v>
      </c>
      <c r="M13" s="24">
        <v>6</v>
      </c>
    </row>
    <row r="14" spans="1:13">
      <c r="C14">
        <f>SUM(C4:C13)</f>
        <v>0</v>
      </c>
      <c r="D14">
        <f>SUMPRODUCT($C$4:$C$13,D4:D13)-$C$3</f>
        <v>0</v>
      </c>
      <c r="E14">
        <f t="shared" ref="E14:M14" si="0">SUMPRODUCT($C$4:$C$13,E4:E13)-$C$3</f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8" spans="6:11">
      <c r="H18" t="s">
        <v>21</v>
      </c>
      <c r="I18">
        <f>$C$3</f>
        <v>0</v>
      </c>
    </row>
    <row r="19" spans="6:11">
      <c r="F19">
        <v>5.1232699999999998</v>
      </c>
      <c r="G19" t="e">
        <f>F19*100/$I$18</f>
        <v>#DIV/0!</v>
      </c>
      <c r="H19" s="9" t="e">
        <f>ABS(100-G19)</f>
        <v>#DIV/0!</v>
      </c>
      <c r="I19">
        <v>5.0637299999999996</v>
      </c>
      <c r="J19" t="e">
        <f>I19*100/$I$18</f>
        <v>#DIV/0!</v>
      </c>
      <c r="K19" s="9" t="e">
        <f>ABS(100-J19)</f>
        <v>#DIV/0!</v>
      </c>
    </row>
    <row r="20" spans="6:11">
      <c r="F20">
        <v>5.1107699999999996</v>
      </c>
      <c r="G20" t="e">
        <f t="shared" ref="G20:G28" si="1">F20*100/$I$18</f>
        <v>#DIV/0!</v>
      </c>
      <c r="H20" s="9" t="e">
        <f t="shared" ref="H20:H28" si="2">ABS(100-G20)</f>
        <v>#DIV/0!</v>
      </c>
      <c r="I20">
        <v>4.9696999999999996</v>
      </c>
      <c r="J20" t="e">
        <f t="shared" ref="J20:J28" si="3">I20*100/$I$18</f>
        <v>#DIV/0!</v>
      </c>
      <c r="K20" s="9" t="e">
        <f t="shared" ref="K20:K28" si="4">ABS(100-J20)</f>
        <v>#DIV/0!</v>
      </c>
    </row>
    <row r="21" spans="6:11">
      <c r="F21">
        <v>5.1203000000000003</v>
      </c>
      <c r="G21" t="e">
        <f t="shared" si="1"/>
        <v>#DIV/0!</v>
      </c>
      <c r="H21" s="9" t="e">
        <f t="shared" si="2"/>
        <v>#DIV/0!</v>
      </c>
      <c r="I21">
        <v>5</v>
      </c>
      <c r="J21" t="e">
        <f t="shared" si="3"/>
        <v>#DIV/0!</v>
      </c>
      <c r="K21" s="9" t="e">
        <f t="shared" si="4"/>
        <v>#DIV/0!</v>
      </c>
    </row>
    <row r="22" spans="6:11">
      <c r="F22">
        <v>5.1222000000000003</v>
      </c>
      <c r="G22" t="e">
        <f t="shared" si="1"/>
        <v>#DIV/0!</v>
      </c>
      <c r="H22" s="9" t="e">
        <f t="shared" si="2"/>
        <v>#DIV/0!</v>
      </c>
      <c r="I22">
        <v>5.0866100000000003</v>
      </c>
      <c r="J22" t="e">
        <f t="shared" si="3"/>
        <v>#DIV/0!</v>
      </c>
      <c r="K22" s="9" t="e">
        <f t="shared" si="4"/>
        <v>#DIV/0!</v>
      </c>
    </row>
    <row r="23" spans="6:11">
      <c r="F23">
        <v>5.1227400000000003</v>
      </c>
      <c r="G23" t="e">
        <f t="shared" si="1"/>
        <v>#DIV/0!</v>
      </c>
      <c r="H23" s="9" t="e">
        <f t="shared" si="2"/>
        <v>#DIV/0!</v>
      </c>
      <c r="I23">
        <v>5.0681799999999999</v>
      </c>
      <c r="J23" t="e">
        <f t="shared" si="3"/>
        <v>#DIV/0!</v>
      </c>
      <c r="K23" s="9" t="e">
        <f t="shared" si="4"/>
        <v>#DIV/0!</v>
      </c>
    </row>
    <row r="24" spans="6:11">
      <c r="F24">
        <v>5.12277</v>
      </c>
      <c r="G24" t="e">
        <f t="shared" si="1"/>
        <v>#DIV/0!</v>
      </c>
      <c r="H24" s="9" t="e">
        <f t="shared" si="2"/>
        <v>#DIV/0!</v>
      </c>
      <c r="I24">
        <v>5.5</v>
      </c>
      <c r="J24" t="e">
        <f t="shared" si="3"/>
        <v>#DIV/0!</v>
      </c>
      <c r="K24" s="9" t="e">
        <f t="shared" si="4"/>
        <v>#DIV/0!</v>
      </c>
    </row>
    <row r="25" spans="6:11">
      <c r="F25">
        <v>5.10954</v>
      </c>
      <c r="G25" t="e">
        <f t="shared" si="1"/>
        <v>#DIV/0!</v>
      </c>
      <c r="H25" s="9" t="e">
        <f t="shared" si="2"/>
        <v>#DIV/0!</v>
      </c>
      <c r="I25">
        <v>5</v>
      </c>
      <c r="J25" t="e">
        <f t="shared" si="3"/>
        <v>#DIV/0!</v>
      </c>
      <c r="K25" s="9" t="e">
        <f t="shared" si="4"/>
        <v>#DIV/0!</v>
      </c>
    </row>
    <row r="26" spans="6:11">
      <c r="F26">
        <v>5.1220400000000001</v>
      </c>
      <c r="G26" t="e">
        <f t="shared" si="1"/>
        <v>#DIV/0!</v>
      </c>
      <c r="H26" s="9" t="e">
        <f t="shared" si="2"/>
        <v>#DIV/0!</v>
      </c>
      <c r="I26">
        <v>5.0661800000000001</v>
      </c>
      <c r="J26" t="e">
        <f t="shared" si="3"/>
        <v>#DIV/0!</v>
      </c>
      <c r="K26" s="9" t="e">
        <f t="shared" si="4"/>
        <v>#DIV/0!</v>
      </c>
    </row>
    <row r="27" spans="6:11">
      <c r="F27">
        <v>5.1230099999999998</v>
      </c>
      <c r="G27" t="e">
        <f t="shared" si="1"/>
        <v>#DIV/0!</v>
      </c>
      <c r="H27" s="9" t="e">
        <f t="shared" si="2"/>
        <v>#DIV/0!</v>
      </c>
      <c r="I27">
        <v>5.0914000000000001</v>
      </c>
      <c r="J27" t="e">
        <f t="shared" si="3"/>
        <v>#DIV/0!</v>
      </c>
      <c r="K27" s="9" t="e">
        <f t="shared" si="4"/>
        <v>#DIV/0!</v>
      </c>
    </row>
    <row r="28" spans="6:11">
      <c r="F28">
        <v>5.1238000000000001</v>
      </c>
      <c r="G28" t="e">
        <f t="shared" si="1"/>
        <v>#DIV/0!</v>
      </c>
      <c r="H28" s="9" t="e">
        <f t="shared" si="2"/>
        <v>#DIV/0!</v>
      </c>
      <c r="I28">
        <v>5.0889800000000003</v>
      </c>
      <c r="J28" t="e">
        <f t="shared" si="3"/>
        <v>#DIV/0!</v>
      </c>
      <c r="K28" s="9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5D66-CEF8-4CA0-BAFC-785631661275}">
  <dimension ref="A2:AA133"/>
  <sheetViews>
    <sheetView tabSelected="1" topLeftCell="E1" workbookViewId="0">
      <selection activeCell="AB6" sqref="AB6"/>
    </sheetView>
  </sheetViews>
  <sheetFormatPr defaultRowHeight="15"/>
  <cols>
    <col min="6" max="6" width="0.42578125" customWidth="1"/>
    <col min="17" max="17" width="0.42578125" customWidth="1"/>
    <col min="20" max="20" width="0.42578125" customWidth="1"/>
    <col min="23" max="23" width="0.42578125" customWidth="1"/>
    <col min="27" max="27" width="0.42578125" customWidth="1"/>
  </cols>
  <sheetData>
    <row r="2" spans="1:27" ht="18.75" customHeight="1">
      <c r="A2" s="26"/>
      <c r="B2" s="23" t="s">
        <v>30</v>
      </c>
      <c r="C2" s="23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7" ht="2.2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22" t="s">
        <v>31</v>
      </c>
      <c r="B4" s="22"/>
      <c r="C4" s="27">
        <v>1</v>
      </c>
      <c r="D4" s="22" t="s">
        <v>32</v>
      </c>
      <c r="E4" s="22"/>
      <c r="F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39"/>
      <c r="R4" s="38" t="s">
        <v>21</v>
      </c>
      <c r="S4" s="38">
        <v>5.11627907</v>
      </c>
      <c r="T4" s="39"/>
      <c r="U4" s="26"/>
      <c r="V4" s="26"/>
      <c r="W4" s="39"/>
      <c r="X4" s="26"/>
      <c r="Y4" s="26"/>
      <c r="Z4" s="26"/>
      <c r="AA4" s="13"/>
    </row>
    <row r="5" spans="1:27">
      <c r="A5" s="29" t="s">
        <v>33</v>
      </c>
      <c r="B5" s="29" t="s">
        <v>25</v>
      </c>
      <c r="C5" s="30"/>
      <c r="D5" s="29" t="s">
        <v>33</v>
      </c>
      <c r="E5" s="29" t="s">
        <v>25</v>
      </c>
      <c r="F5" s="28"/>
      <c r="G5" s="26"/>
      <c r="H5" s="26"/>
      <c r="I5" s="26"/>
      <c r="J5" s="26"/>
      <c r="K5" s="26"/>
      <c r="L5" s="26"/>
      <c r="M5" s="26"/>
      <c r="N5" s="26"/>
      <c r="O5" s="26"/>
      <c r="P5" s="26"/>
      <c r="Q5" s="39"/>
      <c r="R5" s="26"/>
      <c r="S5" s="26"/>
      <c r="T5" s="39"/>
      <c r="U5" s="26"/>
      <c r="V5" s="26"/>
      <c r="W5" s="39"/>
      <c r="X5" s="26"/>
      <c r="Y5" s="26"/>
      <c r="Z5" s="26"/>
      <c r="AA5" s="13"/>
    </row>
    <row r="6" spans="1:27">
      <c r="A6" s="36">
        <v>5.11111</v>
      </c>
      <c r="B6" s="26">
        <v>16026</v>
      </c>
      <c r="C6" s="31">
        <v>1</v>
      </c>
      <c r="D6" s="26">
        <v>5</v>
      </c>
      <c r="E6" s="26">
        <v>3</v>
      </c>
      <c r="F6" s="28"/>
      <c r="G6" s="32">
        <v>1</v>
      </c>
      <c r="H6" s="32">
        <v>3</v>
      </c>
      <c r="I6" s="32">
        <v>2</v>
      </c>
      <c r="J6" s="32">
        <v>2</v>
      </c>
      <c r="K6" s="32">
        <v>8</v>
      </c>
      <c r="L6" s="32">
        <v>1</v>
      </c>
      <c r="M6" s="32">
        <v>5</v>
      </c>
      <c r="N6" s="32">
        <v>7</v>
      </c>
      <c r="O6" s="32">
        <v>2</v>
      </c>
      <c r="P6" s="32">
        <v>1</v>
      </c>
      <c r="Q6" s="39"/>
      <c r="R6" s="26">
        <v>99.898968177277311</v>
      </c>
      <c r="S6" s="26">
        <v>0.10103182272268896</v>
      </c>
      <c r="T6" s="39"/>
      <c r="U6" s="26">
        <v>97.727272722830577</v>
      </c>
      <c r="V6" s="26">
        <v>2.2727272771694231</v>
      </c>
      <c r="W6" s="39"/>
      <c r="X6" s="37" t="s">
        <v>34</v>
      </c>
      <c r="Y6" s="37"/>
      <c r="Z6" s="37"/>
      <c r="AA6" s="13"/>
    </row>
    <row r="7" spans="1:27">
      <c r="A7" s="36">
        <v>5.1111399999999998</v>
      </c>
      <c r="B7" s="26">
        <v>16026</v>
      </c>
      <c r="C7" s="31">
        <v>2</v>
      </c>
      <c r="D7" s="26">
        <v>5.25</v>
      </c>
      <c r="E7" s="26">
        <v>3</v>
      </c>
      <c r="F7" s="28"/>
      <c r="G7" s="32">
        <v>9</v>
      </c>
      <c r="H7" s="32">
        <v>11</v>
      </c>
      <c r="I7" s="32">
        <v>5</v>
      </c>
      <c r="J7" s="32">
        <v>1</v>
      </c>
      <c r="K7" s="32">
        <v>2</v>
      </c>
      <c r="L7" s="32">
        <v>3</v>
      </c>
      <c r="M7" s="32">
        <v>0</v>
      </c>
      <c r="N7" s="32">
        <v>6</v>
      </c>
      <c r="O7" s="32">
        <v>3</v>
      </c>
      <c r="P7" s="32">
        <v>2</v>
      </c>
      <c r="Q7" s="39"/>
      <c r="R7" s="26">
        <v>99.899554540913655</v>
      </c>
      <c r="S7" s="26">
        <v>0.10044545908634461</v>
      </c>
      <c r="T7" s="39"/>
      <c r="U7" s="26">
        <v>102.6136363589721</v>
      </c>
      <c r="V7" s="26">
        <v>2.6136363589721014</v>
      </c>
      <c r="W7" s="39"/>
      <c r="X7" s="21">
        <v>11273.9</v>
      </c>
      <c r="Y7" s="21"/>
      <c r="Z7" s="21"/>
      <c r="AA7" s="13"/>
    </row>
    <row r="8" spans="1:27">
      <c r="A8" s="36">
        <v>5.1116999999999999</v>
      </c>
      <c r="B8" s="26">
        <v>11778</v>
      </c>
      <c r="C8" s="31">
        <v>3</v>
      </c>
      <c r="D8" s="35">
        <v>5.6666699999999999</v>
      </c>
      <c r="E8" s="26">
        <v>4</v>
      </c>
      <c r="F8" s="28"/>
      <c r="G8" s="32">
        <v>5</v>
      </c>
      <c r="H8" s="32">
        <v>7</v>
      </c>
      <c r="I8" s="32">
        <v>4</v>
      </c>
      <c r="J8" s="32">
        <v>9</v>
      </c>
      <c r="K8" s="32">
        <v>15</v>
      </c>
      <c r="L8" s="32">
        <v>3</v>
      </c>
      <c r="M8" s="32">
        <v>5</v>
      </c>
      <c r="N8" s="32">
        <v>4</v>
      </c>
      <c r="O8" s="32">
        <v>4</v>
      </c>
      <c r="P8" s="32">
        <v>3</v>
      </c>
      <c r="Q8" s="39"/>
      <c r="R8" s="26">
        <v>99.910499995458622</v>
      </c>
      <c r="S8" s="26">
        <v>8.9500004541378075E-2</v>
      </c>
      <c r="T8" s="39"/>
      <c r="U8" s="26">
        <v>110.75764090405647</v>
      </c>
      <c r="V8" s="26">
        <v>10.757640904056473</v>
      </c>
      <c r="W8" s="39"/>
      <c r="X8" s="21" t="s">
        <v>35</v>
      </c>
      <c r="Y8" s="21"/>
      <c r="Z8" s="21"/>
      <c r="AA8" s="13"/>
    </row>
    <row r="9" spans="1:27">
      <c r="A9" s="36">
        <v>5.12303</v>
      </c>
      <c r="B9" s="26">
        <v>14311</v>
      </c>
      <c r="C9" s="31">
        <v>4</v>
      </c>
      <c r="D9" s="36">
        <v>5.3333300000000001</v>
      </c>
      <c r="E9" s="26">
        <v>4</v>
      </c>
      <c r="F9" s="28"/>
      <c r="G9" s="32">
        <v>1</v>
      </c>
      <c r="H9" s="32">
        <v>3</v>
      </c>
      <c r="I9" s="32">
        <v>10</v>
      </c>
      <c r="J9" s="32">
        <v>9</v>
      </c>
      <c r="K9" s="32">
        <v>0</v>
      </c>
      <c r="L9" s="32">
        <v>7</v>
      </c>
      <c r="M9" s="32">
        <v>1</v>
      </c>
      <c r="N9" s="32">
        <v>10</v>
      </c>
      <c r="O9" s="32">
        <v>5</v>
      </c>
      <c r="P9" s="32">
        <v>4</v>
      </c>
      <c r="Q9" s="39"/>
      <c r="R9" s="26">
        <v>100.13194999544855</v>
      </c>
      <c r="S9" s="26">
        <v>0.13194999544855079</v>
      </c>
      <c r="T9" s="39"/>
      <c r="U9" s="26">
        <v>104.24235908617079</v>
      </c>
      <c r="V9" s="26">
        <v>4.2423590861707936</v>
      </c>
      <c r="W9" s="39"/>
      <c r="X9" s="21">
        <v>0.10877909363141924</v>
      </c>
      <c r="Y9" s="21"/>
      <c r="Z9" s="21"/>
      <c r="AA9" s="13"/>
    </row>
    <row r="10" spans="1:27">
      <c r="A10" s="36">
        <v>5.1095899999999999</v>
      </c>
      <c r="B10" s="26">
        <v>3797</v>
      </c>
      <c r="C10" s="31">
        <v>5</v>
      </c>
      <c r="D10" s="36">
        <v>5.5</v>
      </c>
      <c r="E10" s="26">
        <v>4</v>
      </c>
      <c r="F10" s="28"/>
      <c r="G10" s="32">
        <v>6</v>
      </c>
      <c r="H10" s="32">
        <v>0</v>
      </c>
      <c r="I10" s="32">
        <v>7</v>
      </c>
      <c r="J10" s="32">
        <v>2</v>
      </c>
      <c r="K10" s="32">
        <v>8</v>
      </c>
      <c r="L10" s="32">
        <v>3</v>
      </c>
      <c r="M10" s="32">
        <v>2</v>
      </c>
      <c r="N10" s="32">
        <v>6</v>
      </c>
      <c r="O10" s="32">
        <v>6</v>
      </c>
      <c r="P10" s="32">
        <v>5</v>
      </c>
      <c r="Q10" s="39"/>
      <c r="R10" s="26">
        <v>99.869259086369581</v>
      </c>
      <c r="S10" s="26">
        <v>0.13074091363041873</v>
      </c>
      <c r="T10" s="39"/>
      <c r="U10" s="26">
        <v>107.49999999511364</v>
      </c>
      <c r="V10" s="26">
        <v>7.4999999951136402</v>
      </c>
      <c r="W10" s="39"/>
      <c r="X10" s="21" t="s">
        <v>36</v>
      </c>
      <c r="Y10" s="21"/>
      <c r="Z10" s="21"/>
      <c r="AA10" s="13"/>
    </row>
    <row r="11" spans="1:27">
      <c r="A11" s="36">
        <v>5.1086099999999997</v>
      </c>
      <c r="B11" s="26">
        <v>12237</v>
      </c>
      <c r="C11" s="31">
        <v>6</v>
      </c>
      <c r="D11" s="36">
        <v>4.5</v>
      </c>
      <c r="E11" s="26">
        <v>5</v>
      </c>
      <c r="F11" s="28"/>
      <c r="G11" s="32">
        <v>4</v>
      </c>
      <c r="H11" s="32">
        <v>2</v>
      </c>
      <c r="I11" s="32">
        <v>6</v>
      </c>
      <c r="J11" s="32">
        <v>10</v>
      </c>
      <c r="K11" s="32">
        <v>5</v>
      </c>
      <c r="L11" s="32">
        <v>3</v>
      </c>
      <c r="M11" s="32">
        <v>6</v>
      </c>
      <c r="N11" s="32">
        <v>4</v>
      </c>
      <c r="O11" s="32">
        <v>7</v>
      </c>
      <c r="P11" s="32">
        <v>6</v>
      </c>
      <c r="Q11" s="39"/>
      <c r="R11" s="26">
        <v>99.850104540915908</v>
      </c>
      <c r="S11" s="26">
        <v>0.14989545908409241</v>
      </c>
      <c r="T11" s="39"/>
      <c r="U11" s="26">
        <v>87.954545450547513</v>
      </c>
      <c r="V11" s="26">
        <v>12.045454549452487</v>
      </c>
      <c r="W11" s="39"/>
      <c r="X11" s="21">
        <v>3.6</v>
      </c>
      <c r="Y11" s="21"/>
      <c r="Z11" s="21"/>
      <c r="AA11" s="13"/>
    </row>
    <row r="12" spans="1:27">
      <c r="A12" s="36">
        <v>5.12134</v>
      </c>
      <c r="B12" s="26">
        <v>13529</v>
      </c>
      <c r="C12" s="31">
        <v>7</v>
      </c>
      <c r="D12" s="35">
        <v>5.25</v>
      </c>
      <c r="E12" s="26">
        <v>3</v>
      </c>
      <c r="F12" s="28"/>
      <c r="G12" s="32">
        <v>8</v>
      </c>
      <c r="H12" s="32">
        <v>13</v>
      </c>
      <c r="I12" s="32">
        <v>1</v>
      </c>
      <c r="J12" s="32">
        <v>4</v>
      </c>
      <c r="K12" s="32">
        <v>0</v>
      </c>
      <c r="L12" s="32">
        <v>6</v>
      </c>
      <c r="M12" s="32">
        <v>8</v>
      </c>
      <c r="N12" s="32">
        <v>0</v>
      </c>
      <c r="O12" s="32">
        <v>8</v>
      </c>
      <c r="P12" s="32">
        <v>7</v>
      </c>
      <c r="Q12" s="39"/>
      <c r="R12" s="26">
        <v>100.09891817726823</v>
      </c>
      <c r="S12" s="26">
        <v>9.8918177268231489E-2</v>
      </c>
      <c r="T12" s="39"/>
      <c r="U12" s="26">
        <v>102.6136363589721</v>
      </c>
      <c r="V12" s="26">
        <v>2.6136363589721014</v>
      </c>
      <c r="W12" s="39"/>
      <c r="X12" s="21" t="s">
        <v>37</v>
      </c>
      <c r="Y12" s="21"/>
      <c r="Z12" s="21"/>
      <c r="AA12" s="13"/>
    </row>
    <row r="13" spans="1:27">
      <c r="A13" s="36">
        <v>5.1127799999999999</v>
      </c>
      <c r="B13" s="26">
        <v>5986</v>
      </c>
      <c r="C13" s="31">
        <v>8</v>
      </c>
      <c r="D13" s="36">
        <v>5.6666699999999999</v>
      </c>
      <c r="E13" s="26">
        <v>4</v>
      </c>
      <c r="F13" s="28"/>
      <c r="G13" s="32">
        <v>5</v>
      </c>
      <c r="H13" s="32">
        <v>1</v>
      </c>
      <c r="I13" s="32">
        <v>7</v>
      </c>
      <c r="J13" s="32">
        <v>3</v>
      </c>
      <c r="K13" s="32">
        <v>2</v>
      </c>
      <c r="L13" s="32">
        <v>4</v>
      </c>
      <c r="M13" s="32">
        <v>5</v>
      </c>
      <c r="N13" s="32">
        <v>7</v>
      </c>
      <c r="O13" s="32">
        <v>9</v>
      </c>
      <c r="P13" s="32">
        <v>8</v>
      </c>
      <c r="Q13" s="39"/>
      <c r="R13" s="26">
        <v>99.931609086366734</v>
      </c>
      <c r="S13" s="26">
        <v>6.8390913633265882E-2</v>
      </c>
      <c r="T13" s="39"/>
      <c r="U13" s="26">
        <v>110.75764090405647</v>
      </c>
      <c r="V13" s="26">
        <v>10.757640904056473</v>
      </c>
      <c r="W13" s="39"/>
      <c r="X13" s="21">
        <v>9.1894004523095738</v>
      </c>
      <c r="Y13" s="21"/>
      <c r="Z13" s="21"/>
      <c r="AA13" s="13"/>
    </row>
    <row r="14" spans="1:27">
      <c r="A14" s="36">
        <v>5.1118100000000002</v>
      </c>
      <c r="B14" s="26">
        <v>11118</v>
      </c>
      <c r="C14" s="31">
        <v>9</v>
      </c>
      <c r="D14" s="35">
        <v>6.5</v>
      </c>
      <c r="E14" s="26">
        <v>3</v>
      </c>
      <c r="F14" s="28"/>
      <c r="G14" s="32">
        <v>6</v>
      </c>
      <c r="H14" s="32">
        <v>2</v>
      </c>
      <c r="I14" s="32">
        <v>8</v>
      </c>
      <c r="J14" s="32">
        <v>4</v>
      </c>
      <c r="K14" s="32">
        <v>3</v>
      </c>
      <c r="L14" s="32">
        <v>5</v>
      </c>
      <c r="M14" s="32">
        <v>6</v>
      </c>
      <c r="N14" s="32">
        <v>8</v>
      </c>
      <c r="O14" s="32">
        <v>9</v>
      </c>
      <c r="P14" s="32">
        <v>10</v>
      </c>
      <c r="Q14" s="39"/>
      <c r="R14" s="26">
        <v>99.912649995458523</v>
      </c>
      <c r="S14" s="26">
        <v>8.7350004541477233E-2</v>
      </c>
      <c r="T14" s="39"/>
      <c r="U14" s="26">
        <v>127.04545453967975</v>
      </c>
      <c r="V14" s="26">
        <v>27.045454539679753</v>
      </c>
      <c r="W14" s="39"/>
      <c r="X14" s="26"/>
      <c r="Y14" s="26"/>
      <c r="Z14" s="26"/>
      <c r="AA14" s="13"/>
    </row>
    <row r="15" spans="1:27">
      <c r="A15" s="36">
        <v>5.1096500000000002</v>
      </c>
      <c r="B15" s="26">
        <v>7931</v>
      </c>
      <c r="C15" s="31">
        <v>10</v>
      </c>
      <c r="D15" s="36">
        <v>4.5</v>
      </c>
      <c r="E15" s="26">
        <v>3</v>
      </c>
      <c r="F15" s="28"/>
      <c r="G15" s="32">
        <v>0</v>
      </c>
      <c r="H15" s="32">
        <v>2</v>
      </c>
      <c r="I15" s="32">
        <v>6</v>
      </c>
      <c r="J15" s="32">
        <v>1</v>
      </c>
      <c r="K15" s="32">
        <v>8</v>
      </c>
      <c r="L15" s="32">
        <v>5</v>
      </c>
      <c r="M15" s="32">
        <v>4</v>
      </c>
      <c r="N15" s="32">
        <v>8</v>
      </c>
      <c r="O15" s="32">
        <v>11</v>
      </c>
      <c r="P15" s="32">
        <v>10</v>
      </c>
      <c r="Q15" s="39"/>
      <c r="R15" s="26">
        <v>99.870431813642256</v>
      </c>
      <c r="S15" s="26">
        <v>0.12956818635774425</v>
      </c>
      <c r="T15" s="39"/>
      <c r="U15" s="26">
        <v>87.954545450547513</v>
      </c>
      <c r="V15" s="26">
        <v>12.045454549452487</v>
      </c>
      <c r="W15" s="39"/>
      <c r="X15" s="26"/>
      <c r="Y15" s="26"/>
      <c r="Z15" s="26"/>
      <c r="AA15" s="13"/>
    </row>
    <row r="16" spans="1:27" ht="2.25" customHeight="1">
      <c r="A16" s="28"/>
      <c r="B16" s="28"/>
      <c r="C16" s="34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13"/>
    </row>
    <row r="17" spans="1:27">
      <c r="A17" s="22" t="s">
        <v>31</v>
      </c>
      <c r="B17" s="22"/>
      <c r="C17" s="27">
        <v>2</v>
      </c>
      <c r="D17" s="22" t="s">
        <v>32</v>
      </c>
      <c r="E17" s="22"/>
      <c r="F17" s="28"/>
      <c r="G17" s="26" t="s">
        <v>38</v>
      </c>
      <c r="H17" s="26"/>
      <c r="I17" s="26"/>
      <c r="J17" s="26"/>
      <c r="K17" s="26"/>
      <c r="L17" s="26"/>
      <c r="M17" s="26"/>
      <c r="N17" s="26"/>
      <c r="O17" s="26"/>
      <c r="P17" s="26"/>
      <c r="Q17" s="39"/>
      <c r="R17" s="38" t="s">
        <v>21</v>
      </c>
      <c r="S17" s="38">
        <v>7.6860422069999998</v>
      </c>
      <c r="T17" s="39"/>
      <c r="U17" s="26"/>
      <c r="V17" s="26"/>
      <c r="W17" s="39"/>
      <c r="X17" s="37" t="s">
        <v>34</v>
      </c>
      <c r="Y17" s="37"/>
      <c r="Z17" s="37"/>
      <c r="AA17" s="13"/>
    </row>
    <row r="18" spans="1:27">
      <c r="A18" s="29" t="s">
        <v>33</v>
      </c>
      <c r="B18" s="29" t="s">
        <v>25</v>
      </c>
      <c r="C18" s="30"/>
      <c r="D18" s="29" t="s">
        <v>33</v>
      </c>
      <c r="E18" s="29" t="s">
        <v>25</v>
      </c>
      <c r="F18" s="28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39"/>
      <c r="R18" s="26"/>
      <c r="S18" s="26"/>
      <c r="T18" s="39"/>
      <c r="U18" s="26"/>
      <c r="V18" s="26"/>
      <c r="W18" s="39"/>
      <c r="X18" s="21">
        <v>18498.900000000001</v>
      </c>
      <c r="Y18" s="21"/>
      <c r="Z18" s="21"/>
      <c r="AA18" s="13"/>
    </row>
    <row r="19" spans="1:27">
      <c r="A19" s="36">
        <v>7.6938199999999997</v>
      </c>
      <c r="B19" s="26">
        <v>5857</v>
      </c>
      <c r="C19" s="31">
        <v>1</v>
      </c>
      <c r="D19" s="36">
        <v>7.25</v>
      </c>
      <c r="E19" s="26">
        <v>3</v>
      </c>
      <c r="F19" s="28"/>
      <c r="G19" s="32">
        <v>14</v>
      </c>
      <c r="H19" s="32">
        <v>2</v>
      </c>
      <c r="I19" s="32">
        <v>13</v>
      </c>
      <c r="J19" s="32">
        <v>11</v>
      </c>
      <c r="K19" s="32">
        <v>9</v>
      </c>
      <c r="L19" s="32">
        <v>11</v>
      </c>
      <c r="M19" s="32">
        <v>2</v>
      </c>
      <c r="N19" s="32">
        <v>13</v>
      </c>
      <c r="O19" s="32">
        <v>10</v>
      </c>
      <c r="P19" s="32">
        <v>2</v>
      </c>
      <c r="Q19" s="39"/>
      <c r="R19" s="26">
        <v>100.10119373261983</v>
      </c>
      <c r="S19" s="26">
        <v>0.10119373261983355</v>
      </c>
      <c r="T19" s="39"/>
      <c r="U19" s="26">
        <v>94.326830438130074</v>
      </c>
      <c r="V19" s="26">
        <v>5.6731695618699263</v>
      </c>
      <c r="W19" s="39"/>
      <c r="X19" s="21" t="s">
        <v>35</v>
      </c>
      <c r="Y19" s="21"/>
      <c r="Z19" s="21"/>
      <c r="AA19" s="13"/>
    </row>
    <row r="20" spans="1:27">
      <c r="A20" s="36">
        <v>7.69435</v>
      </c>
      <c r="B20" s="26">
        <v>7997</v>
      </c>
      <c r="C20" s="31">
        <v>2</v>
      </c>
      <c r="D20" s="36">
        <v>7.6666699999999999</v>
      </c>
      <c r="E20" s="26">
        <v>4</v>
      </c>
      <c r="F20" s="28"/>
      <c r="G20" s="32">
        <v>3</v>
      </c>
      <c r="H20" s="32">
        <v>8</v>
      </c>
      <c r="I20" s="32">
        <v>6</v>
      </c>
      <c r="J20" s="32">
        <v>5</v>
      </c>
      <c r="K20" s="32">
        <v>9</v>
      </c>
      <c r="L20" s="32">
        <v>2</v>
      </c>
      <c r="M20" s="32">
        <v>1</v>
      </c>
      <c r="N20" s="32">
        <v>7</v>
      </c>
      <c r="O20" s="32">
        <v>8</v>
      </c>
      <c r="P20" s="32">
        <v>2</v>
      </c>
      <c r="Q20" s="39"/>
      <c r="R20" s="26">
        <v>100.1080893491898</v>
      </c>
      <c r="S20" s="26">
        <v>0.10808934918979674</v>
      </c>
      <c r="T20" s="39"/>
      <c r="U20" s="26">
        <v>99.747956015875687</v>
      </c>
      <c r="V20" s="26">
        <v>0.25204398412431317</v>
      </c>
      <c r="W20" s="39"/>
      <c r="X20" s="21">
        <v>8.0089018954301136E-2</v>
      </c>
      <c r="Y20" s="21"/>
      <c r="Z20" s="21"/>
      <c r="AA20" s="13"/>
    </row>
    <row r="21" spans="1:27">
      <c r="A21" s="36">
        <v>7.6911699999999996</v>
      </c>
      <c r="B21" s="26">
        <v>29619</v>
      </c>
      <c r="C21" s="31">
        <v>3</v>
      </c>
      <c r="D21" s="35">
        <v>8.3333300000000001</v>
      </c>
      <c r="E21" s="26">
        <v>4</v>
      </c>
      <c r="F21" s="28"/>
      <c r="G21" s="32">
        <v>12</v>
      </c>
      <c r="H21" s="32">
        <v>9</v>
      </c>
      <c r="I21" s="32">
        <v>13</v>
      </c>
      <c r="J21" s="32">
        <v>10</v>
      </c>
      <c r="K21" s="32">
        <v>3</v>
      </c>
      <c r="L21" s="32">
        <v>6</v>
      </c>
      <c r="M21" s="32">
        <v>3</v>
      </c>
      <c r="N21" s="32">
        <v>14</v>
      </c>
      <c r="O21" s="32">
        <v>8</v>
      </c>
      <c r="P21" s="32">
        <v>11</v>
      </c>
      <c r="Q21" s="39"/>
      <c r="R21" s="26">
        <v>100.06671564977005</v>
      </c>
      <c r="S21" s="26">
        <v>6.671564977004607E-2</v>
      </c>
      <c r="T21" s="39"/>
      <c r="U21" s="26">
        <v>108.42160081310102</v>
      </c>
      <c r="V21" s="26">
        <v>8.4216008131010227</v>
      </c>
      <c r="W21" s="39"/>
      <c r="X21" s="21" t="s">
        <v>36</v>
      </c>
      <c r="Y21" s="21"/>
      <c r="Z21" s="21"/>
      <c r="AA21" s="13"/>
    </row>
    <row r="22" spans="1:27">
      <c r="A22" s="36">
        <v>7.6909200000000002</v>
      </c>
      <c r="B22" s="26">
        <v>12297</v>
      </c>
      <c r="C22" s="31">
        <v>4</v>
      </c>
      <c r="D22" s="26">
        <v>8</v>
      </c>
      <c r="E22" s="26">
        <v>3</v>
      </c>
      <c r="F22" s="28"/>
      <c r="G22" s="32">
        <v>15</v>
      </c>
      <c r="H22" s="32">
        <v>13</v>
      </c>
      <c r="I22" s="32">
        <v>13</v>
      </c>
      <c r="J22" s="32">
        <v>4</v>
      </c>
      <c r="K22" s="32">
        <v>15</v>
      </c>
      <c r="L22" s="32">
        <v>13</v>
      </c>
      <c r="M22" s="32">
        <v>14</v>
      </c>
      <c r="N22" s="32">
        <v>2</v>
      </c>
      <c r="O22" s="32">
        <v>2</v>
      </c>
      <c r="P22" s="32">
        <v>8</v>
      </c>
      <c r="Q22" s="39"/>
      <c r="R22" s="26">
        <v>100.0634630004446</v>
      </c>
      <c r="S22" s="26">
        <v>6.3463000444599516E-2</v>
      </c>
      <c r="T22" s="39"/>
      <c r="U22" s="26">
        <v>104.08477841448835</v>
      </c>
      <c r="V22" s="26">
        <v>4.0847784144883548</v>
      </c>
      <c r="W22" s="39"/>
      <c r="X22" s="21">
        <v>3.5</v>
      </c>
      <c r="Y22" s="21"/>
      <c r="Z22" s="21"/>
      <c r="AA22" s="13"/>
    </row>
    <row r="23" spans="1:27">
      <c r="A23" s="36">
        <v>7.6905099999999997</v>
      </c>
      <c r="B23" s="26">
        <v>19848</v>
      </c>
      <c r="C23" s="31">
        <v>5</v>
      </c>
      <c r="D23" s="36">
        <v>8.25</v>
      </c>
      <c r="E23" s="26">
        <v>3</v>
      </c>
      <c r="F23" s="28"/>
      <c r="G23" s="32">
        <v>10</v>
      </c>
      <c r="H23" s="32">
        <v>4</v>
      </c>
      <c r="I23" s="32">
        <v>7</v>
      </c>
      <c r="J23" s="32">
        <v>15</v>
      </c>
      <c r="K23" s="32">
        <v>15</v>
      </c>
      <c r="L23" s="32">
        <v>8</v>
      </c>
      <c r="M23" s="32">
        <v>9</v>
      </c>
      <c r="N23" s="32">
        <v>15</v>
      </c>
      <c r="O23" s="32">
        <v>6</v>
      </c>
      <c r="P23" s="32">
        <v>1</v>
      </c>
      <c r="Q23" s="39"/>
      <c r="R23" s="26">
        <v>100.05812865555085</v>
      </c>
      <c r="S23" s="26">
        <v>5.8128655550845565E-2</v>
      </c>
      <c r="T23" s="39"/>
      <c r="U23" s="26">
        <v>107.33742773994112</v>
      </c>
      <c r="V23" s="26">
        <v>7.3374277399411199</v>
      </c>
      <c r="W23" s="39"/>
      <c r="X23" s="21" t="s">
        <v>37</v>
      </c>
      <c r="Y23" s="21"/>
      <c r="Z23" s="21"/>
      <c r="AA23" s="13"/>
    </row>
    <row r="24" spans="1:27">
      <c r="A24" s="36">
        <v>7.6782399999999997</v>
      </c>
      <c r="B24" s="26">
        <v>18619</v>
      </c>
      <c r="C24" s="31">
        <v>6</v>
      </c>
      <c r="D24" s="26">
        <v>7</v>
      </c>
      <c r="E24" s="26">
        <v>5</v>
      </c>
      <c r="F24" s="28"/>
      <c r="G24" s="32">
        <v>9</v>
      </c>
      <c r="H24" s="32">
        <v>2</v>
      </c>
      <c r="I24" s="32">
        <v>2</v>
      </c>
      <c r="J24" s="32">
        <v>6</v>
      </c>
      <c r="K24" s="32">
        <v>12</v>
      </c>
      <c r="L24" s="32">
        <v>4</v>
      </c>
      <c r="M24" s="32">
        <v>3</v>
      </c>
      <c r="N24" s="32">
        <v>6</v>
      </c>
      <c r="O24" s="32">
        <v>2</v>
      </c>
      <c r="P24" s="32">
        <v>2</v>
      </c>
      <c r="Q24" s="39"/>
      <c r="R24" s="26">
        <v>99.898488626657624</v>
      </c>
      <c r="S24" s="26">
        <v>0.10151137334237603</v>
      </c>
      <c r="T24" s="39"/>
      <c r="U24" s="26">
        <v>91.074181112677309</v>
      </c>
      <c r="V24" s="26">
        <v>8.9258188873226914</v>
      </c>
      <c r="W24" s="39"/>
      <c r="X24" s="21">
        <v>8.8981571891074065</v>
      </c>
      <c r="Y24" s="21"/>
      <c r="Z24" s="21"/>
      <c r="AA24" s="13"/>
    </row>
    <row r="25" spans="1:27">
      <c r="A25" s="36">
        <v>7.68973</v>
      </c>
      <c r="B25" s="26">
        <v>16975</v>
      </c>
      <c r="C25" s="31">
        <v>7</v>
      </c>
      <c r="D25" s="36">
        <v>8.25</v>
      </c>
      <c r="E25" s="26">
        <v>3</v>
      </c>
      <c r="F25" s="28"/>
      <c r="G25" s="32">
        <v>1</v>
      </c>
      <c r="H25" s="32">
        <v>1</v>
      </c>
      <c r="I25" s="32">
        <v>15</v>
      </c>
      <c r="J25" s="32">
        <v>13</v>
      </c>
      <c r="K25" s="32">
        <v>12</v>
      </c>
      <c r="L25" s="32">
        <v>6</v>
      </c>
      <c r="M25" s="32">
        <v>2</v>
      </c>
      <c r="N25" s="32">
        <v>10</v>
      </c>
      <c r="O25" s="32">
        <v>14</v>
      </c>
      <c r="P25" s="32">
        <v>3</v>
      </c>
      <c r="Q25" s="39"/>
      <c r="R25" s="26">
        <v>100.04798038965544</v>
      </c>
      <c r="S25" s="26">
        <v>4.7980389655435829E-2</v>
      </c>
      <c r="T25" s="39"/>
      <c r="U25" s="26">
        <v>107.33742773994112</v>
      </c>
      <c r="V25" s="26">
        <v>7.3374277399411199</v>
      </c>
      <c r="W25" s="39"/>
      <c r="X25" s="26"/>
      <c r="Y25" s="26"/>
      <c r="Z25" s="26"/>
      <c r="AA25" s="13"/>
    </row>
    <row r="26" spans="1:27">
      <c r="A26" s="36">
        <v>7.6908700000000003</v>
      </c>
      <c r="B26" s="26">
        <v>24293</v>
      </c>
      <c r="C26" s="31">
        <v>8</v>
      </c>
      <c r="D26" s="36">
        <v>9.1666699999999999</v>
      </c>
      <c r="E26" s="26">
        <v>4</v>
      </c>
      <c r="F26" s="28"/>
      <c r="G26" s="32">
        <v>10</v>
      </c>
      <c r="H26" s="32">
        <v>1</v>
      </c>
      <c r="I26" s="32">
        <v>13</v>
      </c>
      <c r="J26" s="32">
        <v>1</v>
      </c>
      <c r="K26" s="32">
        <v>15</v>
      </c>
      <c r="L26" s="32">
        <v>13</v>
      </c>
      <c r="M26" s="32">
        <v>15</v>
      </c>
      <c r="N26" s="32">
        <v>15</v>
      </c>
      <c r="O26" s="32">
        <v>4</v>
      </c>
      <c r="P26" s="32">
        <v>6</v>
      </c>
      <c r="Q26" s="39"/>
      <c r="R26" s="26">
        <v>100.0628124705795</v>
      </c>
      <c r="S26" s="26">
        <v>6.2812470579501678E-2</v>
      </c>
      <c r="T26" s="39"/>
      <c r="U26" s="26">
        <v>119.26385196859225</v>
      </c>
      <c r="V26" s="26">
        <v>19.263851968592249</v>
      </c>
      <c r="W26" s="39"/>
      <c r="X26" s="26"/>
      <c r="Y26" s="26"/>
      <c r="Z26" s="26"/>
      <c r="AA26" s="13"/>
    </row>
    <row r="27" spans="1:27">
      <c r="A27" s="36">
        <v>7.6953300000000002</v>
      </c>
      <c r="B27" s="26">
        <v>19855</v>
      </c>
      <c r="C27" s="31">
        <v>9</v>
      </c>
      <c r="D27" s="35">
        <v>8.25</v>
      </c>
      <c r="E27" s="26">
        <v>3</v>
      </c>
      <c r="F27" s="28"/>
      <c r="G27" s="32">
        <v>8</v>
      </c>
      <c r="H27" s="32">
        <v>4</v>
      </c>
      <c r="I27" s="32">
        <v>7</v>
      </c>
      <c r="J27" s="32">
        <v>9</v>
      </c>
      <c r="K27" s="32">
        <v>9</v>
      </c>
      <c r="L27" s="32">
        <v>10</v>
      </c>
      <c r="M27" s="32">
        <v>4</v>
      </c>
      <c r="N27" s="32">
        <v>12</v>
      </c>
      <c r="O27" s="32">
        <v>15</v>
      </c>
      <c r="P27" s="32">
        <v>5</v>
      </c>
      <c r="Q27" s="39"/>
      <c r="R27" s="26">
        <v>100.12083973454558</v>
      </c>
      <c r="S27" s="26">
        <v>0.12083973454558361</v>
      </c>
      <c r="T27" s="39"/>
      <c r="U27" s="26">
        <v>107.33742773994112</v>
      </c>
      <c r="V27" s="26">
        <v>7.3374277399411199</v>
      </c>
      <c r="W27" s="39"/>
      <c r="X27" s="26"/>
      <c r="Y27" s="26"/>
      <c r="Z27" s="26"/>
      <c r="AA27" s="13"/>
    </row>
    <row r="28" spans="1:27">
      <c r="A28" s="36">
        <v>7.68065</v>
      </c>
      <c r="B28" s="26">
        <v>29629</v>
      </c>
      <c r="C28" s="31">
        <v>10</v>
      </c>
      <c r="D28" s="36">
        <v>9.25</v>
      </c>
      <c r="E28" s="26">
        <v>3</v>
      </c>
      <c r="F28" s="28"/>
      <c r="G28" s="32">
        <v>13</v>
      </c>
      <c r="H28" s="32">
        <v>1</v>
      </c>
      <c r="I28" s="32">
        <v>12</v>
      </c>
      <c r="J28" s="32">
        <v>4</v>
      </c>
      <c r="K28" s="32">
        <v>5</v>
      </c>
      <c r="L28" s="32">
        <v>8</v>
      </c>
      <c r="M28" s="32">
        <v>2</v>
      </c>
      <c r="N28" s="32">
        <v>7</v>
      </c>
      <c r="O28" s="32">
        <v>10</v>
      </c>
      <c r="P28" s="32">
        <v>15</v>
      </c>
      <c r="Q28" s="39"/>
      <c r="R28" s="26">
        <v>99.929844166155007</v>
      </c>
      <c r="S28" s="26">
        <v>7.0155833844992799E-2</v>
      </c>
      <c r="T28" s="39"/>
      <c r="U28" s="26">
        <v>120.34802504175215</v>
      </c>
      <c r="V28" s="26">
        <v>20.348025041752152</v>
      </c>
      <c r="W28" s="39"/>
      <c r="X28" s="26"/>
      <c r="Y28" s="26"/>
      <c r="Z28" s="26"/>
      <c r="AA28" s="13"/>
    </row>
    <row r="29" spans="1:27" ht="2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13"/>
    </row>
    <row r="30" spans="1:27">
      <c r="A30" s="22" t="s">
        <v>31</v>
      </c>
      <c r="B30" s="22"/>
      <c r="C30" s="27">
        <v>3</v>
      </c>
      <c r="D30" s="22" t="s">
        <v>32</v>
      </c>
      <c r="E30" s="22"/>
      <c r="F30" s="28"/>
      <c r="G30" s="26" t="s">
        <v>39</v>
      </c>
      <c r="H30" s="26"/>
      <c r="I30" s="26"/>
      <c r="J30" s="26"/>
      <c r="K30" s="26"/>
      <c r="L30" s="26"/>
      <c r="M30" s="26"/>
      <c r="N30" s="26"/>
      <c r="O30" s="26"/>
      <c r="P30" s="26"/>
      <c r="Q30" s="39"/>
      <c r="R30" s="38" t="s">
        <v>21</v>
      </c>
      <c r="S30" s="38">
        <v>9.6422764230000002</v>
      </c>
      <c r="T30" s="39"/>
      <c r="U30" s="26"/>
      <c r="V30" s="26"/>
      <c r="W30" s="39"/>
      <c r="X30" s="37" t="s">
        <v>34</v>
      </c>
      <c r="Y30" s="37"/>
      <c r="Z30" s="37"/>
      <c r="AA30" s="13"/>
    </row>
    <row r="31" spans="1:27">
      <c r="A31" s="29" t="s">
        <v>33</v>
      </c>
      <c r="B31" s="29" t="s">
        <v>25</v>
      </c>
      <c r="C31" s="30"/>
      <c r="D31" s="29" t="s">
        <v>33</v>
      </c>
      <c r="E31" s="29" t="s">
        <v>25</v>
      </c>
      <c r="F31" s="28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39"/>
      <c r="R31" s="26"/>
      <c r="S31" s="26"/>
      <c r="T31" s="39"/>
      <c r="U31" s="26"/>
      <c r="V31" s="26"/>
      <c r="W31" s="39"/>
      <c r="X31" s="21">
        <v>21356.6</v>
      </c>
      <c r="Y31" s="21"/>
      <c r="Z31" s="21"/>
      <c r="AA31" s="13"/>
    </row>
    <row r="32" spans="1:27">
      <c r="A32" s="36">
        <v>9.6452200000000001</v>
      </c>
      <c r="B32" s="26">
        <v>14713</v>
      </c>
      <c r="C32" s="31">
        <v>1</v>
      </c>
      <c r="D32" s="36">
        <v>8.25</v>
      </c>
      <c r="E32" s="26">
        <v>3</v>
      </c>
      <c r="F32" s="28"/>
      <c r="G32" s="32">
        <v>16</v>
      </c>
      <c r="H32" s="32">
        <v>16</v>
      </c>
      <c r="I32" s="32">
        <v>12</v>
      </c>
      <c r="J32" s="32">
        <v>3</v>
      </c>
      <c r="K32" s="32">
        <v>12</v>
      </c>
      <c r="L32" s="32">
        <v>4</v>
      </c>
      <c r="M32" s="32">
        <v>5</v>
      </c>
      <c r="N32" s="32">
        <v>11</v>
      </c>
      <c r="O32" s="32">
        <v>3</v>
      </c>
      <c r="P32" s="32">
        <v>10</v>
      </c>
      <c r="Q32" s="39"/>
      <c r="R32" s="26">
        <v>100.03052782217463</v>
      </c>
      <c r="S32" s="26">
        <v>3.0527822174633457E-2</v>
      </c>
      <c r="T32" s="39"/>
      <c r="U32" s="26">
        <v>85.560708260977009</v>
      </c>
      <c r="V32" s="26">
        <v>14.439291739022991</v>
      </c>
      <c r="W32" s="39"/>
      <c r="X32" s="21" t="s">
        <v>35</v>
      </c>
      <c r="Y32" s="21"/>
      <c r="Z32" s="21"/>
      <c r="AA32" s="13"/>
    </row>
    <row r="33" spans="1:27">
      <c r="A33" s="36">
        <v>9.6452399999999994</v>
      </c>
      <c r="B33" s="26">
        <v>20378</v>
      </c>
      <c r="C33" s="31">
        <v>2</v>
      </c>
      <c r="D33" s="36">
        <v>8.1666699999999999</v>
      </c>
      <c r="E33" s="26">
        <v>4</v>
      </c>
      <c r="F33" s="28"/>
      <c r="G33" s="32">
        <v>12</v>
      </c>
      <c r="H33" s="32">
        <v>12</v>
      </c>
      <c r="I33" s="32">
        <v>6</v>
      </c>
      <c r="J33" s="32">
        <v>3</v>
      </c>
      <c r="K33" s="32">
        <v>11</v>
      </c>
      <c r="L33" s="32">
        <v>16</v>
      </c>
      <c r="M33" s="32">
        <v>13</v>
      </c>
      <c r="N33" s="32">
        <v>16</v>
      </c>
      <c r="O33" s="32">
        <v>16</v>
      </c>
      <c r="P33" s="32">
        <v>3</v>
      </c>
      <c r="Q33" s="39"/>
      <c r="R33" s="26">
        <v>100.03073524207343</v>
      </c>
      <c r="S33" s="26">
        <v>3.0735242073433255E-2</v>
      </c>
      <c r="T33" s="39"/>
      <c r="U33" s="26">
        <v>84.696493252566441</v>
      </c>
      <c r="V33" s="26">
        <v>15.303506747433559</v>
      </c>
      <c r="W33" s="39"/>
      <c r="X33" s="21">
        <v>3.4039121634916111E-2</v>
      </c>
      <c r="Y33" s="21"/>
      <c r="Z33" s="21"/>
      <c r="AA33" s="13"/>
    </row>
    <row r="34" spans="1:27">
      <c r="A34" s="36">
        <v>9.6427800000000001</v>
      </c>
      <c r="B34" s="26">
        <v>60157</v>
      </c>
      <c r="C34" s="31">
        <v>3</v>
      </c>
      <c r="D34" s="36">
        <v>9.1666699999999999</v>
      </c>
      <c r="E34" s="26">
        <v>4</v>
      </c>
      <c r="F34" s="28"/>
      <c r="G34" s="32">
        <v>10</v>
      </c>
      <c r="H34" s="32">
        <v>6</v>
      </c>
      <c r="I34" s="32">
        <v>16</v>
      </c>
      <c r="J34" s="32">
        <v>8</v>
      </c>
      <c r="K34" s="32">
        <v>9</v>
      </c>
      <c r="L34" s="32">
        <v>11</v>
      </c>
      <c r="M34" s="32">
        <v>5</v>
      </c>
      <c r="N34" s="32">
        <v>12</v>
      </c>
      <c r="O34" s="32">
        <v>6</v>
      </c>
      <c r="P34" s="32">
        <v>4</v>
      </c>
      <c r="Q34" s="39"/>
      <c r="R34" s="26">
        <v>100.00522259451927</v>
      </c>
      <c r="S34" s="26">
        <v>5.2225945192674317E-3</v>
      </c>
      <c r="T34" s="39"/>
      <c r="U34" s="26">
        <v>95.067488193290927</v>
      </c>
      <c r="V34" s="26">
        <v>4.9325118067090727</v>
      </c>
      <c r="W34" s="39"/>
      <c r="X34" s="21" t="s">
        <v>36</v>
      </c>
      <c r="Y34" s="21"/>
      <c r="Z34" s="21"/>
      <c r="AA34" s="13"/>
    </row>
    <row r="35" spans="1:27">
      <c r="A35" s="36">
        <v>9.6343300000000003</v>
      </c>
      <c r="B35" s="26">
        <v>7561</v>
      </c>
      <c r="C35" s="31">
        <v>4</v>
      </c>
      <c r="D35" s="35">
        <v>10.666700000000001</v>
      </c>
      <c r="E35" s="26">
        <v>4</v>
      </c>
      <c r="F35" s="28"/>
      <c r="G35" s="32">
        <v>4</v>
      </c>
      <c r="H35" s="32">
        <v>16</v>
      </c>
      <c r="I35" s="32">
        <v>15</v>
      </c>
      <c r="J35" s="32">
        <v>1</v>
      </c>
      <c r="K35" s="32">
        <v>15</v>
      </c>
      <c r="L35" s="32">
        <v>13</v>
      </c>
      <c r="M35" s="32">
        <v>16</v>
      </c>
      <c r="N35" s="32">
        <v>16</v>
      </c>
      <c r="O35" s="32">
        <v>14</v>
      </c>
      <c r="P35" s="32">
        <v>7</v>
      </c>
      <c r="Q35" s="39"/>
      <c r="R35" s="26">
        <v>99.917587687270142</v>
      </c>
      <c r="S35" s="26">
        <v>8.2412312729857717E-2</v>
      </c>
      <c r="T35" s="39"/>
      <c r="U35" s="26">
        <v>110.62429173422589</v>
      </c>
      <c r="V35" s="26">
        <v>10.624291734225892</v>
      </c>
      <c r="W35" s="39"/>
      <c r="X35" s="21">
        <v>3.5</v>
      </c>
      <c r="Y35" s="21"/>
      <c r="Z35" s="21"/>
      <c r="AA35" s="13"/>
    </row>
    <row r="36" spans="1:27">
      <c r="A36" s="36">
        <v>9.6477000000000004</v>
      </c>
      <c r="B36" s="26">
        <v>14192</v>
      </c>
      <c r="C36" s="31">
        <v>5</v>
      </c>
      <c r="D36" s="36">
        <v>9.3333300000000001</v>
      </c>
      <c r="E36" s="26">
        <v>4</v>
      </c>
      <c r="F36" s="28"/>
      <c r="G36" s="32">
        <v>8</v>
      </c>
      <c r="H36" s="32">
        <v>7</v>
      </c>
      <c r="I36" s="32">
        <v>8</v>
      </c>
      <c r="J36" s="32">
        <v>6</v>
      </c>
      <c r="K36" s="32">
        <v>14</v>
      </c>
      <c r="L36" s="32">
        <v>16</v>
      </c>
      <c r="M36" s="32">
        <v>12</v>
      </c>
      <c r="N36" s="32">
        <v>6</v>
      </c>
      <c r="O36" s="32">
        <v>4</v>
      </c>
      <c r="P36" s="32">
        <v>9</v>
      </c>
      <c r="Q36" s="39"/>
      <c r="R36" s="26">
        <v>100.05624788962763</v>
      </c>
      <c r="S36" s="26">
        <v>5.6247889627627501E-2</v>
      </c>
      <c r="T36" s="39"/>
      <c r="U36" s="26">
        <v>96.795918210112063</v>
      </c>
      <c r="V36" s="26">
        <v>3.2040817898879368</v>
      </c>
      <c r="W36" s="39"/>
      <c r="X36" s="21" t="s">
        <v>37</v>
      </c>
      <c r="Y36" s="21"/>
      <c r="Z36" s="21"/>
      <c r="AA36" s="13"/>
    </row>
    <row r="37" spans="1:27">
      <c r="A37" s="36">
        <v>9.6448199999999993</v>
      </c>
      <c r="B37" s="26">
        <v>13425</v>
      </c>
      <c r="C37" s="31">
        <v>6</v>
      </c>
      <c r="D37" s="36">
        <v>9.75</v>
      </c>
      <c r="E37" s="26">
        <v>3</v>
      </c>
      <c r="F37" s="28"/>
      <c r="G37" s="32">
        <v>4</v>
      </c>
      <c r="H37" s="32">
        <v>15</v>
      </c>
      <c r="I37" s="32">
        <v>5</v>
      </c>
      <c r="J37" s="32">
        <v>4</v>
      </c>
      <c r="K37" s="32">
        <v>14</v>
      </c>
      <c r="L37" s="32">
        <v>10</v>
      </c>
      <c r="M37" s="32">
        <v>5</v>
      </c>
      <c r="N37" s="32">
        <v>14</v>
      </c>
      <c r="O37" s="32">
        <v>0</v>
      </c>
      <c r="P37" s="32">
        <v>5</v>
      </c>
      <c r="Q37" s="39"/>
      <c r="R37" s="26">
        <v>100.02637942419834</v>
      </c>
      <c r="S37" s="26">
        <v>2.6379424198339052E-2</v>
      </c>
      <c r="T37" s="39"/>
      <c r="U37" s="26">
        <v>101.11720067206375</v>
      </c>
      <c r="V37" s="26">
        <v>1.1172006720637455</v>
      </c>
      <c r="W37" s="39"/>
      <c r="X37" s="21">
        <v>7.1227089379202742</v>
      </c>
      <c r="Y37" s="21"/>
      <c r="Z37" s="21"/>
      <c r="AA37" s="13"/>
    </row>
    <row r="38" spans="1:27">
      <c r="A38" s="36">
        <v>9.6437600000000003</v>
      </c>
      <c r="B38" s="26">
        <v>34471</v>
      </c>
      <c r="C38" s="31">
        <v>7</v>
      </c>
      <c r="D38" s="35">
        <v>9.1666699999999999</v>
      </c>
      <c r="E38" s="26">
        <v>4</v>
      </c>
      <c r="F38" s="28"/>
      <c r="G38" s="32">
        <v>10</v>
      </c>
      <c r="H38" s="32">
        <v>8</v>
      </c>
      <c r="I38" s="32">
        <v>15</v>
      </c>
      <c r="J38" s="32">
        <v>10</v>
      </c>
      <c r="K38" s="32">
        <v>11</v>
      </c>
      <c r="L38" s="32">
        <v>15</v>
      </c>
      <c r="M38" s="32">
        <v>3</v>
      </c>
      <c r="N38" s="32">
        <v>10</v>
      </c>
      <c r="O38" s="32">
        <v>2</v>
      </c>
      <c r="P38" s="32">
        <v>14</v>
      </c>
      <c r="Q38" s="39"/>
      <c r="R38" s="26">
        <v>100.01538616956117</v>
      </c>
      <c r="S38" s="26">
        <v>1.5386169561168117E-2</v>
      </c>
      <c r="T38" s="39"/>
      <c r="U38" s="26">
        <v>95.067488193290927</v>
      </c>
      <c r="V38" s="26">
        <v>4.9325118067090727</v>
      </c>
      <c r="W38" s="39"/>
      <c r="X38" s="26"/>
      <c r="Y38" s="26"/>
      <c r="Z38" s="26"/>
      <c r="AA38" s="13"/>
    </row>
    <row r="39" spans="1:27">
      <c r="A39" s="36">
        <v>9.6387199999999993</v>
      </c>
      <c r="B39" s="26">
        <v>16509</v>
      </c>
      <c r="C39" s="31">
        <v>8</v>
      </c>
      <c r="D39" s="36">
        <v>9.25</v>
      </c>
      <c r="E39" s="26">
        <v>3</v>
      </c>
      <c r="F39" s="28"/>
      <c r="G39" s="32">
        <v>16</v>
      </c>
      <c r="H39" s="32">
        <v>2</v>
      </c>
      <c r="I39" s="32">
        <v>3</v>
      </c>
      <c r="J39" s="32">
        <v>1</v>
      </c>
      <c r="K39" s="32">
        <v>17</v>
      </c>
      <c r="L39" s="32">
        <v>10</v>
      </c>
      <c r="M39" s="32">
        <v>7</v>
      </c>
      <c r="N39" s="32">
        <v>12</v>
      </c>
      <c r="O39" s="32">
        <v>14</v>
      </c>
      <c r="P39" s="32">
        <v>5</v>
      </c>
      <c r="Q39" s="39"/>
      <c r="R39" s="26">
        <v>99.963116355059924</v>
      </c>
      <c r="S39" s="26">
        <v>3.688364494007601E-2</v>
      </c>
      <c r="T39" s="39"/>
      <c r="U39" s="26">
        <v>95.931703201701495</v>
      </c>
      <c r="V39" s="26">
        <v>4.0682967982985048</v>
      </c>
      <c r="W39" s="39"/>
      <c r="X39" s="26"/>
      <c r="Y39" s="26"/>
      <c r="Z39" s="26"/>
      <c r="AA39" s="13"/>
    </row>
    <row r="40" spans="1:27">
      <c r="A40" s="36">
        <v>9.6442300000000003</v>
      </c>
      <c r="B40" s="26">
        <v>19609</v>
      </c>
      <c r="C40" s="31">
        <v>9</v>
      </c>
      <c r="D40" s="36">
        <v>10.25</v>
      </c>
      <c r="E40" s="26">
        <v>3</v>
      </c>
      <c r="F40" s="28"/>
      <c r="G40" s="32">
        <v>15</v>
      </c>
      <c r="H40" s="32">
        <v>15</v>
      </c>
      <c r="I40" s="32">
        <v>5</v>
      </c>
      <c r="J40" s="32">
        <v>17</v>
      </c>
      <c r="K40" s="32">
        <v>14</v>
      </c>
      <c r="L40" s="32">
        <v>9</v>
      </c>
      <c r="M40" s="32">
        <v>5</v>
      </c>
      <c r="N40" s="32">
        <v>6</v>
      </c>
      <c r="O40" s="32">
        <v>6</v>
      </c>
      <c r="P40" s="32">
        <v>12</v>
      </c>
      <c r="Q40" s="39"/>
      <c r="R40" s="26">
        <v>100.02026053718332</v>
      </c>
      <c r="S40" s="26">
        <v>2.0260537183318661E-2</v>
      </c>
      <c r="T40" s="39"/>
      <c r="U40" s="26">
        <v>106.30269814242598</v>
      </c>
      <c r="V40" s="26">
        <v>6.3026981424259816</v>
      </c>
      <c r="W40" s="39"/>
      <c r="X40" s="26"/>
      <c r="Y40" s="26"/>
      <c r="Z40" s="26"/>
      <c r="AA40" s="13"/>
    </row>
    <row r="41" spans="1:27">
      <c r="A41" s="36">
        <v>9.6457800000000002</v>
      </c>
      <c r="B41" s="26">
        <v>12551</v>
      </c>
      <c r="C41" s="31">
        <v>10</v>
      </c>
      <c r="D41" s="36">
        <v>10.25</v>
      </c>
      <c r="E41" s="26">
        <v>3</v>
      </c>
      <c r="F41" s="28"/>
      <c r="G41" s="32">
        <v>10</v>
      </c>
      <c r="H41" s="32">
        <v>3</v>
      </c>
      <c r="I41" s="32">
        <v>7</v>
      </c>
      <c r="J41" s="32">
        <v>12</v>
      </c>
      <c r="K41" s="32">
        <v>12</v>
      </c>
      <c r="L41" s="32">
        <v>16</v>
      </c>
      <c r="M41" s="32">
        <v>1</v>
      </c>
      <c r="N41" s="32">
        <v>9</v>
      </c>
      <c r="O41" s="32">
        <v>6</v>
      </c>
      <c r="P41" s="32">
        <v>3</v>
      </c>
      <c r="Q41" s="39"/>
      <c r="R41" s="26">
        <v>100.03633557934144</v>
      </c>
      <c r="S41" s="26">
        <v>3.6335579341439939E-2</v>
      </c>
      <c r="T41" s="39"/>
      <c r="U41" s="26">
        <v>106.30269814242598</v>
      </c>
      <c r="V41" s="26">
        <v>6.3026981424259816</v>
      </c>
      <c r="W41" s="39"/>
      <c r="X41" s="26"/>
      <c r="Y41" s="26"/>
      <c r="Z41" s="26"/>
      <c r="AA41" s="13"/>
    </row>
    <row r="42" spans="1:27" ht="2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13"/>
    </row>
    <row r="43" spans="1:27">
      <c r="A43" s="22" t="s">
        <v>31</v>
      </c>
      <c r="B43" s="22"/>
      <c r="C43" s="27">
        <v>4</v>
      </c>
      <c r="D43" s="22" t="s">
        <v>32</v>
      </c>
      <c r="E43" s="22"/>
      <c r="F43" s="28"/>
      <c r="G43" s="26" t="s">
        <v>40</v>
      </c>
      <c r="H43" s="26"/>
      <c r="I43" s="26"/>
      <c r="J43" s="26"/>
      <c r="K43" s="26"/>
      <c r="L43" s="26"/>
      <c r="M43" s="26"/>
      <c r="N43" s="26"/>
      <c r="O43" s="26"/>
      <c r="P43" s="26"/>
      <c r="Q43" s="39"/>
      <c r="R43" s="38" t="s">
        <v>21</v>
      </c>
      <c r="S43" s="38">
        <v>7.9463462800000002</v>
      </c>
      <c r="T43" s="39"/>
      <c r="U43" s="26"/>
      <c r="V43" s="26"/>
      <c r="W43" s="39"/>
      <c r="X43" s="26"/>
      <c r="Y43" s="26"/>
      <c r="Z43" s="26"/>
      <c r="AA43" s="13"/>
    </row>
    <row r="44" spans="1:27">
      <c r="A44" s="29" t="s">
        <v>33</v>
      </c>
      <c r="B44" s="29" t="s">
        <v>25</v>
      </c>
      <c r="C44" s="30"/>
      <c r="D44" s="29" t="s">
        <v>33</v>
      </c>
      <c r="E44" s="29" t="s">
        <v>25</v>
      </c>
      <c r="F44" s="28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39"/>
      <c r="R44" s="26"/>
      <c r="S44" s="26"/>
      <c r="T44" s="39"/>
      <c r="U44" s="26"/>
      <c r="V44" s="26"/>
      <c r="W44" s="39"/>
      <c r="X44" s="26"/>
      <c r="Y44" s="26"/>
      <c r="Z44" s="26"/>
      <c r="AA44" s="13"/>
    </row>
    <row r="45" spans="1:27">
      <c r="A45" s="36">
        <v>7.9429499999999997</v>
      </c>
      <c r="B45" s="26">
        <v>10185</v>
      </c>
      <c r="C45" s="31">
        <v>1</v>
      </c>
      <c r="D45" s="35">
        <v>8.1666699999999999</v>
      </c>
      <c r="E45" s="26">
        <v>4</v>
      </c>
      <c r="F45" s="28"/>
      <c r="G45" s="32">
        <v>6</v>
      </c>
      <c r="H45" s="32">
        <v>10</v>
      </c>
      <c r="I45" s="32">
        <v>6</v>
      </c>
      <c r="J45" s="32">
        <v>8</v>
      </c>
      <c r="K45" s="32">
        <v>12</v>
      </c>
      <c r="L45" s="32">
        <v>5</v>
      </c>
      <c r="M45" s="32">
        <v>3</v>
      </c>
      <c r="N45" s="32">
        <v>6</v>
      </c>
      <c r="O45" s="32">
        <v>2</v>
      </c>
      <c r="P45" s="32">
        <v>5</v>
      </c>
      <c r="Q45" s="39"/>
      <c r="R45" s="26">
        <v>99.957259854021856</v>
      </c>
      <c r="S45" s="26">
        <v>4.2740145978143573E-2</v>
      </c>
      <c r="T45" s="39"/>
      <c r="U45" s="26">
        <v>102.77264181847359</v>
      </c>
      <c r="V45" s="26">
        <v>2.7726418184735877</v>
      </c>
      <c r="W45" s="39"/>
      <c r="X45" s="37" t="s">
        <v>34</v>
      </c>
      <c r="Y45" s="37"/>
      <c r="Z45" s="37"/>
      <c r="AA45" s="13"/>
    </row>
    <row r="46" spans="1:27">
      <c r="A46" s="36">
        <v>7.9440400000000002</v>
      </c>
      <c r="B46" s="26">
        <v>14475</v>
      </c>
      <c r="C46" s="31">
        <v>2</v>
      </c>
      <c r="D46" s="36">
        <v>7.6666699999999999</v>
      </c>
      <c r="E46" s="26">
        <v>4</v>
      </c>
      <c r="F46" s="28"/>
      <c r="G46" s="32">
        <v>5</v>
      </c>
      <c r="H46" s="32">
        <v>9</v>
      </c>
      <c r="I46" s="32">
        <v>6</v>
      </c>
      <c r="J46" s="32">
        <v>5</v>
      </c>
      <c r="K46" s="32">
        <v>10</v>
      </c>
      <c r="L46" s="32">
        <v>11</v>
      </c>
      <c r="M46" s="32">
        <v>4</v>
      </c>
      <c r="N46" s="32">
        <v>11</v>
      </c>
      <c r="O46" s="32">
        <v>6</v>
      </c>
      <c r="P46" s="32">
        <v>4</v>
      </c>
      <c r="Q46" s="39"/>
      <c r="R46" s="26">
        <v>99.970976850004575</v>
      </c>
      <c r="S46" s="26">
        <v>2.9023149995424546E-2</v>
      </c>
      <c r="T46" s="39"/>
      <c r="U46" s="26">
        <v>96.480441826403776</v>
      </c>
      <c r="V46" s="26">
        <v>3.5195581735962236</v>
      </c>
      <c r="W46" s="39"/>
      <c r="X46" s="21">
        <v>13048.4</v>
      </c>
      <c r="Y46" s="21"/>
      <c r="Z46" s="21"/>
      <c r="AA46" s="13"/>
    </row>
    <row r="47" spans="1:27">
      <c r="A47" s="36">
        <v>7.9429499999999997</v>
      </c>
      <c r="B47" s="26">
        <v>12672</v>
      </c>
      <c r="C47" s="31">
        <v>3</v>
      </c>
      <c r="D47" s="36">
        <v>7.25</v>
      </c>
      <c r="E47" s="26">
        <v>5</v>
      </c>
      <c r="F47" s="28"/>
      <c r="G47" s="32">
        <v>11</v>
      </c>
      <c r="H47" s="32">
        <v>5</v>
      </c>
      <c r="I47" s="32">
        <v>7</v>
      </c>
      <c r="J47" s="32">
        <v>12</v>
      </c>
      <c r="K47" s="32">
        <v>7</v>
      </c>
      <c r="L47" s="32">
        <v>6</v>
      </c>
      <c r="M47" s="32">
        <v>5</v>
      </c>
      <c r="N47" s="32">
        <v>8</v>
      </c>
      <c r="O47" s="32">
        <v>6</v>
      </c>
      <c r="P47" s="32">
        <v>9</v>
      </c>
      <c r="Q47" s="39"/>
      <c r="R47" s="26">
        <v>99.957259854021856</v>
      </c>
      <c r="S47" s="26">
        <v>4.2740145978143573E-2</v>
      </c>
      <c r="T47" s="39"/>
      <c r="U47" s="26">
        <v>91.236899885012306</v>
      </c>
      <c r="V47" s="26">
        <v>8.7631001149876937</v>
      </c>
      <c r="W47" s="39"/>
      <c r="X47" s="21" t="s">
        <v>35</v>
      </c>
      <c r="Y47" s="21"/>
      <c r="Z47" s="21"/>
      <c r="AA47" s="13"/>
    </row>
    <row r="48" spans="1:27">
      <c r="A48" s="36">
        <v>7.9414899999999999</v>
      </c>
      <c r="B48" s="26">
        <v>7957</v>
      </c>
      <c r="C48" s="31">
        <v>4</v>
      </c>
      <c r="D48" s="35">
        <v>7.75</v>
      </c>
      <c r="E48" s="26">
        <v>3</v>
      </c>
      <c r="F48" s="28"/>
      <c r="G48" s="32">
        <v>7</v>
      </c>
      <c r="H48" s="32">
        <v>6</v>
      </c>
      <c r="I48" s="32">
        <v>10</v>
      </c>
      <c r="J48" s="32">
        <v>8</v>
      </c>
      <c r="K48" s="32">
        <v>7</v>
      </c>
      <c r="L48" s="32">
        <v>6</v>
      </c>
      <c r="M48" s="32">
        <v>5</v>
      </c>
      <c r="N48" s="32">
        <v>8</v>
      </c>
      <c r="O48" s="32">
        <v>6</v>
      </c>
      <c r="P48" s="32">
        <v>9</v>
      </c>
      <c r="Q48" s="39"/>
      <c r="R48" s="26">
        <v>99.938886630045019</v>
      </c>
      <c r="S48" s="26">
        <v>6.1113369954981067E-2</v>
      </c>
      <c r="T48" s="39"/>
      <c r="U48" s="26">
        <v>97.529099877082118</v>
      </c>
      <c r="V48" s="26">
        <v>2.4709001229178824</v>
      </c>
      <c r="W48" s="39"/>
      <c r="X48" s="21">
        <v>4.4014089957332206E-2</v>
      </c>
      <c r="Y48" s="21"/>
      <c r="Z48" s="21"/>
      <c r="AA48" s="13"/>
    </row>
    <row r="49" spans="1:27">
      <c r="A49" s="36">
        <v>7.9503000000000004</v>
      </c>
      <c r="B49" s="26">
        <v>13946</v>
      </c>
      <c r="C49" s="31">
        <v>5</v>
      </c>
      <c r="D49" s="36">
        <v>7.8333300000000001</v>
      </c>
      <c r="E49" s="26">
        <v>4</v>
      </c>
      <c r="F49" s="28"/>
      <c r="G49" s="32">
        <v>9</v>
      </c>
      <c r="H49" s="32">
        <v>10</v>
      </c>
      <c r="I49" s="32">
        <v>10</v>
      </c>
      <c r="J49" s="32">
        <v>7</v>
      </c>
      <c r="K49" s="32">
        <v>7</v>
      </c>
      <c r="L49" s="32">
        <v>4</v>
      </c>
      <c r="M49" s="32">
        <v>8</v>
      </c>
      <c r="N49" s="32">
        <v>12</v>
      </c>
      <c r="O49" s="32">
        <v>8</v>
      </c>
      <c r="P49" s="32">
        <v>8</v>
      </c>
      <c r="Q49" s="39"/>
      <c r="R49" s="26">
        <v>100.0497551939053</v>
      </c>
      <c r="S49" s="26">
        <v>4.9755193905298256E-2</v>
      </c>
      <c r="T49" s="39"/>
      <c r="U49" s="26">
        <v>98.577757927760473</v>
      </c>
      <c r="V49" s="26">
        <v>1.422242072239527</v>
      </c>
      <c r="W49" s="39"/>
      <c r="X49" s="21" t="s">
        <v>36</v>
      </c>
      <c r="Y49" s="21"/>
      <c r="Z49" s="21"/>
      <c r="AA49" s="13"/>
    </row>
    <row r="50" spans="1:27">
      <c r="A50" s="36">
        <v>7.94937</v>
      </c>
      <c r="B50" s="26">
        <v>10143</v>
      </c>
      <c r="C50" s="31">
        <v>6</v>
      </c>
      <c r="D50" s="36">
        <v>7.5</v>
      </c>
      <c r="E50" s="26">
        <v>3</v>
      </c>
      <c r="F50" s="28"/>
      <c r="G50" s="32">
        <v>8</v>
      </c>
      <c r="H50" s="32">
        <v>7</v>
      </c>
      <c r="I50" s="32">
        <v>9</v>
      </c>
      <c r="J50" s="32">
        <v>11</v>
      </c>
      <c r="K50" s="32">
        <v>9</v>
      </c>
      <c r="L50" s="32">
        <v>6</v>
      </c>
      <c r="M50" s="32">
        <v>5</v>
      </c>
      <c r="N50" s="32">
        <v>9</v>
      </c>
      <c r="O50" s="32">
        <v>9</v>
      </c>
      <c r="P50" s="32">
        <v>8</v>
      </c>
      <c r="Q50" s="39"/>
      <c r="R50" s="26">
        <v>100.03805170192004</v>
      </c>
      <c r="S50" s="26">
        <v>3.8051701920039704E-2</v>
      </c>
      <c r="T50" s="39"/>
      <c r="U50" s="26">
        <v>94.382999881047212</v>
      </c>
      <c r="V50" s="26">
        <v>5.6170001189527881</v>
      </c>
      <c r="W50" s="39"/>
      <c r="X50" s="21">
        <v>3.8</v>
      </c>
      <c r="Y50" s="21"/>
      <c r="Z50" s="21"/>
      <c r="AA50" s="13"/>
    </row>
    <row r="51" spans="1:27">
      <c r="A51" s="36">
        <v>7.9434399999999998</v>
      </c>
      <c r="B51" s="26">
        <v>17151</v>
      </c>
      <c r="C51" s="31">
        <v>7</v>
      </c>
      <c r="D51" s="36">
        <v>6.6666699999999999</v>
      </c>
      <c r="E51" s="26">
        <v>4</v>
      </c>
      <c r="F51" s="28"/>
      <c r="G51" s="32">
        <v>2</v>
      </c>
      <c r="H51" s="32">
        <v>4</v>
      </c>
      <c r="I51" s="32">
        <v>11</v>
      </c>
      <c r="J51" s="32">
        <v>5</v>
      </c>
      <c r="K51" s="32">
        <v>12</v>
      </c>
      <c r="L51" s="32">
        <v>10</v>
      </c>
      <c r="M51" s="32">
        <v>9</v>
      </c>
      <c r="N51" s="32">
        <v>10</v>
      </c>
      <c r="O51" s="32">
        <v>10</v>
      </c>
      <c r="P51" s="32">
        <v>13</v>
      </c>
      <c r="Q51" s="39"/>
      <c r="R51" s="26">
        <v>99.963426210014077</v>
      </c>
      <c r="S51" s="26">
        <v>3.6573789985922645E-2</v>
      </c>
      <c r="T51" s="39"/>
      <c r="U51" s="26">
        <v>83.89604184226414</v>
      </c>
      <c r="V51" s="26">
        <v>16.10395815773586</v>
      </c>
      <c r="W51" s="39"/>
      <c r="X51" s="21" t="s">
        <v>37</v>
      </c>
      <c r="Y51" s="21"/>
      <c r="Z51" s="21"/>
      <c r="AA51" s="13"/>
    </row>
    <row r="52" spans="1:27">
      <c r="A52" s="36">
        <v>7.9503399999999997</v>
      </c>
      <c r="B52" s="26">
        <v>13523</v>
      </c>
      <c r="C52" s="31">
        <v>8</v>
      </c>
      <c r="D52" s="26">
        <v>8</v>
      </c>
      <c r="E52" s="26">
        <v>4</v>
      </c>
      <c r="F52" s="28"/>
      <c r="G52" s="32">
        <v>10</v>
      </c>
      <c r="H52" s="32">
        <v>6</v>
      </c>
      <c r="I52" s="32">
        <v>7</v>
      </c>
      <c r="J52" s="32">
        <v>2</v>
      </c>
      <c r="K52" s="32">
        <v>12</v>
      </c>
      <c r="L52" s="32">
        <v>2</v>
      </c>
      <c r="M52" s="32">
        <v>10</v>
      </c>
      <c r="N52" s="32">
        <v>11</v>
      </c>
      <c r="O52" s="32">
        <v>8</v>
      </c>
      <c r="P52" s="32">
        <v>5</v>
      </c>
      <c r="Q52" s="39"/>
      <c r="R52" s="26">
        <v>100.05025856990466</v>
      </c>
      <c r="S52" s="26">
        <v>5.025856990465627E-2</v>
      </c>
      <c r="T52" s="39"/>
      <c r="U52" s="26">
        <v>100.67519987311702</v>
      </c>
      <c r="V52" s="26">
        <v>0.67519987311702323</v>
      </c>
      <c r="W52" s="39"/>
      <c r="X52" s="21">
        <v>5.7822142631317615</v>
      </c>
      <c r="Y52" s="21"/>
      <c r="Z52" s="21"/>
      <c r="AA52" s="13"/>
    </row>
    <row r="53" spans="1:27">
      <c r="A53" s="36">
        <v>7.9425600000000003</v>
      </c>
      <c r="B53" s="26">
        <v>14748</v>
      </c>
      <c r="C53" s="31">
        <v>9</v>
      </c>
      <c r="D53" s="36">
        <v>6.75</v>
      </c>
      <c r="E53" s="26">
        <v>3</v>
      </c>
      <c r="F53" s="28"/>
      <c r="G53" s="32">
        <v>12</v>
      </c>
      <c r="H53" s="32">
        <v>8</v>
      </c>
      <c r="I53" s="32">
        <v>5</v>
      </c>
      <c r="J53" s="32">
        <v>6</v>
      </c>
      <c r="K53" s="32">
        <v>7</v>
      </c>
      <c r="L53" s="32">
        <v>7</v>
      </c>
      <c r="M53" s="32">
        <v>11</v>
      </c>
      <c r="N53" s="32">
        <v>5</v>
      </c>
      <c r="O53" s="32">
        <v>10</v>
      </c>
      <c r="P53" s="32">
        <v>12</v>
      </c>
      <c r="Q53" s="39"/>
      <c r="R53" s="26">
        <v>99.952351938028059</v>
      </c>
      <c r="S53" s="26">
        <v>4.7648061971941047E-2</v>
      </c>
      <c r="T53" s="39"/>
      <c r="U53" s="26">
        <v>84.944699892942495</v>
      </c>
      <c r="V53" s="26">
        <v>15.055300107057505</v>
      </c>
      <c r="W53" s="39"/>
      <c r="X53" s="26"/>
      <c r="Y53" s="26"/>
      <c r="Z53" s="26"/>
      <c r="AA53" s="13"/>
    </row>
    <row r="54" spans="1:27">
      <c r="A54" s="36">
        <v>7.94299</v>
      </c>
      <c r="B54" s="26">
        <v>15684</v>
      </c>
      <c r="C54" s="31">
        <v>10</v>
      </c>
      <c r="D54" s="36">
        <v>7.8333300000000001</v>
      </c>
      <c r="E54" s="26">
        <v>4</v>
      </c>
      <c r="F54" s="28"/>
      <c r="G54" s="32">
        <v>6</v>
      </c>
      <c r="H54" s="32">
        <v>10</v>
      </c>
      <c r="I54" s="32">
        <v>9</v>
      </c>
      <c r="J54" s="32">
        <v>7</v>
      </c>
      <c r="K54" s="32">
        <v>11</v>
      </c>
      <c r="L54" s="32">
        <v>12</v>
      </c>
      <c r="M54" s="32">
        <v>8</v>
      </c>
      <c r="N54" s="32">
        <v>12</v>
      </c>
      <c r="O54" s="32">
        <v>5</v>
      </c>
      <c r="P54" s="32">
        <v>10</v>
      </c>
      <c r="Q54" s="39"/>
      <c r="R54" s="26">
        <v>99.957763230021229</v>
      </c>
      <c r="S54" s="26">
        <v>4.2236769978771349E-2</v>
      </c>
      <c r="T54" s="39"/>
      <c r="U54" s="26">
        <v>98.577757927760473</v>
      </c>
      <c r="V54" s="26">
        <v>1.422242072239527</v>
      </c>
      <c r="W54" s="39"/>
      <c r="X54" s="26"/>
      <c r="Y54" s="26"/>
      <c r="Z54" s="26"/>
      <c r="AA54" s="13"/>
    </row>
    <row r="55" spans="1:27" ht="2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13"/>
    </row>
    <row r="56" spans="1:27">
      <c r="A56" s="22" t="s">
        <v>31</v>
      </c>
      <c r="B56" s="22"/>
      <c r="C56" s="27">
        <v>5</v>
      </c>
      <c r="D56" s="22" t="s">
        <v>32</v>
      </c>
      <c r="E56" s="22"/>
      <c r="F56" s="28"/>
      <c r="G56" s="26" t="s">
        <v>41</v>
      </c>
      <c r="H56" s="26"/>
      <c r="I56" s="26"/>
      <c r="J56" s="26"/>
      <c r="K56" s="26"/>
      <c r="L56" s="26"/>
      <c r="M56" s="26"/>
      <c r="N56" s="26"/>
      <c r="O56" s="26"/>
      <c r="P56" s="26"/>
      <c r="Q56" s="39"/>
      <c r="R56" s="38" t="s">
        <v>21</v>
      </c>
      <c r="S56" s="38">
        <v>6.45</v>
      </c>
      <c r="T56" s="39"/>
      <c r="U56" s="26"/>
      <c r="V56" s="26"/>
      <c r="W56" s="39"/>
      <c r="X56" s="26"/>
      <c r="Y56" s="26"/>
      <c r="Z56" s="26"/>
      <c r="AA56" s="13"/>
    </row>
    <row r="57" spans="1:27">
      <c r="A57" s="29" t="s">
        <v>33</v>
      </c>
      <c r="B57" s="29" t="s">
        <v>25</v>
      </c>
      <c r="C57" s="30"/>
      <c r="D57" s="29" t="s">
        <v>33</v>
      </c>
      <c r="E57" s="29" t="s">
        <v>25</v>
      </c>
      <c r="F57" s="28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9"/>
      <c r="R57" s="26"/>
      <c r="S57" s="26"/>
      <c r="T57" s="39"/>
      <c r="U57" s="26"/>
      <c r="V57" s="26"/>
      <c r="W57" s="39"/>
      <c r="X57" s="26"/>
      <c r="Y57" s="26"/>
      <c r="Z57" s="26"/>
      <c r="AA57" s="13"/>
    </row>
    <row r="58" spans="1:27">
      <c r="A58" s="36">
        <v>6.4507500000000002</v>
      </c>
      <c r="B58" s="26">
        <v>5473</v>
      </c>
      <c r="C58" s="31">
        <v>1</v>
      </c>
      <c r="D58" s="35">
        <v>6.75</v>
      </c>
      <c r="E58" s="26">
        <v>3</v>
      </c>
      <c r="F58" s="28"/>
      <c r="G58" s="32">
        <v>7</v>
      </c>
      <c r="H58" s="32">
        <v>7</v>
      </c>
      <c r="I58" s="32">
        <v>8</v>
      </c>
      <c r="J58" s="32">
        <v>5</v>
      </c>
      <c r="K58" s="32">
        <v>9</v>
      </c>
      <c r="L58" s="32">
        <v>7</v>
      </c>
      <c r="M58" s="32">
        <v>5</v>
      </c>
      <c r="N58" s="32">
        <v>7</v>
      </c>
      <c r="O58" s="32">
        <v>4</v>
      </c>
      <c r="P58" s="32">
        <v>6</v>
      </c>
      <c r="Q58" s="39"/>
      <c r="R58" s="26">
        <v>100.01162790697674</v>
      </c>
      <c r="S58" s="26">
        <v>1.1627906976741542E-2</v>
      </c>
      <c r="T58" s="39"/>
      <c r="U58" s="26">
        <v>104.65116279069767</v>
      </c>
      <c r="V58" s="26">
        <v>4.6511627906976685</v>
      </c>
      <c r="W58" s="39"/>
      <c r="X58" s="37" t="s">
        <v>34</v>
      </c>
      <c r="Y58" s="37"/>
      <c r="Z58" s="37"/>
      <c r="AA58" s="13"/>
    </row>
    <row r="59" spans="1:27">
      <c r="A59" s="36">
        <v>6.4529329999999998</v>
      </c>
      <c r="B59" s="26">
        <v>4335</v>
      </c>
      <c r="C59" s="31">
        <v>2</v>
      </c>
      <c r="D59" s="36">
        <v>6.75</v>
      </c>
      <c r="E59" s="26">
        <v>3</v>
      </c>
      <c r="F59" s="28"/>
      <c r="G59" s="32">
        <v>5</v>
      </c>
      <c r="H59" s="32">
        <v>7</v>
      </c>
      <c r="I59" s="32">
        <v>6</v>
      </c>
      <c r="J59" s="32">
        <v>7</v>
      </c>
      <c r="K59" s="32">
        <v>7</v>
      </c>
      <c r="L59" s="32">
        <v>8</v>
      </c>
      <c r="M59" s="32">
        <v>6</v>
      </c>
      <c r="N59" s="32">
        <v>9</v>
      </c>
      <c r="O59" s="32">
        <v>7</v>
      </c>
      <c r="P59" s="32">
        <v>5</v>
      </c>
      <c r="Q59" s="39"/>
      <c r="R59" s="26">
        <v>100.04547286821705</v>
      </c>
      <c r="S59" s="26">
        <v>4.547286821704688E-2</v>
      </c>
      <c r="T59" s="39"/>
      <c r="U59" s="26">
        <v>104.65116279069767</v>
      </c>
      <c r="V59" s="26">
        <v>4.6511627906976685</v>
      </c>
      <c r="W59" s="39"/>
      <c r="X59" s="21">
        <v>5569.5</v>
      </c>
      <c r="Y59" s="21"/>
      <c r="Z59" s="21"/>
      <c r="AA59" s="13"/>
    </row>
    <row r="60" spans="1:27">
      <c r="A60" s="36">
        <v>6.4511799999999999</v>
      </c>
      <c r="B60" s="26">
        <v>9802</v>
      </c>
      <c r="C60" s="31">
        <v>3</v>
      </c>
      <c r="D60" s="36">
        <v>6.75</v>
      </c>
      <c r="E60" s="26">
        <v>3</v>
      </c>
      <c r="F60" s="28"/>
      <c r="G60" s="32">
        <v>9</v>
      </c>
      <c r="H60" s="32">
        <v>6</v>
      </c>
      <c r="I60" s="32">
        <v>9</v>
      </c>
      <c r="J60" s="32">
        <v>7</v>
      </c>
      <c r="K60" s="32">
        <v>4</v>
      </c>
      <c r="L60" s="32">
        <v>7</v>
      </c>
      <c r="M60" s="32">
        <v>5</v>
      </c>
      <c r="N60" s="32">
        <v>6</v>
      </c>
      <c r="O60" s="32">
        <v>6</v>
      </c>
      <c r="P60" s="32">
        <v>6</v>
      </c>
      <c r="Q60" s="39"/>
      <c r="R60" s="26">
        <v>100.0182945736434</v>
      </c>
      <c r="S60" s="26">
        <v>1.8294573643402146E-2</v>
      </c>
      <c r="T60" s="39"/>
      <c r="U60" s="26">
        <v>104.65116279069767</v>
      </c>
      <c r="V60" s="26">
        <v>4.6511627906976685</v>
      </c>
      <c r="W60" s="39"/>
      <c r="X60" s="21" t="s">
        <v>35</v>
      </c>
      <c r="Y60" s="21"/>
      <c r="Z60" s="21"/>
      <c r="AA60" s="13"/>
    </row>
    <row r="61" spans="1:27">
      <c r="A61" s="36">
        <v>6.4483800000000002</v>
      </c>
      <c r="B61" s="26">
        <v>3914</v>
      </c>
      <c r="C61" s="31">
        <v>4</v>
      </c>
      <c r="D61" s="35">
        <v>6.5</v>
      </c>
      <c r="E61" s="26">
        <v>3</v>
      </c>
      <c r="F61" s="28"/>
      <c r="G61" s="32">
        <v>5</v>
      </c>
      <c r="H61" s="32">
        <v>9</v>
      </c>
      <c r="I61" s="32">
        <v>6</v>
      </c>
      <c r="J61" s="32">
        <v>6</v>
      </c>
      <c r="K61" s="32">
        <v>8</v>
      </c>
      <c r="L61" s="32">
        <v>9</v>
      </c>
      <c r="M61" s="32">
        <v>7</v>
      </c>
      <c r="N61" s="32">
        <v>9</v>
      </c>
      <c r="O61" s="32">
        <v>8</v>
      </c>
      <c r="P61" s="32">
        <v>7</v>
      </c>
      <c r="Q61" s="39"/>
      <c r="R61" s="26">
        <v>99.974883720930222</v>
      </c>
      <c r="S61" s="26">
        <v>2.5116279069777647E-2</v>
      </c>
      <c r="T61" s="39"/>
      <c r="U61" s="26">
        <v>100.77519379844961</v>
      </c>
      <c r="V61" s="26">
        <v>0.77519379844960667</v>
      </c>
      <c r="W61" s="39"/>
      <c r="X61" s="21">
        <v>2.6299224806199107E-2</v>
      </c>
      <c r="Y61" s="21"/>
      <c r="Z61" s="21"/>
      <c r="AA61" s="13"/>
    </row>
    <row r="62" spans="1:27">
      <c r="A62" s="36">
        <v>6.4485799999999998</v>
      </c>
      <c r="B62" s="26">
        <v>3239</v>
      </c>
      <c r="C62" s="31">
        <v>5</v>
      </c>
      <c r="D62" s="26">
        <v>7</v>
      </c>
      <c r="E62" s="26">
        <v>3</v>
      </c>
      <c r="F62" s="28"/>
      <c r="G62" s="32">
        <v>6</v>
      </c>
      <c r="H62" s="32">
        <v>5</v>
      </c>
      <c r="I62" s="32">
        <v>7</v>
      </c>
      <c r="J62" s="32">
        <v>8</v>
      </c>
      <c r="K62" s="32">
        <v>9</v>
      </c>
      <c r="L62" s="32">
        <v>6</v>
      </c>
      <c r="M62" s="32">
        <v>5</v>
      </c>
      <c r="N62" s="32">
        <v>8</v>
      </c>
      <c r="O62" s="32">
        <v>5</v>
      </c>
      <c r="P62" s="32">
        <v>9</v>
      </c>
      <c r="Q62" s="39"/>
      <c r="R62" s="26">
        <v>99.977984496124023</v>
      </c>
      <c r="S62" s="26">
        <v>2.201550387597706E-2</v>
      </c>
      <c r="T62" s="39"/>
      <c r="U62" s="26">
        <v>108.52713178294573</v>
      </c>
      <c r="V62" s="26">
        <v>8.5271317829457303</v>
      </c>
      <c r="W62" s="39"/>
      <c r="X62" s="21" t="s">
        <v>36</v>
      </c>
      <c r="Y62" s="21"/>
      <c r="Z62" s="21"/>
      <c r="AA62" s="13"/>
    </row>
    <row r="63" spans="1:27">
      <c r="A63" s="36">
        <v>6.4468300000000003</v>
      </c>
      <c r="B63" s="26">
        <v>2512</v>
      </c>
      <c r="C63" s="31">
        <v>6</v>
      </c>
      <c r="D63" s="36">
        <v>6.75</v>
      </c>
      <c r="E63" s="26">
        <v>3</v>
      </c>
      <c r="F63" s="28"/>
      <c r="G63" s="32">
        <v>5</v>
      </c>
      <c r="H63" s="32">
        <v>6</v>
      </c>
      <c r="I63" s="32">
        <v>7</v>
      </c>
      <c r="J63" s="32">
        <v>6</v>
      </c>
      <c r="K63" s="32">
        <v>9</v>
      </c>
      <c r="L63" s="32">
        <v>6</v>
      </c>
      <c r="M63" s="32">
        <v>7</v>
      </c>
      <c r="N63" s="32">
        <v>6</v>
      </c>
      <c r="O63" s="32">
        <v>6</v>
      </c>
      <c r="P63" s="32">
        <v>8</v>
      </c>
      <c r="Q63" s="39"/>
      <c r="R63" s="26">
        <v>99.950852713178293</v>
      </c>
      <c r="S63" s="26">
        <v>4.9147286821707326E-2</v>
      </c>
      <c r="T63" s="39"/>
      <c r="U63" s="26">
        <v>104.65116279069767</v>
      </c>
      <c r="V63" s="26">
        <v>4.6511627906976685</v>
      </c>
      <c r="W63" s="39"/>
      <c r="X63" s="21">
        <v>3</v>
      </c>
      <c r="Y63" s="21"/>
      <c r="Z63" s="21"/>
      <c r="AA63" s="13"/>
    </row>
    <row r="64" spans="1:27">
      <c r="A64" s="36">
        <v>6.4503399999999997</v>
      </c>
      <c r="B64" s="26">
        <v>10392</v>
      </c>
      <c r="C64" s="31">
        <v>7</v>
      </c>
      <c r="D64" s="36">
        <v>6.5</v>
      </c>
      <c r="E64" s="26">
        <v>3</v>
      </c>
      <c r="F64" s="28"/>
      <c r="G64" s="32">
        <v>8</v>
      </c>
      <c r="H64" s="32">
        <v>7</v>
      </c>
      <c r="I64" s="32">
        <v>8</v>
      </c>
      <c r="J64" s="32">
        <v>4</v>
      </c>
      <c r="K64" s="32">
        <v>8</v>
      </c>
      <c r="L64" s="32">
        <v>5</v>
      </c>
      <c r="M64" s="32">
        <v>6</v>
      </c>
      <c r="N64" s="32">
        <v>8</v>
      </c>
      <c r="O64" s="32">
        <v>7</v>
      </c>
      <c r="P64" s="32">
        <v>8</v>
      </c>
      <c r="Q64" s="39"/>
      <c r="R64" s="26">
        <v>100.00527131782945</v>
      </c>
      <c r="S64" s="26">
        <v>5.271317829453892E-3</v>
      </c>
      <c r="T64" s="39"/>
      <c r="U64" s="26">
        <v>100.77519379844961</v>
      </c>
      <c r="V64" s="26">
        <v>0.77519379844960667</v>
      </c>
      <c r="W64" s="39"/>
      <c r="X64" s="21" t="s">
        <v>37</v>
      </c>
      <c r="Y64" s="21"/>
      <c r="Z64" s="21"/>
      <c r="AA64" s="13"/>
    </row>
    <row r="65" spans="1:27">
      <c r="A65" s="36">
        <v>6.4512200000000002</v>
      </c>
      <c r="B65" s="26">
        <v>7648</v>
      </c>
      <c r="C65" s="31">
        <v>8</v>
      </c>
      <c r="D65" s="36">
        <v>6.75</v>
      </c>
      <c r="E65" s="26">
        <v>3</v>
      </c>
      <c r="F65" s="28"/>
      <c r="G65" s="32">
        <v>8</v>
      </c>
      <c r="H65" s="32">
        <v>7</v>
      </c>
      <c r="I65" s="32">
        <v>8</v>
      </c>
      <c r="J65" s="32">
        <v>4</v>
      </c>
      <c r="K65" s="32">
        <v>8</v>
      </c>
      <c r="L65" s="32">
        <v>5</v>
      </c>
      <c r="M65" s="32">
        <v>6</v>
      </c>
      <c r="N65" s="32">
        <v>8</v>
      </c>
      <c r="O65" s="32">
        <v>6</v>
      </c>
      <c r="P65" s="32">
        <v>6</v>
      </c>
      <c r="Q65" s="39"/>
      <c r="R65" s="26">
        <v>100.01891472868218</v>
      </c>
      <c r="S65" s="26">
        <v>1.8914728682176474E-2</v>
      </c>
      <c r="T65" s="39"/>
      <c r="U65" s="26">
        <v>104.65116279069767</v>
      </c>
      <c r="V65" s="26">
        <v>4.6511627906976685</v>
      </c>
      <c r="W65" s="39"/>
      <c r="X65" s="21">
        <v>3.875968992248056</v>
      </c>
      <c r="Y65" s="21"/>
      <c r="Z65" s="21"/>
      <c r="AA65" s="13"/>
    </row>
    <row r="66" spans="1:27">
      <c r="A66" s="36">
        <v>6.4516099999999996</v>
      </c>
      <c r="B66" s="26">
        <v>2698</v>
      </c>
      <c r="C66" s="31">
        <v>9</v>
      </c>
      <c r="D66" s="36">
        <v>6.75</v>
      </c>
      <c r="E66" s="26">
        <v>3</v>
      </c>
      <c r="F66" s="28"/>
      <c r="G66" s="32">
        <v>8</v>
      </c>
      <c r="H66" s="32">
        <v>8</v>
      </c>
      <c r="I66" s="32">
        <v>5</v>
      </c>
      <c r="J66" s="32">
        <v>7</v>
      </c>
      <c r="K66" s="32">
        <v>8</v>
      </c>
      <c r="L66" s="32">
        <v>8</v>
      </c>
      <c r="M66" s="32">
        <v>6</v>
      </c>
      <c r="N66" s="32">
        <v>8</v>
      </c>
      <c r="O66" s="32">
        <v>7</v>
      </c>
      <c r="P66" s="32">
        <v>8</v>
      </c>
      <c r="Q66" s="39"/>
      <c r="R66" s="26">
        <v>100.02496124031006</v>
      </c>
      <c r="S66" s="26">
        <v>2.4961240310062749E-2</v>
      </c>
      <c r="T66" s="39"/>
      <c r="U66" s="26">
        <v>104.65116279069767</v>
      </c>
      <c r="V66" s="26">
        <v>4.6511627906976685</v>
      </c>
      <c r="W66" s="39"/>
      <c r="X66" s="26"/>
      <c r="Y66" s="26"/>
      <c r="Z66" s="26"/>
      <c r="AA66" s="13"/>
    </row>
    <row r="67" spans="1:27">
      <c r="A67" s="36">
        <v>6.4472800000000001</v>
      </c>
      <c r="B67" s="26">
        <v>5682</v>
      </c>
      <c r="C67" s="31">
        <v>10</v>
      </c>
      <c r="D67" s="36">
        <v>6.5</v>
      </c>
      <c r="E67" s="26">
        <v>3</v>
      </c>
      <c r="F67" s="28"/>
      <c r="G67" s="32">
        <v>7</v>
      </c>
      <c r="H67" s="32">
        <v>6</v>
      </c>
      <c r="I67" s="32">
        <v>5</v>
      </c>
      <c r="J67" s="32">
        <v>9</v>
      </c>
      <c r="K67" s="32">
        <v>8</v>
      </c>
      <c r="L67" s="32">
        <v>9</v>
      </c>
      <c r="M67" s="32">
        <v>5</v>
      </c>
      <c r="N67" s="32">
        <v>7</v>
      </c>
      <c r="O67" s="32">
        <v>8</v>
      </c>
      <c r="P67" s="32">
        <v>8</v>
      </c>
      <c r="Q67" s="39"/>
      <c r="R67" s="26">
        <v>99.957829457364355</v>
      </c>
      <c r="S67" s="26">
        <v>4.2170542635645347E-2</v>
      </c>
      <c r="T67" s="39"/>
      <c r="U67" s="26">
        <v>100.77519379844961</v>
      </c>
      <c r="V67" s="26">
        <v>0.77519379844960667</v>
      </c>
      <c r="W67" s="39"/>
      <c r="X67" s="26"/>
      <c r="Y67" s="26"/>
      <c r="Z67" s="26"/>
      <c r="AA67" s="13"/>
    </row>
    <row r="68" spans="1:27" ht="2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13"/>
    </row>
    <row r="69" spans="1:27">
      <c r="A69" s="22" t="s">
        <v>31</v>
      </c>
      <c r="B69" s="22"/>
      <c r="C69" s="27">
        <v>6</v>
      </c>
      <c r="D69" s="22" t="s">
        <v>32</v>
      </c>
      <c r="E69" s="22"/>
      <c r="F69" s="28"/>
      <c r="G69" s="26" t="s">
        <v>42</v>
      </c>
      <c r="H69" s="26"/>
      <c r="I69" s="26"/>
      <c r="J69" s="26"/>
      <c r="K69" s="26"/>
      <c r="L69" s="26"/>
      <c r="M69" s="26"/>
      <c r="N69" s="26"/>
      <c r="O69" s="26"/>
      <c r="P69" s="26"/>
      <c r="Q69" s="39"/>
      <c r="R69" s="38" t="s">
        <v>21</v>
      </c>
      <c r="S69" s="38">
        <v>7.4131823590000003</v>
      </c>
      <c r="T69" s="39"/>
      <c r="U69" s="26"/>
      <c r="V69" s="26"/>
      <c r="W69" s="39"/>
      <c r="X69" s="26"/>
      <c r="Y69" s="26"/>
      <c r="Z69" s="26"/>
      <c r="AA69" s="13"/>
    </row>
    <row r="70" spans="1:27">
      <c r="A70" s="29" t="s">
        <v>33</v>
      </c>
      <c r="B70" s="29" t="s">
        <v>25</v>
      </c>
      <c r="C70" s="30"/>
      <c r="D70" s="29" t="s">
        <v>33</v>
      </c>
      <c r="E70" s="29" t="s">
        <v>25</v>
      </c>
      <c r="F70" s="28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39"/>
      <c r="R70" s="26"/>
      <c r="S70" s="26"/>
      <c r="T70" s="39"/>
      <c r="U70" s="26"/>
      <c r="V70" s="26"/>
      <c r="W70" s="39"/>
      <c r="X70" s="26"/>
      <c r="Y70" s="26"/>
      <c r="Z70" s="26"/>
      <c r="AA70" s="13"/>
    </row>
    <row r="71" spans="1:27">
      <c r="A71" s="36">
        <v>7.4099599999999999</v>
      </c>
      <c r="B71" s="26">
        <v>24928</v>
      </c>
      <c r="C71" s="31">
        <v>1</v>
      </c>
      <c r="D71" s="35">
        <v>7.5</v>
      </c>
      <c r="E71" s="26">
        <v>3</v>
      </c>
      <c r="F71" s="28"/>
      <c r="G71" s="32">
        <v>5</v>
      </c>
      <c r="H71" s="32">
        <v>5</v>
      </c>
      <c r="I71" s="32">
        <v>10</v>
      </c>
      <c r="J71" s="32">
        <v>4</v>
      </c>
      <c r="K71" s="32">
        <v>10</v>
      </c>
      <c r="L71" s="32">
        <v>8</v>
      </c>
      <c r="M71" s="32">
        <v>6</v>
      </c>
      <c r="N71" s="32">
        <v>9</v>
      </c>
      <c r="O71" s="32">
        <v>10</v>
      </c>
      <c r="P71" s="32">
        <v>11</v>
      </c>
      <c r="Q71" s="39"/>
      <c r="R71" s="26">
        <v>99.956532041922742</v>
      </c>
      <c r="S71" s="26">
        <v>4.3467958077258118E-2</v>
      </c>
      <c r="T71" s="39"/>
      <c r="U71" s="26">
        <v>101.17112512272949</v>
      </c>
      <c r="V71" s="26">
        <v>1.1711251227294923</v>
      </c>
      <c r="W71" s="39"/>
      <c r="X71" s="37" t="s">
        <v>34</v>
      </c>
      <c r="Y71" s="37"/>
      <c r="Z71" s="37"/>
      <c r="AA71" s="13"/>
    </row>
    <row r="72" spans="1:27">
      <c r="A72" s="36">
        <v>7.4152199999999997</v>
      </c>
      <c r="B72" s="26">
        <v>51617</v>
      </c>
      <c r="C72" s="31">
        <v>2</v>
      </c>
      <c r="D72" s="36">
        <v>7.3333300000000001</v>
      </c>
      <c r="E72" s="26">
        <v>4</v>
      </c>
      <c r="F72" s="28"/>
      <c r="G72" s="32">
        <v>10</v>
      </c>
      <c r="H72" s="32">
        <v>7</v>
      </c>
      <c r="I72" s="32">
        <v>13</v>
      </c>
      <c r="J72" s="32">
        <v>10</v>
      </c>
      <c r="K72" s="32">
        <v>6</v>
      </c>
      <c r="L72" s="32">
        <v>8</v>
      </c>
      <c r="M72" s="32">
        <v>2</v>
      </c>
      <c r="N72" s="32">
        <v>8</v>
      </c>
      <c r="O72" s="32">
        <v>5</v>
      </c>
      <c r="P72" s="32">
        <v>7</v>
      </c>
      <c r="Q72" s="39"/>
      <c r="R72" s="26">
        <v>100.02748672434215</v>
      </c>
      <c r="S72" s="26">
        <v>2.7486724342153934E-2</v>
      </c>
      <c r="T72" s="39"/>
      <c r="U72" s="26">
        <v>98.922832932835448</v>
      </c>
      <c r="V72" s="26">
        <v>1.0771670671645523</v>
      </c>
      <c r="W72" s="39"/>
      <c r="X72" s="21">
        <v>32650.3</v>
      </c>
      <c r="Y72" s="21"/>
      <c r="Z72" s="21"/>
      <c r="AA72" s="13"/>
    </row>
    <row r="73" spans="1:27">
      <c r="A73" s="36">
        <v>7.40998</v>
      </c>
      <c r="B73" s="26">
        <v>47279</v>
      </c>
      <c r="C73" s="31">
        <v>3</v>
      </c>
      <c r="D73" s="36">
        <v>7.25</v>
      </c>
      <c r="E73" s="26">
        <v>3</v>
      </c>
      <c r="F73" s="28"/>
      <c r="G73" s="32">
        <v>8</v>
      </c>
      <c r="H73" s="32">
        <v>1</v>
      </c>
      <c r="I73" s="32">
        <v>8</v>
      </c>
      <c r="J73" s="32">
        <v>6</v>
      </c>
      <c r="K73" s="32">
        <v>7</v>
      </c>
      <c r="L73" s="32">
        <v>6</v>
      </c>
      <c r="M73" s="32">
        <v>6</v>
      </c>
      <c r="N73" s="32">
        <v>10</v>
      </c>
      <c r="O73" s="32">
        <v>10</v>
      </c>
      <c r="P73" s="32">
        <v>8</v>
      </c>
      <c r="Q73" s="39"/>
      <c r="R73" s="26">
        <v>99.956801831589743</v>
      </c>
      <c r="S73" s="26">
        <v>4.3198168410256699E-2</v>
      </c>
      <c r="T73" s="39"/>
      <c r="U73" s="26">
        <v>97.798754285305179</v>
      </c>
      <c r="V73" s="26">
        <v>2.2012457146948208</v>
      </c>
      <c r="W73" s="39"/>
      <c r="X73" s="21" t="s">
        <v>35</v>
      </c>
      <c r="Y73" s="21"/>
      <c r="Z73" s="21"/>
      <c r="AA73" s="13"/>
    </row>
    <row r="74" spans="1:27">
      <c r="A74" s="36">
        <v>7.4097999999999997</v>
      </c>
      <c r="B74" s="26">
        <v>18493</v>
      </c>
      <c r="C74" s="31">
        <v>4</v>
      </c>
      <c r="D74" s="35">
        <v>6.5</v>
      </c>
      <c r="E74" s="26">
        <v>3</v>
      </c>
      <c r="F74" s="28"/>
      <c r="G74" s="32">
        <v>11</v>
      </c>
      <c r="H74" s="32">
        <v>8</v>
      </c>
      <c r="I74" s="32">
        <v>7</v>
      </c>
      <c r="J74" s="32">
        <v>8</v>
      </c>
      <c r="K74" s="32">
        <v>7</v>
      </c>
      <c r="L74" s="32">
        <v>5</v>
      </c>
      <c r="M74" s="32">
        <v>5</v>
      </c>
      <c r="N74" s="32">
        <v>5</v>
      </c>
      <c r="O74" s="32">
        <v>3</v>
      </c>
      <c r="P74" s="32">
        <v>11</v>
      </c>
      <c r="Q74" s="39"/>
      <c r="R74" s="26">
        <v>99.954373724586802</v>
      </c>
      <c r="S74" s="26">
        <v>4.5626275413198414E-2</v>
      </c>
      <c r="T74" s="39"/>
      <c r="U74" s="26">
        <v>87.681641773032226</v>
      </c>
      <c r="V74" s="26">
        <v>12.318358226967774</v>
      </c>
      <c r="W74" s="39"/>
      <c r="X74" s="21">
        <v>3.5720151909998776E-2</v>
      </c>
      <c r="Y74" s="21"/>
      <c r="Z74" s="21"/>
      <c r="AA74" s="13"/>
    </row>
    <row r="75" spans="1:27">
      <c r="A75" s="36">
        <v>7.4143999999999997</v>
      </c>
      <c r="B75" s="26">
        <v>70579</v>
      </c>
      <c r="C75" s="31">
        <v>5</v>
      </c>
      <c r="D75" s="36">
        <v>7.25</v>
      </c>
      <c r="E75" s="26">
        <v>3</v>
      </c>
      <c r="F75" s="28"/>
      <c r="G75" s="32">
        <v>9</v>
      </c>
      <c r="H75" s="32">
        <v>8</v>
      </c>
      <c r="I75" s="32">
        <v>6</v>
      </c>
      <c r="J75" s="32">
        <v>10</v>
      </c>
      <c r="K75" s="32">
        <v>9</v>
      </c>
      <c r="L75" s="32">
        <v>11</v>
      </c>
      <c r="M75" s="32">
        <v>10</v>
      </c>
      <c r="N75" s="32">
        <v>4</v>
      </c>
      <c r="O75" s="32">
        <v>11</v>
      </c>
      <c r="P75" s="32">
        <v>4</v>
      </c>
      <c r="Q75" s="39"/>
      <c r="R75" s="26">
        <v>100.01642534799539</v>
      </c>
      <c r="S75" s="26">
        <v>1.6425347995394191E-2</v>
      </c>
      <c r="T75" s="39"/>
      <c r="U75" s="26">
        <v>97.798754285305179</v>
      </c>
      <c r="V75" s="26">
        <v>2.2012457146948208</v>
      </c>
      <c r="W75" s="39"/>
      <c r="X75" s="21" t="s">
        <v>36</v>
      </c>
      <c r="Y75" s="21"/>
      <c r="Z75" s="21"/>
      <c r="AA75" s="13"/>
    </row>
    <row r="76" spans="1:27">
      <c r="A76" s="36">
        <v>7.4172500000000001</v>
      </c>
      <c r="B76" s="26">
        <v>10949</v>
      </c>
      <c r="C76" s="31">
        <v>6</v>
      </c>
      <c r="D76" s="36">
        <v>7.6666699999999999</v>
      </c>
      <c r="E76" s="26">
        <v>4</v>
      </c>
      <c r="F76" s="28"/>
      <c r="G76" s="32">
        <v>5</v>
      </c>
      <c r="H76" s="32">
        <v>4</v>
      </c>
      <c r="I76" s="32">
        <v>12</v>
      </c>
      <c r="J76" s="32">
        <v>8</v>
      </c>
      <c r="K76" s="32">
        <v>9</v>
      </c>
      <c r="L76" s="32">
        <v>11</v>
      </c>
      <c r="M76" s="32">
        <v>12</v>
      </c>
      <c r="N76" s="32">
        <v>12</v>
      </c>
      <c r="O76" s="32">
        <v>7</v>
      </c>
      <c r="P76" s="32">
        <v>2</v>
      </c>
      <c r="Q76" s="39"/>
      <c r="R76" s="26">
        <v>100.05487037554204</v>
      </c>
      <c r="S76" s="26">
        <v>5.4870375542037664E-2</v>
      </c>
      <c r="T76" s="39"/>
      <c r="U76" s="26">
        <v>103.41941731262354</v>
      </c>
      <c r="V76" s="26">
        <v>3.419417312623537</v>
      </c>
      <c r="W76" s="39"/>
      <c r="X76" s="21">
        <v>3.3</v>
      </c>
      <c r="Y76" s="21"/>
      <c r="Z76" s="21"/>
      <c r="AA76" s="13"/>
    </row>
    <row r="77" spans="1:27">
      <c r="A77" s="36">
        <v>7.41174</v>
      </c>
      <c r="B77" s="26">
        <v>29148</v>
      </c>
      <c r="C77" s="31">
        <v>7</v>
      </c>
      <c r="D77" s="36">
        <v>6.8333300000000001</v>
      </c>
      <c r="E77" s="26">
        <v>4</v>
      </c>
      <c r="F77" s="28"/>
      <c r="G77" s="32">
        <v>5</v>
      </c>
      <c r="H77" s="32">
        <v>3</v>
      </c>
      <c r="I77" s="32">
        <v>10</v>
      </c>
      <c r="J77" s="32">
        <v>8</v>
      </c>
      <c r="K77" s="32">
        <v>3</v>
      </c>
      <c r="L77" s="32">
        <v>7</v>
      </c>
      <c r="M77" s="32">
        <v>7</v>
      </c>
      <c r="N77" s="32">
        <v>11</v>
      </c>
      <c r="O77" s="32">
        <v>6</v>
      </c>
      <c r="P77" s="32">
        <v>6</v>
      </c>
      <c r="Q77" s="39"/>
      <c r="R77" s="26">
        <v>99.9805433222852</v>
      </c>
      <c r="S77" s="26">
        <v>1.9456677714799753E-2</v>
      </c>
      <c r="T77" s="39"/>
      <c r="U77" s="26">
        <v>92.178091257986807</v>
      </c>
      <c r="V77" s="26">
        <v>7.8219087420131928</v>
      </c>
      <c r="W77" s="39"/>
      <c r="X77" s="21" t="s">
        <v>37</v>
      </c>
      <c r="Y77" s="21"/>
      <c r="Z77" s="21"/>
      <c r="AA77" s="13"/>
    </row>
    <row r="78" spans="1:27">
      <c r="A78" s="36">
        <v>7.4162600000000003</v>
      </c>
      <c r="B78" s="26">
        <v>18213</v>
      </c>
      <c r="C78" s="31">
        <v>8</v>
      </c>
      <c r="D78" s="36">
        <v>8.25</v>
      </c>
      <c r="E78" s="26">
        <v>3</v>
      </c>
      <c r="F78" s="28"/>
      <c r="G78" s="32">
        <v>5</v>
      </c>
      <c r="H78" s="32">
        <v>3</v>
      </c>
      <c r="I78" s="32">
        <v>4</v>
      </c>
      <c r="J78" s="32">
        <v>2</v>
      </c>
      <c r="K78" s="32">
        <v>12</v>
      </c>
      <c r="L78" s="32">
        <v>5</v>
      </c>
      <c r="M78" s="32">
        <v>8</v>
      </c>
      <c r="N78" s="32">
        <v>10</v>
      </c>
      <c r="O78" s="32">
        <v>6</v>
      </c>
      <c r="P78" s="32">
        <v>9</v>
      </c>
      <c r="Q78" s="39"/>
      <c r="R78" s="26">
        <v>100.04151578702584</v>
      </c>
      <c r="S78" s="26">
        <v>4.151578702584402E-2</v>
      </c>
      <c r="T78" s="39"/>
      <c r="U78" s="26">
        <v>111.28823763500245</v>
      </c>
      <c r="V78" s="26">
        <v>11.288237635002446</v>
      </c>
      <c r="W78" s="39"/>
      <c r="X78" s="21">
        <v>4.8243447210739259</v>
      </c>
      <c r="Y78" s="21"/>
      <c r="Z78" s="21"/>
      <c r="AA78" s="13"/>
    </row>
    <row r="79" spans="1:27">
      <c r="A79" s="36">
        <v>7.41547</v>
      </c>
      <c r="B79" s="26">
        <v>22509</v>
      </c>
      <c r="C79" s="31">
        <v>9</v>
      </c>
      <c r="D79" s="36">
        <v>7.75</v>
      </c>
      <c r="E79" s="26">
        <v>3</v>
      </c>
      <c r="F79" s="28"/>
      <c r="G79" s="32">
        <v>4</v>
      </c>
      <c r="H79" s="32">
        <v>10</v>
      </c>
      <c r="I79" s="32">
        <v>6</v>
      </c>
      <c r="J79" s="32">
        <v>6</v>
      </c>
      <c r="K79" s="32">
        <v>9</v>
      </c>
      <c r="L79" s="32">
        <v>7</v>
      </c>
      <c r="M79" s="32">
        <v>9</v>
      </c>
      <c r="N79" s="32">
        <v>10</v>
      </c>
      <c r="O79" s="32">
        <v>13</v>
      </c>
      <c r="P79" s="32">
        <v>4</v>
      </c>
      <c r="Q79" s="39"/>
      <c r="R79" s="26">
        <v>100.03085909517958</v>
      </c>
      <c r="S79" s="26">
        <v>3.0859095179579299E-2</v>
      </c>
      <c r="T79" s="39"/>
      <c r="U79" s="26">
        <v>104.54349596015381</v>
      </c>
      <c r="V79" s="26">
        <v>4.5434959601538054</v>
      </c>
      <c r="W79" s="39"/>
      <c r="X79" s="26"/>
      <c r="Y79" s="26"/>
      <c r="Z79" s="26"/>
      <c r="AA79" s="13"/>
    </row>
    <row r="80" spans="1:27">
      <c r="A80" s="36">
        <v>7.4106399999999999</v>
      </c>
      <c r="B80" s="26">
        <v>32788</v>
      </c>
      <c r="C80" s="31">
        <v>10</v>
      </c>
      <c r="D80" s="36">
        <v>7.25</v>
      </c>
      <c r="E80" s="26">
        <v>3</v>
      </c>
      <c r="F80" s="28"/>
      <c r="G80" s="32">
        <v>8</v>
      </c>
      <c r="H80" s="32">
        <v>10</v>
      </c>
      <c r="I80" s="32">
        <v>8</v>
      </c>
      <c r="J80" s="32">
        <v>7</v>
      </c>
      <c r="K80" s="32">
        <v>13</v>
      </c>
      <c r="L80" s="32">
        <v>11</v>
      </c>
      <c r="M80" s="32">
        <v>5</v>
      </c>
      <c r="N80" s="32">
        <v>7</v>
      </c>
      <c r="O80" s="32">
        <v>7</v>
      </c>
      <c r="P80" s="32">
        <v>7</v>
      </c>
      <c r="Q80" s="39"/>
      <c r="R80" s="26">
        <v>99.965704890600534</v>
      </c>
      <c r="S80" s="26">
        <v>3.4295109399465673E-2</v>
      </c>
      <c r="T80" s="39"/>
      <c r="U80" s="26">
        <v>97.798754285305179</v>
      </c>
      <c r="V80" s="26">
        <v>2.2012457146948208</v>
      </c>
      <c r="W80" s="39"/>
      <c r="X80" s="26"/>
      <c r="Y80" s="26"/>
      <c r="Z80" s="26"/>
      <c r="AA80" s="13"/>
    </row>
    <row r="81" spans="1:27" ht="2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13"/>
    </row>
    <row r="82" spans="1:27">
      <c r="A82" s="22" t="s">
        <v>31</v>
      </c>
      <c r="B82" s="22"/>
      <c r="C82" s="27">
        <v>7</v>
      </c>
      <c r="D82" s="22" t="s">
        <v>32</v>
      </c>
      <c r="E82" s="22"/>
      <c r="F82" s="28"/>
      <c r="G82" s="26" t="s">
        <v>43</v>
      </c>
      <c r="H82" s="26"/>
      <c r="I82" s="26"/>
      <c r="J82" s="26"/>
      <c r="K82" s="26"/>
      <c r="L82" s="26"/>
      <c r="M82" s="26"/>
      <c r="N82" s="26"/>
      <c r="O82" s="26"/>
      <c r="P82" s="26"/>
      <c r="Q82" s="39"/>
      <c r="R82" s="38" t="s">
        <v>21</v>
      </c>
      <c r="S82" s="38">
        <v>7.1793979930000003</v>
      </c>
      <c r="T82" s="39"/>
      <c r="U82" s="26"/>
      <c r="V82" s="26"/>
      <c r="W82" s="39"/>
      <c r="X82" s="26"/>
      <c r="Y82" s="26"/>
      <c r="Z82" s="26"/>
      <c r="AA82" s="13"/>
    </row>
    <row r="83" spans="1:27">
      <c r="A83" s="29" t="s">
        <v>33</v>
      </c>
      <c r="B83" s="29" t="s">
        <v>25</v>
      </c>
      <c r="C83" s="30"/>
      <c r="D83" s="29" t="s">
        <v>33</v>
      </c>
      <c r="E83" s="29" t="s">
        <v>25</v>
      </c>
      <c r="F83" s="28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39"/>
      <c r="R83" s="26"/>
      <c r="S83" s="26"/>
      <c r="T83" s="39"/>
      <c r="U83" s="26"/>
      <c r="V83" s="26"/>
      <c r="W83" s="39"/>
      <c r="X83" s="26"/>
      <c r="Y83" s="26"/>
      <c r="Z83" s="26"/>
      <c r="AA83" s="13"/>
    </row>
    <row r="84" spans="1:27">
      <c r="A84" s="36">
        <v>7.1749970000000003</v>
      </c>
      <c r="B84" s="26">
        <v>9880</v>
      </c>
      <c r="C84" s="31">
        <v>1</v>
      </c>
      <c r="D84" s="35">
        <v>7.75</v>
      </c>
      <c r="E84" s="26">
        <v>3</v>
      </c>
      <c r="F84" s="28"/>
      <c r="G84" s="32">
        <v>7</v>
      </c>
      <c r="H84" s="32">
        <v>8</v>
      </c>
      <c r="I84" s="32">
        <v>4</v>
      </c>
      <c r="J84" s="32">
        <v>6</v>
      </c>
      <c r="K84" s="32">
        <v>10</v>
      </c>
      <c r="L84" s="32">
        <v>3</v>
      </c>
      <c r="M84" s="32">
        <v>1</v>
      </c>
      <c r="N84" s="32">
        <v>7</v>
      </c>
      <c r="O84" s="32">
        <v>0</v>
      </c>
      <c r="P84" s="32">
        <v>6</v>
      </c>
      <c r="Q84" s="39"/>
      <c r="R84" s="26">
        <v>99.938699693145708</v>
      </c>
      <c r="S84" s="26">
        <v>6.130030685429233E-2</v>
      </c>
      <c r="T84" s="39"/>
      <c r="U84" s="26">
        <v>107.94776954218645</v>
      </c>
      <c r="V84" s="26">
        <v>7.9477695421864496</v>
      </c>
      <c r="W84" s="39"/>
      <c r="X84" s="37" t="s">
        <v>34</v>
      </c>
      <c r="Y84" s="37"/>
      <c r="Z84" s="37"/>
      <c r="AA84" s="13"/>
    </row>
    <row r="85" spans="1:27">
      <c r="A85" s="36">
        <v>7.1826299999999996</v>
      </c>
      <c r="B85" s="26">
        <v>21462</v>
      </c>
      <c r="C85" s="31">
        <v>2</v>
      </c>
      <c r="D85" s="26">
        <v>7</v>
      </c>
      <c r="E85" s="26">
        <v>3</v>
      </c>
      <c r="F85" s="28"/>
      <c r="G85" s="32">
        <v>3</v>
      </c>
      <c r="H85" s="32">
        <v>10</v>
      </c>
      <c r="I85" s="32">
        <v>4</v>
      </c>
      <c r="J85" s="32">
        <v>3</v>
      </c>
      <c r="K85" s="32">
        <v>8</v>
      </c>
      <c r="L85" s="32">
        <v>9</v>
      </c>
      <c r="M85" s="32">
        <v>2</v>
      </c>
      <c r="N85" s="32">
        <v>12</v>
      </c>
      <c r="O85" s="32">
        <v>7</v>
      </c>
      <c r="P85" s="32">
        <v>5</v>
      </c>
      <c r="Q85" s="39"/>
      <c r="R85" s="26">
        <v>100.0450177995864</v>
      </c>
      <c r="S85" s="26">
        <v>4.5017799586403839E-2</v>
      </c>
      <c r="T85" s="39"/>
      <c r="U85" s="26">
        <v>97.50121119939422</v>
      </c>
      <c r="V85" s="26">
        <v>2.4987888006057801</v>
      </c>
      <c r="W85" s="39"/>
      <c r="X85" s="21">
        <v>15865.2</v>
      </c>
      <c r="Y85" s="21"/>
      <c r="Z85" s="21"/>
      <c r="AA85" s="13"/>
    </row>
    <row r="86" spans="1:27">
      <c r="A86" s="36">
        <v>7.1773699999999998</v>
      </c>
      <c r="B86" s="26">
        <v>18214</v>
      </c>
      <c r="C86" s="31">
        <v>3</v>
      </c>
      <c r="D86" s="26">
        <v>8</v>
      </c>
      <c r="E86" s="26">
        <v>3</v>
      </c>
      <c r="F86" s="28"/>
      <c r="G86" s="32">
        <v>12</v>
      </c>
      <c r="H86" s="32">
        <v>6</v>
      </c>
      <c r="I86" s="32">
        <v>5</v>
      </c>
      <c r="J86" s="32">
        <v>10</v>
      </c>
      <c r="K86" s="32">
        <v>5</v>
      </c>
      <c r="L86" s="32">
        <v>7</v>
      </c>
      <c r="M86" s="32">
        <v>3</v>
      </c>
      <c r="N86" s="32">
        <v>9</v>
      </c>
      <c r="O86" s="32">
        <v>4</v>
      </c>
      <c r="P86" s="32">
        <v>7</v>
      </c>
      <c r="Q86" s="39"/>
      <c r="R86" s="26">
        <v>99.971752603742289</v>
      </c>
      <c r="S86" s="26">
        <v>2.8247396257711443E-2</v>
      </c>
      <c r="T86" s="39"/>
      <c r="U86" s="26">
        <v>111.42995565645053</v>
      </c>
      <c r="V86" s="26">
        <v>11.429955656450531</v>
      </c>
      <c r="W86" s="39"/>
      <c r="X86" s="21" t="s">
        <v>35</v>
      </c>
      <c r="Y86" s="21"/>
      <c r="Z86" s="21"/>
      <c r="AA86" s="13"/>
    </row>
    <row r="87" spans="1:27">
      <c r="A87" s="36">
        <v>7.1821799999999998</v>
      </c>
      <c r="B87" s="26">
        <v>10013</v>
      </c>
      <c r="C87" s="31">
        <v>4</v>
      </c>
      <c r="D87" s="35">
        <v>5.5</v>
      </c>
      <c r="E87" s="26">
        <v>3</v>
      </c>
      <c r="F87" s="28"/>
      <c r="G87" s="32">
        <v>8</v>
      </c>
      <c r="H87" s="32">
        <v>7</v>
      </c>
      <c r="I87" s="32">
        <v>11</v>
      </c>
      <c r="J87" s="32">
        <v>9</v>
      </c>
      <c r="K87" s="32">
        <v>8</v>
      </c>
      <c r="L87" s="32">
        <v>7</v>
      </c>
      <c r="M87" s="32">
        <v>5</v>
      </c>
      <c r="N87" s="32">
        <v>7</v>
      </c>
      <c r="O87" s="32">
        <v>6</v>
      </c>
      <c r="P87" s="32">
        <v>5</v>
      </c>
      <c r="Q87" s="39"/>
      <c r="R87" s="26">
        <v>100.03874986458074</v>
      </c>
      <c r="S87" s="26">
        <v>3.8749864580736926E-2</v>
      </c>
      <c r="T87" s="39"/>
      <c r="U87" s="26">
        <v>76.608094513809746</v>
      </c>
      <c r="V87" s="26">
        <v>23.391905486190254</v>
      </c>
      <c r="W87" s="39"/>
      <c r="X87" s="21">
        <v>4.197982341888036E-2</v>
      </c>
      <c r="Y87" s="21"/>
      <c r="Z87" s="21"/>
      <c r="AA87" s="13"/>
    </row>
    <row r="88" spans="1:27">
      <c r="A88" s="36">
        <v>7.1829000000000001</v>
      </c>
      <c r="B88" s="26">
        <v>11201</v>
      </c>
      <c r="C88" s="31">
        <v>5</v>
      </c>
      <c r="D88" s="36">
        <v>7.3333300000000001</v>
      </c>
      <c r="E88" s="26">
        <v>4</v>
      </c>
      <c r="F88" s="28"/>
      <c r="G88" s="32">
        <v>7</v>
      </c>
      <c r="H88" s="32">
        <v>8</v>
      </c>
      <c r="I88" s="32">
        <v>8</v>
      </c>
      <c r="J88" s="32">
        <v>8</v>
      </c>
      <c r="K88" s="32">
        <v>5</v>
      </c>
      <c r="L88" s="32">
        <v>2</v>
      </c>
      <c r="M88" s="32">
        <v>6</v>
      </c>
      <c r="N88" s="32">
        <v>13</v>
      </c>
      <c r="O88" s="32">
        <v>6</v>
      </c>
      <c r="P88" s="32">
        <v>9</v>
      </c>
      <c r="Q88" s="39"/>
      <c r="R88" s="26">
        <v>100.04877856058981</v>
      </c>
      <c r="S88" s="26">
        <v>4.8778560589809672E-2</v>
      </c>
      <c r="T88" s="39"/>
      <c r="U88" s="26">
        <v>102.14407958926479</v>
      </c>
      <c r="V88" s="26">
        <v>2.1440795892647913</v>
      </c>
      <c r="W88" s="39"/>
      <c r="X88" s="21" t="s">
        <v>36</v>
      </c>
      <c r="Y88" s="21"/>
      <c r="Z88" s="21"/>
      <c r="AA88" s="13"/>
    </row>
    <row r="89" spans="1:27">
      <c r="A89" s="36">
        <v>7.1764799999999997</v>
      </c>
      <c r="B89" s="26">
        <v>18187</v>
      </c>
      <c r="C89" s="31">
        <v>6</v>
      </c>
      <c r="D89" s="36">
        <v>6.5</v>
      </c>
      <c r="E89" s="26">
        <v>3</v>
      </c>
      <c r="F89" s="28"/>
      <c r="G89" s="32">
        <v>9</v>
      </c>
      <c r="H89" s="32">
        <v>8</v>
      </c>
      <c r="I89" s="32">
        <v>10</v>
      </c>
      <c r="J89" s="32">
        <v>9</v>
      </c>
      <c r="K89" s="32">
        <v>7</v>
      </c>
      <c r="L89" s="32">
        <v>4</v>
      </c>
      <c r="M89" s="32">
        <v>3</v>
      </c>
      <c r="N89" s="32">
        <v>7</v>
      </c>
      <c r="O89" s="32">
        <v>10</v>
      </c>
      <c r="P89" s="32">
        <v>9</v>
      </c>
      <c r="Q89" s="39"/>
      <c r="R89" s="26">
        <v>99.959356021175523</v>
      </c>
      <c r="S89" s="26">
        <v>4.064397882447679E-2</v>
      </c>
      <c r="T89" s="39"/>
      <c r="U89" s="26">
        <v>90.536838970866057</v>
      </c>
      <c r="V89" s="26">
        <v>9.4631610291339427</v>
      </c>
      <c r="W89" s="39"/>
      <c r="X89" s="21">
        <v>3.2</v>
      </c>
      <c r="Y89" s="21"/>
      <c r="Z89" s="21"/>
      <c r="AA89" s="13"/>
    </row>
    <row r="90" spans="1:27">
      <c r="A90" s="36">
        <v>7.1759399999999998</v>
      </c>
      <c r="B90" s="26">
        <v>15435</v>
      </c>
      <c r="C90" s="31">
        <v>7</v>
      </c>
      <c r="D90" s="26">
        <v>6</v>
      </c>
      <c r="E90" s="26">
        <v>3</v>
      </c>
      <c r="F90" s="28"/>
      <c r="G90" s="32">
        <v>3</v>
      </c>
      <c r="H90" s="32">
        <v>2</v>
      </c>
      <c r="I90" s="32">
        <v>12</v>
      </c>
      <c r="J90" s="32">
        <v>6</v>
      </c>
      <c r="K90" s="32">
        <v>10</v>
      </c>
      <c r="L90" s="32">
        <v>11</v>
      </c>
      <c r="M90" s="32">
        <v>10</v>
      </c>
      <c r="N90" s="32">
        <v>11</v>
      </c>
      <c r="O90" s="32">
        <v>11</v>
      </c>
      <c r="P90" s="32">
        <v>11</v>
      </c>
      <c r="Q90" s="39"/>
      <c r="R90" s="26">
        <v>99.951834499168697</v>
      </c>
      <c r="S90" s="26">
        <v>4.8165500831302666E-2</v>
      </c>
      <c r="T90" s="39"/>
      <c r="U90" s="26">
        <v>83.572466742337895</v>
      </c>
      <c r="V90" s="26">
        <v>16.427533257662105</v>
      </c>
      <c r="W90" s="39"/>
      <c r="X90" s="21" t="s">
        <v>37</v>
      </c>
      <c r="Y90" s="21"/>
      <c r="Z90" s="21"/>
      <c r="AA90" s="13"/>
    </row>
    <row r="91" spans="1:27">
      <c r="A91" s="36">
        <v>7.1768099999999997</v>
      </c>
      <c r="B91" s="26">
        <v>25661</v>
      </c>
      <c r="C91" s="31">
        <v>8</v>
      </c>
      <c r="D91" s="36">
        <v>7.75</v>
      </c>
      <c r="E91" s="26">
        <v>3</v>
      </c>
      <c r="F91" s="28"/>
      <c r="G91" s="32">
        <v>11</v>
      </c>
      <c r="H91" s="32">
        <v>7</v>
      </c>
      <c r="I91" s="32">
        <v>8</v>
      </c>
      <c r="J91" s="32">
        <v>0</v>
      </c>
      <c r="K91" s="32">
        <v>13</v>
      </c>
      <c r="L91" s="32">
        <v>3</v>
      </c>
      <c r="M91" s="32">
        <v>11</v>
      </c>
      <c r="N91" s="32">
        <v>9</v>
      </c>
      <c r="O91" s="32">
        <v>9</v>
      </c>
      <c r="P91" s="32">
        <v>6</v>
      </c>
      <c r="Q91" s="39"/>
      <c r="R91" s="26">
        <v>99.96395250684634</v>
      </c>
      <c r="S91" s="26">
        <v>3.6047493153660071E-2</v>
      </c>
      <c r="T91" s="39"/>
      <c r="U91" s="26">
        <v>107.94776954218645</v>
      </c>
      <c r="V91" s="26">
        <v>7.9477695421864496</v>
      </c>
      <c r="W91" s="39"/>
      <c r="X91" s="21">
        <v>10.910845181779294</v>
      </c>
      <c r="Y91" s="21"/>
      <c r="Z91" s="21"/>
      <c r="AA91" s="13"/>
    </row>
    <row r="92" spans="1:27">
      <c r="A92" s="36">
        <v>7.1827500000000004</v>
      </c>
      <c r="B92" s="26">
        <v>11082</v>
      </c>
      <c r="C92" s="31">
        <v>9</v>
      </c>
      <c r="D92" s="36">
        <v>6.1666699999999999</v>
      </c>
      <c r="E92" s="26">
        <v>4</v>
      </c>
      <c r="F92" s="28"/>
      <c r="G92" s="32">
        <v>13</v>
      </c>
      <c r="H92" s="32">
        <v>6</v>
      </c>
      <c r="I92" s="32">
        <v>3</v>
      </c>
      <c r="J92" s="32">
        <v>7</v>
      </c>
      <c r="K92" s="32">
        <v>8</v>
      </c>
      <c r="L92" s="32">
        <v>8</v>
      </c>
      <c r="M92" s="32">
        <v>9</v>
      </c>
      <c r="N92" s="32">
        <v>6</v>
      </c>
      <c r="O92" s="32">
        <v>8</v>
      </c>
      <c r="P92" s="32">
        <v>13</v>
      </c>
      <c r="Q92" s="39"/>
      <c r="R92" s="26">
        <v>100.04668924892127</v>
      </c>
      <c r="S92" s="26">
        <v>4.6689248921268245E-2</v>
      </c>
      <c r="T92" s="39"/>
      <c r="U92" s="26">
        <v>85.893970580995486</v>
      </c>
      <c r="V92" s="26">
        <v>14.106029419004514</v>
      </c>
      <c r="W92" s="39"/>
      <c r="X92" s="26"/>
      <c r="Y92" s="26"/>
      <c r="Z92" s="26"/>
      <c r="AA92" s="13"/>
    </row>
    <row r="93" spans="1:27">
      <c r="A93" s="36">
        <v>7.1775200000000003</v>
      </c>
      <c r="B93" s="26">
        <v>17517</v>
      </c>
      <c r="C93" s="31">
        <v>10</v>
      </c>
      <c r="D93" s="36">
        <v>8.1666699999999999</v>
      </c>
      <c r="E93" s="26">
        <v>3</v>
      </c>
      <c r="F93" s="28"/>
      <c r="G93" s="32">
        <v>7</v>
      </c>
      <c r="H93" s="32">
        <v>11</v>
      </c>
      <c r="I93" s="32">
        <v>10</v>
      </c>
      <c r="J93" s="32">
        <v>5</v>
      </c>
      <c r="K93" s="32">
        <v>9</v>
      </c>
      <c r="L93" s="32">
        <v>10</v>
      </c>
      <c r="M93" s="32">
        <v>6</v>
      </c>
      <c r="N93" s="32">
        <v>10</v>
      </c>
      <c r="O93" s="32">
        <v>6</v>
      </c>
      <c r="P93" s="32">
        <v>11</v>
      </c>
      <c r="Q93" s="39"/>
      <c r="R93" s="26">
        <v>99.973841915410858</v>
      </c>
      <c r="S93" s="26">
        <v>2.6158084589141595E-2</v>
      </c>
      <c r="T93" s="39"/>
      <c r="U93" s="26">
        <v>113.75145949510812</v>
      </c>
      <c r="V93" s="26">
        <v>13.751459495108122</v>
      </c>
      <c r="W93" s="39"/>
      <c r="X93" s="26"/>
      <c r="Y93" s="26"/>
      <c r="Z93" s="26"/>
      <c r="AA93" s="13"/>
    </row>
    <row r="94" spans="1:27" ht="2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13"/>
    </row>
    <row r="95" spans="1:27">
      <c r="A95" s="22" t="s">
        <v>31</v>
      </c>
      <c r="B95" s="22"/>
      <c r="C95" s="27">
        <v>8</v>
      </c>
      <c r="D95" s="22" t="s">
        <v>32</v>
      </c>
      <c r="E95" s="22"/>
      <c r="F95" s="28"/>
      <c r="G95" s="26" t="s">
        <v>44</v>
      </c>
      <c r="H95" s="26"/>
      <c r="I95" s="26"/>
      <c r="J95" s="26"/>
      <c r="K95" s="26"/>
      <c r="L95" s="26"/>
      <c r="M95" s="26"/>
      <c r="N95" s="26"/>
      <c r="O95" s="26"/>
      <c r="P95" s="26"/>
      <c r="Q95" s="39"/>
      <c r="R95" s="38" t="s">
        <v>21</v>
      </c>
      <c r="S95" s="38">
        <v>6.0798122069999998</v>
      </c>
      <c r="T95" s="39"/>
      <c r="U95" s="26"/>
      <c r="V95" s="26"/>
      <c r="W95" s="39"/>
      <c r="X95" s="26"/>
      <c r="Y95" s="26"/>
      <c r="Z95" s="26"/>
      <c r="AA95" s="13"/>
    </row>
    <row r="96" spans="1:27">
      <c r="A96" s="29" t="s">
        <v>33</v>
      </c>
      <c r="B96" s="29" t="s">
        <v>25</v>
      </c>
      <c r="C96" s="30"/>
      <c r="D96" s="29" t="s">
        <v>33</v>
      </c>
      <c r="E96" s="29" t="s">
        <v>25</v>
      </c>
      <c r="F96" s="28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39"/>
      <c r="R96" s="26"/>
      <c r="S96" s="26"/>
      <c r="T96" s="39"/>
      <c r="U96" s="26"/>
      <c r="V96" s="26"/>
      <c r="W96" s="39"/>
      <c r="X96" s="26"/>
      <c r="Y96" s="26"/>
      <c r="Z96" s="26"/>
      <c r="AA96" s="13"/>
    </row>
    <row r="97" spans="1:27">
      <c r="A97" s="36">
        <v>6.08432</v>
      </c>
      <c r="B97" s="26">
        <v>7959</v>
      </c>
      <c r="C97" s="31">
        <v>1</v>
      </c>
      <c r="D97" s="35">
        <v>5.75</v>
      </c>
      <c r="E97" s="26">
        <v>3</v>
      </c>
      <c r="F97" s="28"/>
      <c r="G97" s="32">
        <v>11</v>
      </c>
      <c r="H97" s="32">
        <v>6</v>
      </c>
      <c r="I97" s="32">
        <v>4</v>
      </c>
      <c r="J97" s="32">
        <v>4</v>
      </c>
      <c r="K97" s="32">
        <v>4</v>
      </c>
      <c r="L97" s="32">
        <v>7</v>
      </c>
      <c r="M97" s="32">
        <v>6</v>
      </c>
      <c r="N97" s="32">
        <v>3</v>
      </c>
      <c r="O97" s="32">
        <v>5</v>
      </c>
      <c r="P97" s="32">
        <v>6</v>
      </c>
      <c r="Q97" s="39"/>
      <c r="R97" s="26">
        <v>100.0741436223114</v>
      </c>
      <c r="S97" s="26">
        <v>7.4143622311396484E-2</v>
      </c>
      <c r="T97" s="39"/>
      <c r="U97" s="26">
        <v>94.575289568643754</v>
      </c>
      <c r="V97" s="26">
        <v>5.424710431356246</v>
      </c>
      <c r="W97" s="39"/>
      <c r="X97" s="37" t="s">
        <v>34</v>
      </c>
      <c r="Y97" s="37"/>
      <c r="Z97" s="37"/>
      <c r="AA97" s="13"/>
    </row>
    <row r="98" spans="1:27">
      <c r="A98" s="36">
        <v>6.0830299999999999</v>
      </c>
      <c r="B98" s="26">
        <v>9817</v>
      </c>
      <c r="C98" s="31">
        <v>2</v>
      </c>
      <c r="D98" s="36">
        <v>6.25</v>
      </c>
      <c r="E98" s="26">
        <v>3</v>
      </c>
      <c r="F98" s="28"/>
      <c r="G98" s="32">
        <v>3</v>
      </c>
      <c r="H98" s="32">
        <v>9</v>
      </c>
      <c r="I98" s="32">
        <v>11</v>
      </c>
      <c r="J98" s="32">
        <v>12</v>
      </c>
      <c r="K98" s="32">
        <v>8</v>
      </c>
      <c r="L98" s="32">
        <v>1</v>
      </c>
      <c r="M98" s="32">
        <v>11</v>
      </c>
      <c r="N98" s="32">
        <v>7</v>
      </c>
      <c r="O98" s="32">
        <v>1</v>
      </c>
      <c r="P98" s="32">
        <v>5</v>
      </c>
      <c r="Q98" s="39"/>
      <c r="R98" s="26">
        <v>100.05292586169513</v>
      </c>
      <c r="S98" s="26">
        <v>5.2925861695129583E-2</v>
      </c>
      <c r="T98" s="39"/>
      <c r="U98" s="26">
        <v>102.79922779200407</v>
      </c>
      <c r="V98" s="26">
        <v>2.7992277920040749</v>
      </c>
      <c r="W98" s="39"/>
      <c r="X98" s="21">
        <v>13257.2</v>
      </c>
      <c r="Y98" s="21"/>
      <c r="Z98" s="21"/>
      <c r="AA98" s="13"/>
    </row>
    <row r="99" spans="1:27">
      <c r="A99" s="36">
        <v>6.0832199999999998</v>
      </c>
      <c r="B99" s="26">
        <v>13831</v>
      </c>
      <c r="C99" s="31">
        <v>3</v>
      </c>
      <c r="D99" s="36">
        <v>5.1666699999999999</v>
      </c>
      <c r="E99" s="26">
        <v>4</v>
      </c>
      <c r="F99" s="28"/>
      <c r="G99" s="32">
        <v>9</v>
      </c>
      <c r="H99" s="32">
        <v>5</v>
      </c>
      <c r="I99" s="32">
        <v>3</v>
      </c>
      <c r="J99" s="32">
        <v>8</v>
      </c>
      <c r="K99" s="32">
        <v>4</v>
      </c>
      <c r="L99" s="32">
        <v>10</v>
      </c>
      <c r="M99" s="32">
        <v>4</v>
      </c>
      <c r="N99" s="32">
        <v>6</v>
      </c>
      <c r="O99" s="32">
        <v>10</v>
      </c>
      <c r="P99" s="32">
        <v>7</v>
      </c>
      <c r="Q99" s="39"/>
      <c r="R99" s="26">
        <v>100.05605095822</v>
      </c>
      <c r="S99" s="26">
        <v>5.6050958219998392E-2</v>
      </c>
      <c r="T99" s="39"/>
      <c r="U99" s="26">
        <v>84.980749800978188</v>
      </c>
      <c r="V99" s="26">
        <v>15.019250199021812</v>
      </c>
      <c r="W99" s="39"/>
      <c r="X99" s="21" t="s">
        <v>35</v>
      </c>
      <c r="Y99" s="21"/>
      <c r="Z99" s="21"/>
      <c r="AA99" s="13"/>
    </row>
    <row r="100" spans="1:27">
      <c r="A100" s="36">
        <v>6.0778299999999996</v>
      </c>
      <c r="B100" s="26">
        <v>14359</v>
      </c>
      <c r="C100" s="31">
        <v>4</v>
      </c>
      <c r="D100" s="35">
        <v>5.6666699999999999</v>
      </c>
      <c r="E100" s="26">
        <v>4</v>
      </c>
      <c r="F100" s="28"/>
      <c r="G100" s="32">
        <v>7</v>
      </c>
      <c r="H100" s="32">
        <v>9</v>
      </c>
      <c r="I100" s="32">
        <v>5</v>
      </c>
      <c r="J100" s="32">
        <v>10</v>
      </c>
      <c r="K100" s="32">
        <v>1</v>
      </c>
      <c r="L100" s="32">
        <v>7</v>
      </c>
      <c r="M100" s="32">
        <v>9</v>
      </c>
      <c r="N100" s="32">
        <v>8</v>
      </c>
      <c r="O100" s="32">
        <v>2</v>
      </c>
      <c r="P100" s="32">
        <v>3</v>
      </c>
      <c r="Q100" s="39"/>
      <c r="R100" s="26">
        <v>99.967396904172176</v>
      </c>
      <c r="S100" s="26">
        <v>3.2603095827823836E-2</v>
      </c>
      <c r="T100" s="39"/>
      <c r="U100" s="26">
        <v>93.204688024338523</v>
      </c>
      <c r="V100" s="26">
        <v>6.7953119756614768</v>
      </c>
      <c r="W100" s="39"/>
      <c r="X100" s="21">
        <v>5.6916912598319415E-2</v>
      </c>
      <c r="Y100" s="21"/>
      <c r="Z100" s="21"/>
      <c r="AA100" s="13"/>
    </row>
    <row r="101" spans="1:27">
      <c r="A101" s="36">
        <v>6.0763199999999999</v>
      </c>
      <c r="B101" s="26">
        <v>11354</v>
      </c>
      <c r="C101" s="31">
        <v>5</v>
      </c>
      <c r="D101" s="36">
        <v>6.25</v>
      </c>
      <c r="E101" s="26">
        <v>3</v>
      </c>
      <c r="F101" s="28"/>
      <c r="G101" s="32">
        <v>10</v>
      </c>
      <c r="H101" s="32">
        <v>4</v>
      </c>
      <c r="I101" s="32">
        <v>8</v>
      </c>
      <c r="J101" s="32">
        <v>5</v>
      </c>
      <c r="K101" s="32">
        <v>3</v>
      </c>
      <c r="L101" s="32">
        <v>8</v>
      </c>
      <c r="M101" s="32">
        <v>4</v>
      </c>
      <c r="N101" s="32">
        <v>4</v>
      </c>
      <c r="O101" s="32">
        <v>8</v>
      </c>
      <c r="P101" s="32">
        <v>6</v>
      </c>
      <c r="Q101" s="39"/>
      <c r="R101" s="26">
        <v>99.942560610737615</v>
      </c>
      <c r="S101" s="26">
        <v>5.7439389262384566E-2</v>
      </c>
      <c r="T101" s="39"/>
      <c r="U101" s="26">
        <v>102.79922779200407</v>
      </c>
      <c r="V101" s="26">
        <v>2.7992277920040749</v>
      </c>
      <c r="W101" s="39"/>
      <c r="X101" s="21" t="s">
        <v>36</v>
      </c>
      <c r="Y101" s="21"/>
      <c r="Z101" s="21"/>
      <c r="AA101" s="13"/>
    </row>
    <row r="102" spans="1:27">
      <c r="A102" s="36">
        <v>6.0766799999999996</v>
      </c>
      <c r="B102" s="26">
        <v>21277</v>
      </c>
      <c r="C102" s="31">
        <v>6</v>
      </c>
      <c r="D102" s="36">
        <v>5.75</v>
      </c>
      <c r="E102" s="26">
        <v>3</v>
      </c>
      <c r="F102" s="28"/>
      <c r="G102" s="32">
        <v>3</v>
      </c>
      <c r="H102" s="32">
        <v>2</v>
      </c>
      <c r="I102" s="32">
        <v>8</v>
      </c>
      <c r="J102" s="32">
        <v>7</v>
      </c>
      <c r="K102" s="32">
        <v>5</v>
      </c>
      <c r="L102" s="32">
        <v>5</v>
      </c>
      <c r="M102" s="32">
        <v>7</v>
      </c>
      <c r="N102" s="32">
        <v>12</v>
      </c>
      <c r="O102" s="32">
        <v>7</v>
      </c>
      <c r="P102" s="32">
        <v>5</v>
      </c>
      <c r="Q102" s="39"/>
      <c r="R102" s="26">
        <v>99.948481846258446</v>
      </c>
      <c r="S102" s="26">
        <v>5.1518153741554329E-2</v>
      </c>
      <c r="T102" s="39"/>
      <c r="U102" s="26">
        <v>94.575289568643754</v>
      </c>
      <c r="V102" s="26">
        <v>5.424710431356246</v>
      </c>
      <c r="W102" s="39"/>
      <c r="X102" s="21">
        <v>3.3</v>
      </c>
      <c r="Y102" s="21"/>
      <c r="Z102" s="21"/>
      <c r="AA102" s="13"/>
    </row>
    <row r="103" spans="1:27">
      <c r="A103" s="36">
        <v>6.0771499999999996</v>
      </c>
      <c r="B103" s="26">
        <v>15451</v>
      </c>
      <c r="C103" s="31">
        <v>7</v>
      </c>
      <c r="D103" s="36">
        <v>7.25</v>
      </c>
      <c r="E103" s="26">
        <v>3</v>
      </c>
      <c r="F103" s="28"/>
      <c r="G103" s="32">
        <v>3</v>
      </c>
      <c r="H103" s="32">
        <v>11</v>
      </c>
      <c r="I103" s="32">
        <v>5</v>
      </c>
      <c r="J103" s="32">
        <v>6</v>
      </c>
      <c r="K103" s="32">
        <v>10</v>
      </c>
      <c r="L103" s="32">
        <v>10</v>
      </c>
      <c r="M103" s="32">
        <v>6</v>
      </c>
      <c r="N103" s="32">
        <v>2</v>
      </c>
      <c r="O103" s="32">
        <v>3</v>
      </c>
      <c r="P103" s="32">
        <v>8</v>
      </c>
      <c r="Q103" s="39"/>
      <c r="R103" s="26">
        <v>99.956212348188402</v>
      </c>
      <c r="S103" s="26">
        <v>4.3787651811598494E-2</v>
      </c>
      <c r="T103" s="39"/>
      <c r="U103" s="26">
        <v>119.24710423872473</v>
      </c>
      <c r="V103" s="26">
        <v>19.247104238724731</v>
      </c>
      <c r="W103" s="39"/>
      <c r="X103" s="21" t="s">
        <v>37</v>
      </c>
      <c r="Y103" s="21"/>
      <c r="Z103" s="21"/>
      <c r="AA103" s="13"/>
    </row>
    <row r="104" spans="1:27">
      <c r="A104" s="36">
        <v>6.0824999999999996</v>
      </c>
      <c r="B104" s="26">
        <v>13273</v>
      </c>
      <c r="C104" s="31">
        <v>8</v>
      </c>
      <c r="D104" s="36">
        <v>5.75</v>
      </c>
      <c r="E104" s="26">
        <v>3</v>
      </c>
      <c r="F104" s="28"/>
      <c r="G104" s="32">
        <v>3</v>
      </c>
      <c r="H104" s="32">
        <v>8</v>
      </c>
      <c r="I104" s="32">
        <v>11</v>
      </c>
      <c r="J104" s="32">
        <v>9</v>
      </c>
      <c r="K104" s="32">
        <v>7</v>
      </c>
      <c r="L104" s="32">
        <v>6</v>
      </c>
      <c r="M104" s="32">
        <v>8</v>
      </c>
      <c r="N104" s="32">
        <v>7</v>
      </c>
      <c r="O104" s="32">
        <v>11</v>
      </c>
      <c r="P104" s="32">
        <v>1</v>
      </c>
      <c r="Q104" s="39"/>
      <c r="R104" s="26">
        <v>100.04420848717837</v>
      </c>
      <c r="S104" s="26">
        <v>4.420848717836634E-2</v>
      </c>
      <c r="T104" s="39"/>
      <c r="U104" s="26">
        <v>94.575289568643754</v>
      </c>
      <c r="V104" s="26">
        <v>5.424710431356246</v>
      </c>
      <c r="W104" s="39"/>
      <c r="X104" s="21">
        <v>6.7046222403165077</v>
      </c>
      <c r="Y104" s="21"/>
      <c r="Z104" s="21"/>
      <c r="AA104" s="13"/>
    </row>
    <row r="105" spans="1:27">
      <c r="A105" s="36">
        <v>6.07559</v>
      </c>
      <c r="B105" s="26">
        <v>8765</v>
      </c>
      <c r="C105" s="31">
        <v>9</v>
      </c>
      <c r="D105" s="36">
        <v>6.25</v>
      </c>
      <c r="E105" s="26">
        <v>3</v>
      </c>
      <c r="F105" s="28"/>
      <c r="G105" s="32">
        <v>4</v>
      </c>
      <c r="H105" s="32">
        <v>4</v>
      </c>
      <c r="I105" s="32">
        <v>4</v>
      </c>
      <c r="J105" s="32">
        <v>7</v>
      </c>
      <c r="K105" s="32">
        <v>4</v>
      </c>
      <c r="L105" s="32">
        <v>7</v>
      </c>
      <c r="M105" s="32">
        <v>4</v>
      </c>
      <c r="N105" s="32">
        <v>7</v>
      </c>
      <c r="O105" s="32">
        <v>4</v>
      </c>
      <c r="P105" s="32">
        <v>3</v>
      </c>
      <c r="Q105" s="39"/>
      <c r="R105" s="26">
        <v>99.930553660931523</v>
      </c>
      <c r="S105" s="26">
        <v>6.9446339068477414E-2</v>
      </c>
      <c r="T105" s="39"/>
      <c r="U105" s="26">
        <v>102.79922779200407</v>
      </c>
      <c r="V105" s="26">
        <v>2.7992277920040749</v>
      </c>
      <c r="W105" s="39"/>
      <c r="X105" s="26"/>
      <c r="Y105" s="26"/>
      <c r="Z105" s="26"/>
      <c r="AA105" s="13"/>
    </row>
    <row r="106" spans="1:27">
      <c r="A106" s="36">
        <v>6.0745199999999997</v>
      </c>
      <c r="B106" s="26">
        <v>16486</v>
      </c>
      <c r="C106" s="31">
        <v>10</v>
      </c>
      <c r="D106" s="26">
        <v>6</v>
      </c>
      <c r="E106" s="26">
        <v>4</v>
      </c>
      <c r="F106" s="28"/>
      <c r="G106" s="32">
        <v>4</v>
      </c>
      <c r="H106" s="32">
        <v>11</v>
      </c>
      <c r="I106" s="32">
        <v>5</v>
      </c>
      <c r="J106" s="32">
        <v>3</v>
      </c>
      <c r="K106" s="32">
        <v>4</v>
      </c>
      <c r="L106" s="32">
        <v>9</v>
      </c>
      <c r="M106" s="32">
        <v>5</v>
      </c>
      <c r="N106" s="32">
        <v>7</v>
      </c>
      <c r="O106" s="32">
        <v>10</v>
      </c>
      <c r="P106" s="32">
        <v>1</v>
      </c>
      <c r="Q106" s="39"/>
      <c r="R106" s="26">
        <v>99.912954433133535</v>
      </c>
      <c r="S106" s="26">
        <v>8.7045566866464696E-2</v>
      </c>
      <c r="T106" s="39"/>
      <c r="U106" s="26">
        <v>98.687258680323907</v>
      </c>
      <c r="V106" s="26">
        <v>1.3127413196760926</v>
      </c>
      <c r="W106" s="39"/>
      <c r="X106" s="26"/>
      <c r="Y106" s="26"/>
      <c r="Z106" s="26"/>
      <c r="AA106" s="13"/>
    </row>
    <row r="107" spans="1:27" ht="2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13"/>
    </row>
    <row r="108" spans="1:27">
      <c r="A108" s="22" t="s">
        <v>31</v>
      </c>
      <c r="B108" s="22"/>
      <c r="C108" s="27">
        <v>9</v>
      </c>
      <c r="D108" s="22" t="s">
        <v>32</v>
      </c>
      <c r="E108" s="22"/>
      <c r="F108" s="28"/>
      <c r="G108" s="26" t="s">
        <v>45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39"/>
      <c r="R108" s="38" t="s">
        <v>21</v>
      </c>
      <c r="S108" s="38">
        <v>3.5</v>
      </c>
      <c r="T108" s="39"/>
      <c r="U108" s="26"/>
      <c r="V108" s="26"/>
      <c r="W108" s="39"/>
      <c r="X108" s="26"/>
      <c r="Y108" s="26"/>
      <c r="Z108" s="26"/>
      <c r="AA108" s="13"/>
    </row>
    <row r="109" spans="1:27">
      <c r="A109" s="29" t="s">
        <v>33</v>
      </c>
      <c r="B109" s="29" t="s">
        <v>25</v>
      </c>
      <c r="C109" s="30"/>
      <c r="D109" s="29" t="s">
        <v>33</v>
      </c>
      <c r="E109" s="29" t="s">
        <v>25</v>
      </c>
      <c r="F109" s="28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39"/>
      <c r="R109" s="26"/>
      <c r="S109" s="26"/>
      <c r="T109" s="39"/>
      <c r="U109" s="26"/>
      <c r="V109" s="26"/>
      <c r="W109" s="39"/>
      <c r="X109" s="26"/>
      <c r="Y109" s="26"/>
      <c r="Z109" s="26"/>
      <c r="AA109" s="13"/>
    </row>
    <row r="110" spans="1:27">
      <c r="A110" s="36">
        <v>3.50353</v>
      </c>
      <c r="B110" s="26">
        <v>7509</v>
      </c>
      <c r="C110" s="31">
        <v>1</v>
      </c>
      <c r="D110" s="33">
        <v>3.375</v>
      </c>
      <c r="E110" s="26">
        <v>5</v>
      </c>
      <c r="F110" s="28"/>
      <c r="G110" s="32">
        <v>7</v>
      </c>
      <c r="H110" s="32">
        <v>6</v>
      </c>
      <c r="I110" s="32">
        <v>1</v>
      </c>
      <c r="J110" s="32">
        <v>3</v>
      </c>
      <c r="K110" s="32">
        <v>1</v>
      </c>
      <c r="L110" s="32">
        <v>7</v>
      </c>
      <c r="M110" s="32">
        <v>2</v>
      </c>
      <c r="N110" s="32">
        <v>4</v>
      </c>
      <c r="O110" s="32">
        <v>1</v>
      </c>
      <c r="P110" s="32">
        <v>5</v>
      </c>
      <c r="Q110" s="39"/>
      <c r="R110" s="26">
        <v>100.10085714285715</v>
      </c>
      <c r="S110" s="26">
        <v>0.10085714285715142</v>
      </c>
      <c r="T110" s="39"/>
      <c r="U110" s="26">
        <v>96.428571428571431</v>
      </c>
      <c r="V110" s="26">
        <v>3.5714285714285694</v>
      </c>
      <c r="W110" s="39"/>
      <c r="X110" s="37" t="s">
        <v>34</v>
      </c>
      <c r="Y110" s="37"/>
      <c r="Z110" s="37"/>
      <c r="AA110" s="13"/>
    </row>
    <row r="111" spans="1:27">
      <c r="A111" s="36">
        <v>3.49498</v>
      </c>
      <c r="B111" s="26">
        <v>2892</v>
      </c>
      <c r="C111" s="31">
        <v>2</v>
      </c>
      <c r="D111" s="36">
        <v>3.25</v>
      </c>
      <c r="E111" s="26">
        <v>3</v>
      </c>
      <c r="F111" s="28"/>
      <c r="G111" s="32">
        <v>2</v>
      </c>
      <c r="H111" s="32">
        <v>3</v>
      </c>
      <c r="I111" s="32">
        <v>2</v>
      </c>
      <c r="J111" s="32">
        <v>3</v>
      </c>
      <c r="K111" s="32">
        <v>3</v>
      </c>
      <c r="L111" s="32">
        <v>6</v>
      </c>
      <c r="M111" s="32">
        <v>4</v>
      </c>
      <c r="N111" s="32">
        <v>2</v>
      </c>
      <c r="O111" s="32">
        <v>4</v>
      </c>
      <c r="P111" s="32">
        <v>0</v>
      </c>
      <c r="Q111" s="39"/>
      <c r="R111" s="26">
        <v>99.856571428571428</v>
      </c>
      <c r="S111" s="26">
        <v>0.14342857142857213</v>
      </c>
      <c r="T111" s="39"/>
      <c r="U111" s="26">
        <v>92.857142857142861</v>
      </c>
      <c r="V111" s="26">
        <v>7.1428571428571388</v>
      </c>
      <c r="W111" s="39"/>
      <c r="X111" s="21">
        <v>5538.5</v>
      </c>
      <c r="Y111" s="21"/>
      <c r="Z111" s="21"/>
      <c r="AA111" s="13"/>
    </row>
    <row r="112" spans="1:27">
      <c r="A112" s="36">
        <v>3.4970699999999999</v>
      </c>
      <c r="B112" s="26">
        <v>6141</v>
      </c>
      <c r="C112" s="31">
        <v>3</v>
      </c>
      <c r="D112" s="36">
        <v>3.1666699999999999</v>
      </c>
      <c r="E112" s="26">
        <v>4</v>
      </c>
      <c r="F112" s="28"/>
      <c r="G112" s="32">
        <v>3</v>
      </c>
      <c r="H112" s="32">
        <v>0</v>
      </c>
      <c r="I112" s="32">
        <v>7</v>
      </c>
      <c r="J112" s="32">
        <v>5</v>
      </c>
      <c r="K112" s="32">
        <v>6</v>
      </c>
      <c r="L112" s="32">
        <v>2</v>
      </c>
      <c r="M112" s="32">
        <v>6</v>
      </c>
      <c r="N112" s="32">
        <v>3</v>
      </c>
      <c r="O112" s="32">
        <v>3</v>
      </c>
      <c r="P112" s="32">
        <v>7</v>
      </c>
      <c r="Q112" s="39"/>
      <c r="R112" s="26">
        <v>99.916285714285706</v>
      </c>
      <c r="S112" s="26">
        <v>8.3714285714293624E-2</v>
      </c>
      <c r="T112" s="39"/>
      <c r="U112" s="26">
        <v>90.476285714285709</v>
      </c>
      <c r="V112" s="26">
        <v>9.5237142857142913</v>
      </c>
      <c r="W112" s="39"/>
      <c r="X112" s="21" t="s">
        <v>35</v>
      </c>
      <c r="Y112" s="21"/>
      <c r="Z112" s="21"/>
      <c r="AA112" s="13"/>
    </row>
    <row r="113" spans="1:27">
      <c r="A113" s="36">
        <v>3.50658</v>
      </c>
      <c r="B113" s="26">
        <v>3009</v>
      </c>
      <c r="C113" s="31">
        <v>4</v>
      </c>
      <c r="D113" s="35">
        <v>3.75</v>
      </c>
      <c r="E113" s="26">
        <v>3</v>
      </c>
      <c r="F113" s="28"/>
      <c r="G113" s="32">
        <v>1</v>
      </c>
      <c r="H113" s="32">
        <v>2</v>
      </c>
      <c r="I113" s="32">
        <v>6</v>
      </c>
      <c r="J113" s="32">
        <v>2</v>
      </c>
      <c r="K113" s="32">
        <v>5</v>
      </c>
      <c r="L113" s="32">
        <v>7</v>
      </c>
      <c r="M113" s="32">
        <v>1</v>
      </c>
      <c r="N113" s="32">
        <v>0</v>
      </c>
      <c r="O113" s="32">
        <v>3</v>
      </c>
      <c r="P113" s="32">
        <v>2</v>
      </c>
      <c r="Q113" s="39"/>
      <c r="R113" s="26">
        <v>100.188</v>
      </c>
      <c r="S113" s="26">
        <v>0.18800000000000239</v>
      </c>
      <c r="T113" s="39"/>
      <c r="U113" s="26">
        <v>107.14285714285714</v>
      </c>
      <c r="V113" s="26">
        <v>7.1428571428571388</v>
      </c>
      <c r="W113" s="39"/>
      <c r="X113" s="21">
        <v>0.13274285714285555</v>
      </c>
      <c r="Y113" s="21"/>
      <c r="Z113" s="21"/>
      <c r="AA113" s="13"/>
    </row>
    <row r="114" spans="1:27">
      <c r="A114" s="36">
        <v>3.50474</v>
      </c>
      <c r="B114" s="26">
        <v>6442</v>
      </c>
      <c r="C114" s="31">
        <v>5</v>
      </c>
      <c r="D114" s="26">
        <v>4</v>
      </c>
      <c r="E114" s="26">
        <v>3</v>
      </c>
      <c r="F114" s="28"/>
      <c r="G114" s="32">
        <v>5</v>
      </c>
      <c r="H114" s="32">
        <v>5</v>
      </c>
      <c r="I114" s="32">
        <v>5</v>
      </c>
      <c r="J114" s="32">
        <v>7</v>
      </c>
      <c r="K114" s="32">
        <v>0</v>
      </c>
      <c r="L114" s="32">
        <v>1</v>
      </c>
      <c r="M114" s="32">
        <v>6</v>
      </c>
      <c r="N114" s="32">
        <v>4</v>
      </c>
      <c r="O114" s="32">
        <v>3</v>
      </c>
      <c r="P114" s="32">
        <v>2</v>
      </c>
      <c r="Q114" s="39"/>
      <c r="R114" s="26">
        <v>100.13542857142856</v>
      </c>
      <c r="S114" s="26">
        <v>0.13542857142856235</v>
      </c>
      <c r="T114" s="39"/>
      <c r="U114" s="26">
        <v>114.28571428571429</v>
      </c>
      <c r="V114" s="26">
        <v>14.285714285714292</v>
      </c>
      <c r="W114" s="39"/>
      <c r="X114" s="21" t="s">
        <v>36</v>
      </c>
      <c r="Y114" s="21"/>
      <c r="Z114" s="21"/>
      <c r="AA114" s="13"/>
    </row>
    <row r="115" spans="1:27">
      <c r="A115" s="36">
        <v>3.49465</v>
      </c>
      <c r="B115" s="26">
        <v>5420</v>
      </c>
      <c r="C115" s="31">
        <v>6</v>
      </c>
      <c r="D115" s="36">
        <v>3.8333300000000001</v>
      </c>
      <c r="E115" s="26">
        <v>4</v>
      </c>
      <c r="F115" s="28"/>
      <c r="G115" s="32">
        <v>5</v>
      </c>
      <c r="H115" s="32">
        <v>6</v>
      </c>
      <c r="I115" s="32">
        <v>3</v>
      </c>
      <c r="J115" s="32">
        <v>4</v>
      </c>
      <c r="K115" s="32">
        <v>4</v>
      </c>
      <c r="L115" s="32">
        <v>1</v>
      </c>
      <c r="M115" s="32">
        <v>6</v>
      </c>
      <c r="N115" s="32">
        <v>2</v>
      </c>
      <c r="O115" s="32">
        <v>4</v>
      </c>
      <c r="P115" s="32">
        <v>1</v>
      </c>
      <c r="Q115" s="39"/>
      <c r="R115" s="26">
        <v>99.84714285714287</v>
      </c>
      <c r="S115" s="26">
        <v>0.1528571428571297</v>
      </c>
      <c r="T115" s="39"/>
      <c r="U115" s="26">
        <v>109.52371428571429</v>
      </c>
      <c r="V115" s="26">
        <v>9.5237142857142913</v>
      </c>
      <c r="W115" s="39"/>
      <c r="X115" s="21">
        <v>3.5</v>
      </c>
      <c r="Y115" s="21"/>
      <c r="Z115" s="21"/>
      <c r="AA115" s="13"/>
    </row>
    <row r="116" spans="1:27">
      <c r="A116" s="36">
        <v>3.50515</v>
      </c>
      <c r="B116" s="26">
        <v>6413</v>
      </c>
      <c r="C116" s="31">
        <v>7</v>
      </c>
      <c r="D116" s="36">
        <v>3.5</v>
      </c>
      <c r="E116" s="26">
        <v>3</v>
      </c>
      <c r="F116" s="28"/>
      <c r="G116" s="32">
        <v>1</v>
      </c>
      <c r="H116" s="32">
        <v>5</v>
      </c>
      <c r="I116" s="32">
        <v>4</v>
      </c>
      <c r="J116" s="32">
        <v>7</v>
      </c>
      <c r="K116" s="32">
        <v>0</v>
      </c>
      <c r="L116" s="32">
        <v>1</v>
      </c>
      <c r="M116" s="32">
        <v>6</v>
      </c>
      <c r="N116" s="32">
        <v>1</v>
      </c>
      <c r="O116" s="32">
        <v>1</v>
      </c>
      <c r="P116" s="32">
        <v>1</v>
      </c>
      <c r="Q116" s="39"/>
      <c r="R116" s="26">
        <v>100.14714285714285</v>
      </c>
      <c r="S116" s="26">
        <v>0.14714285714285325</v>
      </c>
      <c r="T116" s="39"/>
      <c r="U116" s="26">
        <v>100</v>
      </c>
      <c r="V116" s="26">
        <v>0</v>
      </c>
      <c r="W116" s="39"/>
      <c r="X116" s="21" t="s">
        <v>37</v>
      </c>
      <c r="Y116" s="21"/>
      <c r="Z116" s="21"/>
      <c r="AA116" s="13"/>
    </row>
    <row r="117" spans="1:27">
      <c r="A117" s="36">
        <v>3.4934599999999998</v>
      </c>
      <c r="B117" s="26">
        <v>5658</v>
      </c>
      <c r="C117" s="31">
        <v>8</v>
      </c>
      <c r="D117" s="36">
        <v>4.3333300000000001</v>
      </c>
      <c r="E117" s="26">
        <v>4</v>
      </c>
      <c r="F117" s="28"/>
      <c r="G117" s="32">
        <v>4</v>
      </c>
      <c r="H117" s="32">
        <v>7</v>
      </c>
      <c r="I117" s="32">
        <v>6</v>
      </c>
      <c r="J117" s="32">
        <v>1</v>
      </c>
      <c r="K117" s="32">
        <v>6</v>
      </c>
      <c r="L117" s="32">
        <v>7</v>
      </c>
      <c r="M117" s="32">
        <v>2</v>
      </c>
      <c r="N117" s="32">
        <v>4</v>
      </c>
      <c r="O117" s="32">
        <v>3</v>
      </c>
      <c r="P117" s="32">
        <v>6</v>
      </c>
      <c r="Q117" s="39"/>
      <c r="R117" s="26">
        <v>99.813142857142864</v>
      </c>
      <c r="S117" s="26">
        <v>0.18685714285713573</v>
      </c>
      <c r="T117" s="39"/>
      <c r="U117" s="26">
        <v>123.80942857142858</v>
      </c>
      <c r="V117" s="26">
        <v>23.809428571428583</v>
      </c>
      <c r="W117" s="39"/>
      <c r="X117" s="21">
        <v>10.357114285714289</v>
      </c>
      <c r="Y117" s="21"/>
      <c r="Z117" s="21"/>
      <c r="AA117" s="13"/>
    </row>
    <row r="118" spans="1:27">
      <c r="A118" s="36">
        <v>3.49735</v>
      </c>
      <c r="B118" s="26">
        <v>4338</v>
      </c>
      <c r="C118" s="31">
        <v>9</v>
      </c>
      <c r="D118" s="36">
        <v>4.5</v>
      </c>
      <c r="E118" s="26">
        <v>3</v>
      </c>
      <c r="F118" s="28"/>
      <c r="G118" s="32">
        <v>7</v>
      </c>
      <c r="H118" s="32">
        <v>0</v>
      </c>
      <c r="I118" s="32">
        <v>4</v>
      </c>
      <c r="J118" s="32">
        <v>2</v>
      </c>
      <c r="K118" s="32">
        <v>4</v>
      </c>
      <c r="L118" s="32">
        <v>0</v>
      </c>
      <c r="M118" s="32">
        <v>3</v>
      </c>
      <c r="N118" s="32">
        <v>3</v>
      </c>
      <c r="O118" s="32">
        <v>2</v>
      </c>
      <c r="P118" s="32">
        <v>7</v>
      </c>
      <c r="Q118" s="39"/>
      <c r="R118" s="26">
        <v>99.924285714285716</v>
      </c>
      <c r="S118" s="26">
        <v>7.5714285714283847E-2</v>
      </c>
      <c r="T118" s="39"/>
      <c r="U118" s="26">
        <v>128.57142857142858</v>
      </c>
      <c r="V118" s="26">
        <v>28.571428571428584</v>
      </c>
      <c r="W118" s="39"/>
      <c r="X118" s="26"/>
      <c r="Y118" s="26"/>
      <c r="Z118" s="26"/>
      <c r="AA118" s="13"/>
    </row>
    <row r="119" spans="1:27">
      <c r="A119" s="36">
        <v>3.4960300000000002</v>
      </c>
      <c r="B119" s="26">
        <v>7563</v>
      </c>
      <c r="C119" s="31">
        <v>10</v>
      </c>
      <c r="D119" s="36">
        <v>3.5</v>
      </c>
      <c r="E119" s="26">
        <v>3</v>
      </c>
      <c r="F119" s="28"/>
      <c r="G119" s="32">
        <v>4</v>
      </c>
      <c r="H119" s="32">
        <v>4</v>
      </c>
      <c r="I119" s="32">
        <v>4</v>
      </c>
      <c r="J119" s="32">
        <v>0</v>
      </c>
      <c r="K119" s="32">
        <v>3</v>
      </c>
      <c r="L119" s="32">
        <v>4</v>
      </c>
      <c r="M119" s="32">
        <v>2</v>
      </c>
      <c r="N119" s="32">
        <v>2</v>
      </c>
      <c r="O119" s="32">
        <v>6</v>
      </c>
      <c r="P119" s="32">
        <v>3</v>
      </c>
      <c r="Q119" s="39"/>
      <c r="R119" s="26">
        <v>99.886571428571429</v>
      </c>
      <c r="S119" s="26">
        <v>0.11342857142857099</v>
      </c>
      <c r="T119" s="39"/>
      <c r="U119" s="26">
        <v>100</v>
      </c>
      <c r="V119" s="26">
        <v>0</v>
      </c>
      <c r="W119" s="39"/>
      <c r="X119" s="26"/>
      <c r="Y119" s="26"/>
      <c r="Z119" s="26"/>
      <c r="AA119" s="13"/>
    </row>
    <row r="120" spans="1:27" ht="2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13"/>
    </row>
    <row r="121" spans="1:27">
      <c r="A121" s="22" t="s">
        <v>31</v>
      </c>
      <c r="B121" s="22"/>
      <c r="C121" s="27">
        <v>10</v>
      </c>
      <c r="D121" s="22" t="s">
        <v>32</v>
      </c>
      <c r="E121" s="22"/>
      <c r="F121" s="28"/>
      <c r="G121" s="26" t="s">
        <v>46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39"/>
      <c r="R121" s="38" t="s">
        <v>21</v>
      </c>
      <c r="S121" s="38">
        <v>4.0377358489999997</v>
      </c>
      <c r="T121" s="39"/>
      <c r="U121" s="26"/>
      <c r="V121" s="26"/>
      <c r="W121" s="39"/>
      <c r="X121" s="26"/>
      <c r="Y121" s="26"/>
      <c r="Z121" s="26"/>
      <c r="AA121" s="13"/>
    </row>
    <row r="122" spans="1:27">
      <c r="A122" s="29" t="s">
        <v>33</v>
      </c>
      <c r="B122" s="29" t="s">
        <v>25</v>
      </c>
      <c r="C122" s="30"/>
      <c r="D122" s="29" t="s">
        <v>33</v>
      </c>
      <c r="E122" s="29" t="s">
        <v>25</v>
      </c>
      <c r="F122" s="2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39"/>
      <c r="R122" s="26"/>
      <c r="S122" s="26"/>
      <c r="T122" s="39"/>
      <c r="U122" s="26"/>
      <c r="V122" s="26"/>
      <c r="W122" s="39"/>
      <c r="X122" s="26"/>
      <c r="Y122" s="26"/>
      <c r="Z122" s="26"/>
      <c r="AA122" s="13"/>
    </row>
    <row r="123" spans="1:27">
      <c r="A123" s="36">
        <v>4.0474100000000002</v>
      </c>
      <c r="B123" s="26">
        <v>4947</v>
      </c>
      <c r="C123" s="31">
        <v>1</v>
      </c>
      <c r="D123" s="33">
        <v>4</v>
      </c>
      <c r="E123" s="26">
        <v>3</v>
      </c>
      <c r="F123" s="28"/>
      <c r="G123" s="32">
        <v>5</v>
      </c>
      <c r="H123" s="32">
        <v>3</v>
      </c>
      <c r="I123" s="32">
        <v>4</v>
      </c>
      <c r="J123" s="32">
        <v>2</v>
      </c>
      <c r="K123" s="32">
        <v>5</v>
      </c>
      <c r="L123" s="32">
        <v>2</v>
      </c>
      <c r="M123" s="32">
        <v>3</v>
      </c>
      <c r="N123" s="32">
        <v>4</v>
      </c>
      <c r="O123" s="32">
        <v>6</v>
      </c>
      <c r="P123" s="32">
        <v>3</v>
      </c>
      <c r="Q123" s="39"/>
      <c r="R123" s="26">
        <v>100.23959345934917</v>
      </c>
      <c r="S123" s="26">
        <v>0.23959345934916598</v>
      </c>
      <c r="T123" s="39"/>
      <c r="U123" s="26">
        <v>99.065420562136438</v>
      </c>
      <c r="V123" s="26">
        <v>0.93457943786356168</v>
      </c>
      <c r="W123" s="39"/>
      <c r="X123" s="37" t="s">
        <v>34</v>
      </c>
      <c r="Y123" s="37"/>
      <c r="Z123" s="37"/>
      <c r="AA123" s="13"/>
    </row>
    <row r="124" spans="1:27">
      <c r="A124" s="36">
        <v>4.0457599999999996</v>
      </c>
      <c r="B124" s="26">
        <v>2962</v>
      </c>
      <c r="C124" s="31">
        <v>2</v>
      </c>
      <c r="D124" s="36">
        <v>4.5</v>
      </c>
      <c r="E124" s="26">
        <v>3</v>
      </c>
      <c r="F124" s="28"/>
      <c r="G124" s="32">
        <v>4</v>
      </c>
      <c r="H124" s="32">
        <v>4</v>
      </c>
      <c r="I124" s="32">
        <v>2</v>
      </c>
      <c r="J124" s="32">
        <v>6</v>
      </c>
      <c r="K124" s="32">
        <v>5</v>
      </c>
      <c r="L124" s="32">
        <v>3</v>
      </c>
      <c r="M124" s="32">
        <v>2</v>
      </c>
      <c r="N124" s="32">
        <v>3</v>
      </c>
      <c r="O124" s="32">
        <v>4</v>
      </c>
      <c r="P124" s="32">
        <v>3</v>
      </c>
      <c r="Q124" s="39"/>
      <c r="R124" s="26">
        <v>100.19872897336727</v>
      </c>
      <c r="S124" s="26">
        <v>0.1987289733672668</v>
      </c>
      <c r="T124" s="39"/>
      <c r="U124" s="26">
        <v>111.44859813240349</v>
      </c>
      <c r="V124" s="26">
        <v>11.44859813240349</v>
      </c>
      <c r="W124" s="39"/>
      <c r="X124" s="21">
        <v>5015.1000000000004</v>
      </c>
      <c r="Y124" s="21"/>
      <c r="Z124" s="21"/>
      <c r="AA124" s="13"/>
    </row>
    <row r="125" spans="1:27">
      <c r="A125" s="36">
        <v>4.0563799999999999</v>
      </c>
      <c r="B125" s="26">
        <v>5819</v>
      </c>
      <c r="C125" s="31">
        <v>3</v>
      </c>
      <c r="D125" s="36">
        <v>4.25</v>
      </c>
      <c r="E125" s="26">
        <v>3</v>
      </c>
      <c r="F125" s="28"/>
      <c r="G125" s="32">
        <v>3</v>
      </c>
      <c r="H125" s="32">
        <v>5</v>
      </c>
      <c r="I125" s="32">
        <v>4</v>
      </c>
      <c r="J125" s="32">
        <v>6</v>
      </c>
      <c r="K125" s="32">
        <v>4</v>
      </c>
      <c r="L125" s="32">
        <v>2</v>
      </c>
      <c r="M125" s="32">
        <v>4</v>
      </c>
      <c r="N125" s="32">
        <v>5</v>
      </c>
      <c r="O125" s="32">
        <v>4</v>
      </c>
      <c r="P125" s="32">
        <v>2</v>
      </c>
      <c r="Q125" s="39"/>
      <c r="R125" s="26">
        <v>100.46174766495974</v>
      </c>
      <c r="S125" s="26">
        <v>0.46174766495974495</v>
      </c>
      <c r="T125" s="39"/>
      <c r="U125" s="26">
        <v>105.25700934726997</v>
      </c>
      <c r="V125" s="26">
        <v>5.257009347269971</v>
      </c>
      <c r="W125" s="39"/>
      <c r="X125" s="21" t="s">
        <v>35</v>
      </c>
      <c r="Y125" s="21"/>
      <c r="Z125" s="21"/>
      <c r="AA125" s="13"/>
    </row>
    <row r="126" spans="1:27">
      <c r="A126" s="36">
        <v>4.0543500000000003</v>
      </c>
      <c r="B126" s="26">
        <v>1611</v>
      </c>
      <c r="C126" s="31">
        <v>4</v>
      </c>
      <c r="D126" s="35">
        <v>3.5</v>
      </c>
      <c r="E126" s="26">
        <v>3</v>
      </c>
      <c r="F126" s="28"/>
      <c r="G126" s="32">
        <v>6</v>
      </c>
      <c r="H126" s="32">
        <v>4</v>
      </c>
      <c r="I126" s="32">
        <v>4</v>
      </c>
      <c r="J126" s="32">
        <v>5</v>
      </c>
      <c r="K126" s="32">
        <v>6</v>
      </c>
      <c r="L126" s="32">
        <v>4</v>
      </c>
      <c r="M126" s="32">
        <v>5</v>
      </c>
      <c r="N126" s="32">
        <v>3</v>
      </c>
      <c r="O126" s="32">
        <v>3</v>
      </c>
      <c r="P126" s="32">
        <v>4</v>
      </c>
      <c r="Q126" s="39"/>
      <c r="R126" s="26">
        <v>100.41147196402449</v>
      </c>
      <c r="S126" s="26">
        <v>0.41147196402448571</v>
      </c>
      <c r="T126" s="39"/>
      <c r="U126" s="26">
        <v>86.682242991869387</v>
      </c>
      <c r="V126" s="26">
        <v>13.317757008130613</v>
      </c>
      <c r="W126" s="39"/>
      <c r="X126" s="21">
        <v>0.34655934720113069</v>
      </c>
      <c r="Y126" s="21"/>
      <c r="Z126" s="21"/>
      <c r="AA126" s="13"/>
    </row>
    <row r="127" spans="1:27">
      <c r="A127" s="36">
        <v>4.0472099999999998</v>
      </c>
      <c r="B127" s="26">
        <v>2204</v>
      </c>
      <c r="C127" s="31">
        <v>5</v>
      </c>
      <c r="D127" s="36">
        <v>3.75</v>
      </c>
      <c r="E127" s="26">
        <v>3</v>
      </c>
      <c r="F127" s="28"/>
      <c r="G127" s="32">
        <v>6</v>
      </c>
      <c r="H127" s="32">
        <v>5</v>
      </c>
      <c r="I127" s="32">
        <v>3</v>
      </c>
      <c r="J127" s="32">
        <v>6</v>
      </c>
      <c r="K127" s="32">
        <v>6</v>
      </c>
      <c r="L127" s="32">
        <v>3</v>
      </c>
      <c r="M127" s="32">
        <v>4</v>
      </c>
      <c r="N127" s="32">
        <v>5</v>
      </c>
      <c r="O127" s="32">
        <v>2</v>
      </c>
      <c r="P127" s="32">
        <v>2</v>
      </c>
      <c r="Q127" s="39"/>
      <c r="R127" s="26">
        <v>100.23464018832105</v>
      </c>
      <c r="S127" s="26">
        <v>0.23464018832105182</v>
      </c>
      <c r="T127" s="39"/>
      <c r="U127" s="26">
        <v>92.873831777002906</v>
      </c>
      <c r="V127" s="26">
        <v>7.1261682229970944</v>
      </c>
      <c r="W127" s="39"/>
      <c r="X127" s="21" t="s">
        <v>36</v>
      </c>
      <c r="Y127" s="21"/>
      <c r="Z127" s="21"/>
      <c r="AA127" s="13"/>
    </row>
    <row r="128" spans="1:27">
      <c r="A128" s="36">
        <v>4.0539899999999998</v>
      </c>
      <c r="B128" s="26">
        <v>10058</v>
      </c>
      <c r="C128" s="31">
        <v>6</v>
      </c>
      <c r="D128" s="36">
        <v>4.25</v>
      </c>
      <c r="E128" s="26">
        <v>3</v>
      </c>
      <c r="F128" s="28"/>
      <c r="G128" s="32">
        <v>4</v>
      </c>
      <c r="H128" s="32">
        <v>3</v>
      </c>
      <c r="I128" s="32">
        <v>3</v>
      </c>
      <c r="J128" s="32">
        <v>2</v>
      </c>
      <c r="K128" s="32">
        <v>3</v>
      </c>
      <c r="L128" s="32">
        <v>5</v>
      </c>
      <c r="M128" s="32">
        <v>4</v>
      </c>
      <c r="N128" s="32">
        <v>2</v>
      </c>
      <c r="O128" s="32">
        <v>3</v>
      </c>
      <c r="P128" s="32">
        <v>3</v>
      </c>
      <c r="Q128" s="39"/>
      <c r="R128" s="26">
        <v>100.40255607617388</v>
      </c>
      <c r="S128" s="26">
        <v>0.40255607617388023</v>
      </c>
      <c r="T128" s="39"/>
      <c r="U128" s="26">
        <v>105.25700934726997</v>
      </c>
      <c r="V128" s="26">
        <v>5.257009347269971</v>
      </c>
      <c r="W128" s="39"/>
      <c r="X128" s="21">
        <v>3.1</v>
      </c>
      <c r="Y128" s="21"/>
      <c r="Z128" s="21"/>
      <c r="AA128" s="13"/>
    </row>
    <row r="129" spans="1:27">
      <c r="A129" s="36">
        <v>4.05518</v>
      </c>
      <c r="B129" s="26">
        <v>7604</v>
      </c>
      <c r="C129" s="31">
        <v>7</v>
      </c>
      <c r="D129" s="36">
        <v>3.75</v>
      </c>
      <c r="E129" s="26">
        <v>3</v>
      </c>
      <c r="F129" s="28"/>
      <c r="G129" s="32">
        <v>2</v>
      </c>
      <c r="H129" s="32">
        <v>2</v>
      </c>
      <c r="I129" s="32">
        <v>6</v>
      </c>
      <c r="J129" s="32">
        <v>4</v>
      </c>
      <c r="K129" s="32">
        <v>3</v>
      </c>
      <c r="L129" s="32">
        <v>2</v>
      </c>
      <c r="M129" s="32">
        <v>3</v>
      </c>
      <c r="N129" s="32">
        <v>6</v>
      </c>
      <c r="O129" s="32">
        <v>5</v>
      </c>
      <c r="P129" s="32">
        <v>4</v>
      </c>
      <c r="Q129" s="39"/>
      <c r="R129" s="26">
        <v>100.43202803879112</v>
      </c>
      <c r="S129" s="26">
        <v>0.43202803879111684</v>
      </c>
      <c r="T129" s="39"/>
      <c r="U129" s="26">
        <v>92.873831777002906</v>
      </c>
      <c r="V129" s="26">
        <v>7.1261682229970944</v>
      </c>
      <c r="W129" s="39"/>
      <c r="X129" s="21" t="s">
        <v>37</v>
      </c>
      <c r="Y129" s="21"/>
      <c r="Z129" s="21"/>
      <c r="AA129" s="13"/>
    </row>
    <row r="130" spans="1:27">
      <c r="A130" s="36">
        <v>4.0549499999999998</v>
      </c>
      <c r="B130" s="26">
        <v>5952</v>
      </c>
      <c r="C130" s="31">
        <v>8</v>
      </c>
      <c r="D130" s="36">
        <v>4.25</v>
      </c>
      <c r="E130" s="26">
        <v>3</v>
      </c>
      <c r="F130" s="28"/>
      <c r="G130" s="32">
        <v>6</v>
      </c>
      <c r="H130" s="32">
        <v>2</v>
      </c>
      <c r="I130" s="32">
        <v>4</v>
      </c>
      <c r="J130" s="32">
        <v>2</v>
      </c>
      <c r="K130" s="32">
        <v>6</v>
      </c>
      <c r="L130" s="32">
        <v>4</v>
      </c>
      <c r="M130" s="32">
        <v>6</v>
      </c>
      <c r="N130" s="32">
        <v>6</v>
      </c>
      <c r="O130" s="32">
        <v>5</v>
      </c>
      <c r="P130" s="32">
        <v>2</v>
      </c>
      <c r="Q130" s="39"/>
      <c r="R130" s="26">
        <v>100.42633177710879</v>
      </c>
      <c r="S130" s="26">
        <v>0.42633177710878556</v>
      </c>
      <c r="T130" s="39"/>
      <c r="U130" s="26">
        <v>105.25700934726997</v>
      </c>
      <c r="V130" s="26">
        <v>5.257009347269971</v>
      </c>
      <c r="W130" s="39"/>
      <c r="X130" s="21">
        <v>6.4174537386880983</v>
      </c>
      <c r="Y130" s="21"/>
      <c r="Z130" s="21"/>
      <c r="AA130" s="13"/>
    </row>
    <row r="131" spans="1:27">
      <c r="A131" s="36">
        <v>4.0478500000000004</v>
      </c>
      <c r="B131" s="26">
        <v>5267</v>
      </c>
      <c r="C131" s="31">
        <v>9</v>
      </c>
      <c r="D131" s="36">
        <v>4.1666699999999999</v>
      </c>
      <c r="E131" s="26">
        <v>4</v>
      </c>
      <c r="F131" s="28"/>
      <c r="G131" s="32">
        <v>4</v>
      </c>
      <c r="H131" s="32">
        <v>5</v>
      </c>
      <c r="I131" s="32">
        <v>3</v>
      </c>
      <c r="J131" s="32">
        <v>5</v>
      </c>
      <c r="K131" s="32">
        <v>5</v>
      </c>
      <c r="L131" s="32">
        <v>6</v>
      </c>
      <c r="M131" s="32">
        <v>5</v>
      </c>
      <c r="N131" s="32">
        <v>3</v>
      </c>
      <c r="O131" s="32">
        <v>6</v>
      </c>
      <c r="P131" s="32">
        <v>6</v>
      </c>
      <c r="Q131" s="39"/>
      <c r="R131" s="26">
        <v>100.250490655611</v>
      </c>
      <c r="S131" s="26">
        <v>0.25049065561100292</v>
      </c>
      <c r="T131" s="39"/>
      <c r="U131" s="26">
        <v>103.19322897340925</v>
      </c>
      <c r="V131" s="26">
        <v>3.1932289734092478</v>
      </c>
      <c r="W131" s="39"/>
      <c r="X131" s="26"/>
      <c r="Y131" s="26"/>
      <c r="Z131" s="26"/>
      <c r="AA131" s="13"/>
    </row>
    <row r="132" spans="1:27">
      <c r="A132" s="36">
        <v>4.0542100000000003</v>
      </c>
      <c r="B132" s="26">
        <v>3727</v>
      </c>
      <c r="C132" s="31">
        <v>10</v>
      </c>
      <c r="D132" s="36">
        <v>4.25</v>
      </c>
      <c r="E132" s="26">
        <v>3</v>
      </c>
      <c r="F132" s="28"/>
      <c r="G132" s="32">
        <v>4</v>
      </c>
      <c r="H132" s="32">
        <v>2</v>
      </c>
      <c r="I132" s="32">
        <v>4</v>
      </c>
      <c r="J132" s="32">
        <v>5</v>
      </c>
      <c r="K132" s="32">
        <v>6</v>
      </c>
      <c r="L132" s="32">
        <v>4</v>
      </c>
      <c r="M132" s="32">
        <v>3</v>
      </c>
      <c r="N132" s="32">
        <v>3</v>
      </c>
      <c r="O132" s="32">
        <v>6</v>
      </c>
      <c r="P132" s="32">
        <v>6</v>
      </c>
      <c r="Q132" s="39"/>
      <c r="R132" s="26">
        <v>100.40800467430481</v>
      </c>
      <c r="S132" s="26">
        <v>0.4080046743048058</v>
      </c>
      <c r="T132" s="39"/>
      <c r="U132" s="26">
        <v>105.25700934726997</v>
      </c>
      <c r="V132" s="26">
        <v>5.257009347269971</v>
      </c>
      <c r="W132" s="39"/>
      <c r="X132" s="26"/>
      <c r="Y132" s="26"/>
      <c r="Z132" s="26"/>
      <c r="AA132" s="13"/>
    </row>
    <row r="133" spans="1:27" ht="2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13"/>
    </row>
  </sheetData>
  <mergeCells count="91">
    <mergeCell ref="D69:E69"/>
    <mergeCell ref="B2:C2"/>
    <mergeCell ref="A4:B4"/>
    <mergeCell ref="D4:E4"/>
    <mergeCell ref="A17:B17"/>
    <mergeCell ref="D17:E17"/>
    <mergeCell ref="A30:B30"/>
    <mergeCell ref="D30:E30"/>
    <mergeCell ref="A121:B121"/>
    <mergeCell ref="D121:E121"/>
    <mergeCell ref="X8:Z8"/>
    <mergeCell ref="X12:Z12"/>
    <mergeCell ref="X10:Z10"/>
    <mergeCell ref="A82:B82"/>
    <mergeCell ref="D82:E82"/>
    <mergeCell ref="A95:B95"/>
    <mergeCell ref="D95:E95"/>
    <mergeCell ref="A108:B108"/>
    <mergeCell ref="D108:E108"/>
    <mergeCell ref="A43:B43"/>
    <mergeCell ref="D43:E43"/>
    <mergeCell ref="A56:B56"/>
    <mergeCell ref="D56:E56"/>
    <mergeCell ref="A69:B69"/>
    <mergeCell ref="X46:Z46"/>
    <mergeCell ref="X24:Z24"/>
    <mergeCell ref="X7:Z7"/>
    <mergeCell ref="X9:Z9"/>
    <mergeCell ref="X11:Z11"/>
    <mergeCell ref="X31:Z31"/>
    <mergeCell ref="X32:Z32"/>
    <mergeCell ref="X13:Z13"/>
    <mergeCell ref="X19:Z19"/>
    <mergeCell ref="X21:Z21"/>
    <mergeCell ref="X23:Z23"/>
    <mergeCell ref="X18:Z18"/>
    <mergeCell ref="X20:Z20"/>
    <mergeCell ref="X22:Z22"/>
    <mergeCell ref="X33:Z33"/>
    <mergeCell ref="X34:Z34"/>
    <mergeCell ref="X35:Z35"/>
    <mergeCell ref="X36:Z36"/>
    <mergeCell ref="X37:Z37"/>
    <mergeCell ref="X64:Z64"/>
    <mergeCell ref="X47:Z47"/>
    <mergeCell ref="X48:Z48"/>
    <mergeCell ref="X49:Z49"/>
    <mergeCell ref="X50:Z50"/>
    <mergeCell ref="X51:Z51"/>
    <mergeCell ref="X52:Z52"/>
    <mergeCell ref="X59:Z59"/>
    <mergeCell ref="X60:Z60"/>
    <mergeCell ref="X61:Z61"/>
    <mergeCell ref="X62:Z62"/>
    <mergeCell ref="X63:Z63"/>
    <mergeCell ref="X88:Z88"/>
    <mergeCell ref="X65:Z65"/>
    <mergeCell ref="X72:Z72"/>
    <mergeCell ref="X73:Z73"/>
    <mergeCell ref="X74:Z74"/>
    <mergeCell ref="X75:Z75"/>
    <mergeCell ref="X76:Z76"/>
    <mergeCell ref="X77:Z77"/>
    <mergeCell ref="X78:Z78"/>
    <mergeCell ref="X85:Z85"/>
    <mergeCell ref="X86:Z86"/>
    <mergeCell ref="X87:Z87"/>
    <mergeCell ref="X112:Z112"/>
    <mergeCell ref="X89:Z89"/>
    <mergeCell ref="X90:Z90"/>
    <mergeCell ref="X91:Z91"/>
    <mergeCell ref="X98:Z98"/>
    <mergeCell ref="X99:Z99"/>
    <mergeCell ref="X100:Z100"/>
    <mergeCell ref="X101:Z101"/>
    <mergeCell ref="X102:Z102"/>
    <mergeCell ref="X103:Z103"/>
    <mergeCell ref="X104:Z104"/>
    <mergeCell ref="X111:Z111"/>
    <mergeCell ref="X130:Z130"/>
    <mergeCell ref="X113:Z113"/>
    <mergeCell ref="X114:Z114"/>
    <mergeCell ref="X115:Z115"/>
    <mergeCell ref="X116:Z116"/>
    <mergeCell ref="X117:Z117"/>
    <mergeCell ref="X124:Z124"/>
    <mergeCell ref="X125:Z125"/>
    <mergeCell ref="X126:Z126"/>
    <mergeCell ref="X127:Z127"/>
    <mergeCell ref="X128:Z128"/>
    <mergeCell ref="X129:Z1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F38D-A038-4BFB-AE70-E5D97BB3E951}">
  <dimension ref="C1:O11"/>
  <sheetViews>
    <sheetView workbookViewId="0">
      <selection activeCell="D2" sqref="D2:M11"/>
    </sheetView>
  </sheetViews>
  <sheetFormatPr defaultRowHeight="15"/>
  <sheetData>
    <row r="1" spans="3:15"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>
        <f>SUM(D1:M1)</f>
        <v>0</v>
      </c>
      <c r="O1">
        <v>1</v>
      </c>
    </row>
    <row r="2" spans="3:15">
      <c r="D2" s="25">
        <v>5</v>
      </c>
      <c r="E2" s="25">
        <v>3</v>
      </c>
      <c r="F2" s="25">
        <v>4</v>
      </c>
      <c r="G2" s="25">
        <v>2</v>
      </c>
      <c r="H2" s="25">
        <v>5</v>
      </c>
      <c r="I2" s="25">
        <v>2</v>
      </c>
      <c r="J2" s="25">
        <v>3</v>
      </c>
      <c r="K2" s="25">
        <v>4</v>
      </c>
      <c r="L2" s="25">
        <v>6</v>
      </c>
      <c r="M2" s="25">
        <v>3</v>
      </c>
      <c r="N2">
        <f>SUMPRODUCT($D$1:$M$1,D2:M2)-$C$1</f>
        <v>0</v>
      </c>
      <c r="O2">
        <v>0</v>
      </c>
    </row>
    <row r="3" spans="3:15">
      <c r="D3" s="25">
        <v>4</v>
      </c>
      <c r="E3" s="25">
        <v>4</v>
      </c>
      <c r="F3" s="25">
        <v>2</v>
      </c>
      <c r="G3" s="25">
        <v>6</v>
      </c>
      <c r="H3" s="25">
        <v>5</v>
      </c>
      <c r="I3" s="25">
        <v>3</v>
      </c>
      <c r="J3" s="25">
        <v>2</v>
      </c>
      <c r="K3" s="25">
        <v>3</v>
      </c>
      <c r="L3" s="25">
        <v>4</v>
      </c>
      <c r="M3" s="25">
        <v>3</v>
      </c>
      <c r="N3">
        <f t="shared" ref="N3:N11" si="0">SUMPRODUCT($D$1:$M$1,D3:M3)-$C$1</f>
        <v>0</v>
      </c>
      <c r="O3">
        <v>0</v>
      </c>
    </row>
    <row r="4" spans="3:15">
      <c r="D4" s="25">
        <v>3</v>
      </c>
      <c r="E4" s="25">
        <v>5</v>
      </c>
      <c r="F4" s="25">
        <v>4</v>
      </c>
      <c r="G4" s="25">
        <v>6</v>
      </c>
      <c r="H4" s="25">
        <v>4</v>
      </c>
      <c r="I4" s="25">
        <v>2</v>
      </c>
      <c r="J4" s="25">
        <v>4</v>
      </c>
      <c r="K4" s="25">
        <v>5</v>
      </c>
      <c r="L4" s="25">
        <v>4</v>
      </c>
      <c r="M4" s="25">
        <v>2</v>
      </c>
      <c r="N4">
        <f t="shared" si="0"/>
        <v>0</v>
      </c>
      <c r="O4">
        <v>0</v>
      </c>
    </row>
    <row r="5" spans="3:15">
      <c r="D5" s="25">
        <v>6</v>
      </c>
      <c r="E5" s="25">
        <v>4</v>
      </c>
      <c r="F5" s="25">
        <v>4</v>
      </c>
      <c r="G5" s="25">
        <v>5</v>
      </c>
      <c r="H5" s="25">
        <v>6</v>
      </c>
      <c r="I5" s="25">
        <v>4</v>
      </c>
      <c r="J5" s="25">
        <v>5</v>
      </c>
      <c r="K5" s="25">
        <v>3</v>
      </c>
      <c r="L5" s="25">
        <v>3</v>
      </c>
      <c r="M5" s="25">
        <v>4</v>
      </c>
      <c r="N5">
        <f t="shared" si="0"/>
        <v>0</v>
      </c>
      <c r="O5">
        <v>0</v>
      </c>
    </row>
    <row r="6" spans="3:15">
      <c r="D6" s="25">
        <v>6</v>
      </c>
      <c r="E6" s="25">
        <v>5</v>
      </c>
      <c r="F6" s="25">
        <v>3</v>
      </c>
      <c r="G6" s="25">
        <v>6</v>
      </c>
      <c r="H6" s="25">
        <v>6</v>
      </c>
      <c r="I6" s="25">
        <v>3</v>
      </c>
      <c r="J6" s="25">
        <v>4</v>
      </c>
      <c r="K6" s="25">
        <v>5</v>
      </c>
      <c r="L6" s="25">
        <v>2</v>
      </c>
      <c r="M6" s="25">
        <v>2</v>
      </c>
      <c r="N6">
        <f t="shared" si="0"/>
        <v>0</v>
      </c>
      <c r="O6">
        <v>0</v>
      </c>
    </row>
    <row r="7" spans="3:15">
      <c r="D7" s="25">
        <v>4</v>
      </c>
      <c r="E7" s="25">
        <v>3</v>
      </c>
      <c r="F7" s="25">
        <v>3</v>
      </c>
      <c r="G7" s="25">
        <v>2</v>
      </c>
      <c r="H7" s="25">
        <v>3</v>
      </c>
      <c r="I7" s="25">
        <v>5</v>
      </c>
      <c r="J7" s="25">
        <v>4</v>
      </c>
      <c r="K7" s="25">
        <v>2</v>
      </c>
      <c r="L7" s="25">
        <v>3</v>
      </c>
      <c r="M7" s="25">
        <v>3</v>
      </c>
      <c r="N7">
        <f t="shared" si="0"/>
        <v>0</v>
      </c>
      <c r="O7">
        <v>0</v>
      </c>
    </row>
    <row r="8" spans="3:15">
      <c r="D8" s="25">
        <v>2</v>
      </c>
      <c r="E8" s="25">
        <v>2</v>
      </c>
      <c r="F8" s="25">
        <v>6</v>
      </c>
      <c r="G8" s="25">
        <v>4</v>
      </c>
      <c r="H8" s="25">
        <v>3</v>
      </c>
      <c r="I8" s="25">
        <v>2</v>
      </c>
      <c r="J8" s="25">
        <v>3</v>
      </c>
      <c r="K8" s="25">
        <v>6</v>
      </c>
      <c r="L8" s="25">
        <v>5</v>
      </c>
      <c r="M8" s="25">
        <v>4</v>
      </c>
      <c r="N8">
        <f t="shared" si="0"/>
        <v>0</v>
      </c>
      <c r="O8">
        <v>0</v>
      </c>
    </row>
    <row r="9" spans="3:15">
      <c r="D9" s="25">
        <v>6</v>
      </c>
      <c r="E9" s="25">
        <v>2</v>
      </c>
      <c r="F9" s="25">
        <v>4</v>
      </c>
      <c r="G9" s="25">
        <v>2</v>
      </c>
      <c r="H9" s="25">
        <v>6</v>
      </c>
      <c r="I9" s="25">
        <v>4</v>
      </c>
      <c r="J9" s="25">
        <v>6</v>
      </c>
      <c r="K9" s="25">
        <v>6</v>
      </c>
      <c r="L9" s="25">
        <v>5</v>
      </c>
      <c r="M9" s="25">
        <v>2</v>
      </c>
      <c r="N9">
        <f t="shared" si="0"/>
        <v>0</v>
      </c>
      <c r="O9">
        <v>0</v>
      </c>
    </row>
    <row r="10" spans="3:15">
      <c r="D10" s="25">
        <v>4</v>
      </c>
      <c r="E10" s="25">
        <v>5</v>
      </c>
      <c r="F10" s="25">
        <v>3</v>
      </c>
      <c r="G10" s="25">
        <v>5</v>
      </c>
      <c r="H10" s="25">
        <v>5</v>
      </c>
      <c r="I10" s="25">
        <v>6</v>
      </c>
      <c r="J10" s="25">
        <v>5</v>
      </c>
      <c r="K10" s="25">
        <v>3</v>
      </c>
      <c r="L10" s="25">
        <v>6</v>
      </c>
      <c r="M10" s="25">
        <v>6</v>
      </c>
      <c r="N10">
        <f t="shared" si="0"/>
        <v>0</v>
      </c>
      <c r="O10">
        <v>0</v>
      </c>
    </row>
    <row r="11" spans="3:15">
      <c r="D11" s="25">
        <v>4</v>
      </c>
      <c r="E11" s="25">
        <v>2</v>
      </c>
      <c r="F11" s="25">
        <v>4</v>
      </c>
      <c r="G11" s="25">
        <v>5</v>
      </c>
      <c r="H11" s="25">
        <v>6</v>
      </c>
      <c r="I11" s="25">
        <v>4</v>
      </c>
      <c r="J11" s="25">
        <v>3</v>
      </c>
      <c r="K11" s="25">
        <v>3</v>
      </c>
      <c r="L11" s="25">
        <v>6</v>
      </c>
      <c r="M11" s="25">
        <v>6</v>
      </c>
      <c r="N11">
        <f t="shared" si="0"/>
        <v>0</v>
      </c>
      <c r="O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Лист5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2018-04-05T20:02:05Z</dcterms:modified>
</cp:coreProperties>
</file>