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C9" i="9"/>
  <c r="F11" i="8"/>
  <c r="E11" i="3"/>
  <c r="D11" i="3"/>
  <c r="C11" i="3"/>
  <c r="E11" i="8"/>
  <c r="D11" i="8"/>
  <c r="C11" i="8"/>
  <c r="D9" i="8" l="1"/>
  <c r="D10" i="8"/>
  <c r="C10" i="8"/>
  <c r="C9" i="8"/>
  <c r="F10" i="8"/>
  <c r="F9" i="8"/>
  <c r="O10" i="8"/>
  <c r="P10" i="8" s="1"/>
  <c r="O9" i="8"/>
  <c r="O13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<sst xmlns="http://schemas.openxmlformats.org/spreadsheetml/2006/main" count="258" uniqueCount="182">
  <si>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</si>
  <si>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</si>
  <si>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</si>
  <si>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</si>
  <si>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</si>
  <si>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</si>
  <si>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</si>
  <si>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</si>
  <si>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</si>
  <si>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</si>
  <si>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</si>
  <si>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</si>
  <si>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</si>
  <si>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</si>
  <si>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</si>
  <si>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</si>
  <si>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</si>
  <si>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</si>
  <si>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</si>
  <si>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</si>
  <si>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</si>
  <si>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</si>
  <si>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</si>
  <si>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</si>
  <si>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</si>
  <si>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</si>
  <si>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</si>
  <si>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</si>
  <si>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</si>
  <si>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</si>
  <si>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</si>
  <si>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</si>
  <si>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</si>
  <si>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</si>
  <si>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</si>
  <si>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</si>
  <si>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</si>
  <si>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</si>
  <si>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</si>
  <si>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</si>
  <si>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</si>
  <si>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</si>
  <si>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</si>
  <si>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</si>
  <si>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</si>
  <si>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</si>
  <si>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</si>
  <si>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</si>
  <si>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</si>
  <si>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</si>
  <si>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</si>
  <si>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</si>
  <si>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</si>
  <si>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</si>
  <si>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</si>
  <si>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</si>
  <si>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</si>
  <si>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</si>
  <si>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</si>
  <si>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</si>
  <si>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</si>
  <si>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</si>
  <si>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</si>
  <si>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</si>
  <si>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</si>
  <si>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</si>
  <si>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</si>
  <si>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</si>
  <si>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</si>
  <si>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</si>
  <si>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</si>
  <si>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</si>
  <si>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</si>
  <si>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</si>
  <si>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</si>
  <si>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</si>
  <si>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</si>
  <si>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</si>
  <si>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</si>
  <si>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</si>
  <si>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</si>
  <si>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</si>
  <si>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</si>
  <si>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</si>
  <si>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</si>
  <si>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</si>
  <si>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</si>
  <si>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</si>
  <si>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</si>
  <si>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</si>
  <si>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</si>
  <si>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</si>
  <si>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</si>
  <si>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</si>
  <si>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</si>
  <si>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</si>
  <si>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</si>
  <si>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</si>
  <si>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</si>
  <si>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</si>
  <si>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</si>
  <si>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</si>
  <si>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</si>
  <si>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</si>
  <si>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</si>
  <si>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</si>
  <si>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</si>
  <si>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</si>
  <si>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</si>
  <si>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</si>
  <si>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</si>
  <si>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</si>
  <si>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</si>
  <si>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</si>
  <si>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</si>
  <si>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</si>
  <si>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</si>
  <si>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</si>
  <si>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</si>
  <si>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</si>
  <si>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</si>
  <si>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</si>
  <si>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</si>
  <si>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</si>
  <si>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</si>
  <si>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</si>
  <si>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</si>
  <si>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</si>
  <si>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</si>
  <si>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</si>
  <si>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</si>
  <si>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</si>
  <si>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</si>
  <si>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</si>
  <si>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</si>
  <si>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</si>
  <si>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</si>
  <si>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</si>
  <si>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</si>
  <si>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</si>
  <si>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</si>
  <si>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</si>
  <si>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</si>
  <si>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</si>
  <si>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</si>
  <si>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</si>
  <si>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</si>
  <si>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</si>
  <si>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</si>
  <si>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</si>
  <si>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</si>
  <si>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</si>
  <si>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</si>
  <si>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</si>
  <si>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</si>
  <si>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</si>
  <si>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</si>
  <si>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</si>
  <si>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</si>
  <si>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</si>
  <si>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</si>
  <si>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</si>
  <si>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</si>
  <si>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</si>
  <si>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</si>
  <si>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</si>
  <si>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</si>
  <si>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</si>
  <si>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</si>
  <si>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</si>
  <si>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 Coal</t>
  </si>
  <si>
    <t>Power Plant - Brown Coal</t>
  </si>
  <si>
    <t>COAL</t>
  </si>
  <si>
    <t>EX_PP_COAL</t>
  </si>
  <si>
    <t>MIN_COAL</t>
  </si>
  <si>
    <t>Domestic Mining Of Brown Coal</t>
  </si>
  <si>
    <t>ELC_LV</t>
  </si>
  <si>
    <t>Low Voltage Electricity</t>
  </si>
  <si>
    <t>PRE</t>
  </si>
  <si>
    <t>TRS_HV_LV</t>
  </si>
  <si>
    <t>\I: Transmission And Distribution</t>
  </si>
  <si>
    <t>Transmission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</si>
</sst>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J18" sqref="J1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4.28515625" bestFit="1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140</v>
      </c>
      <c r="D11" s="13"/>
      <c r="E11" s="13" t="s">
        <v>176</v>
      </c>
      <c r="F11" s="13" t="s">
        <v>177</v>
      </c>
      <c r="G11" s="13" t="s">
        <v>58</v>
      </c>
      <c r="H11" s="13"/>
      <c r="I11" s="13" t="s">
        <v>20</v>
      </c>
      <c r="J11" s="13"/>
      <c r="K11" s="13" t="s">
        <v>18</v>
      </c>
      <c r="L11" s="34"/>
    </row>
    <row r="12" spans="2:12" ht="18.75" customHeight="1" thickBot="1" x14ac:dyDescent="0.3">
      <c r="B12" s="29"/>
      <c r="C12" s="13" t="s">
        <v>15</v>
      </c>
      <c r="D12" s="13"/>
      <c r="E12" s="13" t="s">
        <v>172</v>
      </c>
      <c r="F12" s="13" t="s">
        <v>170</v>
      </c>
      <c r="G12" s="13" t="s">
        <v>58</v>
      </c>
      <c r="H12" s="13"/>
      <c r="I12" s="13" t="s">
        <v>19</v>
      </c>
      <c r="J12" s="13"/>
      <c r="K12" s="13"/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0" t="s">
        <v>136</v>
      </c>
      <c r="D16" s="110"/>
      <c r="E16" s="110"/>
    </row>
    <row r="17" spans="3:5" x14ac:dyDescent="0.25">
      <c r="C17" s="104" t="s">
        <v>142</v>
      </c>
      <c r="D17" s="111" t="s">
        <v>143</v>
      </c>
      <c r="E17" s="112"/>
    </row>
    <row r="18" spans="3:5" x14ac:dyDescent="0.25">
      <c r="C18" s="101" t="s">
        <v>15</v>
      </c>
      <c r="D18" s="109" t="s">
        <v>141</v>
      </c>
      <c r="E18" s="109"/>
    </row>
    <row r="19" spans="3:5" x14ac:dyDescent="0.25">
      <c r="C19" s="102" t="s">
        <v>139</v>
      </c>
      <c r="D19" s="108" t="s">
        <v>144</v>
      </c>
      <c r="E19" s="108"/>
    </row>
    <row r="20" spans="3:5" x14ac:dyDescent="0.25">
      <c r="C20" s="101" t="s">
        <v>140</v>
      </c>
      <c r="D20" s="109" t="s">
        <v>145</v>
      </c>
      <c r="E20" s="109"/>
    </row>
    <row r="21" spans="3:5" x14ac:dyDescent="0.25">
      <c r="C21" s="102" t="s">
        <v>146</v>
      </c>
      <c r="D21" s="108" t="s">
        <v>148</v>
      </c>
      <c r="E21" s="108"/>
    </row>
    <row r="22" spans="3:5" ht="15.75" thickBot="1" x14ac:dyDescent="0.3">
      <c r="C22" s="103" t="s">
        <v>147</v>
      </c>
      <c r="D22" s="107" t="s">
        <v>149</v>
      </c>
      <c r="E22" s="10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3"/>
  <sheetViews>
    <sheetView zoomScaleNormal="100" workbookViewId="0">
      <selection activeCell="F18" sqref="F18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21.42578125" bestFit="1" customWidth="1"/>
    <col min="6" max="6" width="37.14062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5.75" thickBot="1" x14ac:dyDescent="0.3">
      <c r="B15" s="29"/>
      <c r="C15" s="75" t="s">
        <v>41</v>
      </c>
      <c r="D15" s="75"/>
      <c r="E15" s="75" t="s">
        <v>173</v>
      </c>
      <c r="F15" s="75" t="s">
        <v>171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.75" customHeight="1" x14ac:dyDescent="0.25">
      <c r="B16" s="29"/>
      <c r="C16" s="45" t="s">
        <v>180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178</v>
      </c>
      <c r="D17" s="75"/>
      <c r="E17" s="75" t="s">
        <v>179</v>
      </c>
      <c r="F17" s="75" t="s">
        <v>181</v>
      </c>
      <c r="G17" s="52" t="s">
        <v>58</v>
      </c>
      <c r="H17" s="52" t="s">
        <v>71</v>
      </c>
      <c r="I17" s="52" t="s">
        <v>20</v>
      </c>
      <c r="J17" s="75"/>
      <c r="K17" s="75"/>
      <c r="L17" s="34"/>
    </row>
    <row r="18" spans="2:12" ht="18.75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19" spans="2:12" ht="18" customHeight="1" x14ac:dyDescent="0.25"/>
    <row r="22" spans="2:12" ht="18.75" thickBot="1" x14ac:dyDescent="0.3">
      <c r="C22" s="110" t="s">
        <v>168</v>
      </c>
      <c r="D22" s="110"/>
      <c r="E22" s="110"/>
    </row>
    <row r="23" spans="2:12" ht="14.45" customHeight="1" x14ac:dyDescent="0.25">
      <c r="C23" s="24" t="s">
        <v>169</v>
      </c>
      <c r="D23" s="114" t="s">
        <v>143</v>
      </c>
      <c r="E23" s="115"/>
    </row>
    <row r="24" spans="2:12" x14ac:dyDescent="0.25">
      <c r="C24" s="105" t="s">
        <v>150</v>
      </c>
      <c r="D24" s="118" t="s">
        <v>166</v>
      </c>
      <c r="E24" s="118"/>
    </row>
    <row r="25" spans="2:12" x14ac:dyDescent="0.25">
      <c r="C25" s="102" t="s">
        <v>156</v>
      </c>
      <c r="D25" s="116" t="s">
        <v>164</v>
      </c>
      <c r="E25" s="116"/>
    </row>
    <row r="26" spans="2:12" x14ac:dyDescent="0.25">
      <c r="C26" s="101" t="s">
        <v>154</v>
      </c>
      <c r="D26" s="117" t="s">
        <v>162</v>
      </c>
      <c r="E26" s="117"/>
    </row>
    <row r="27" spans="2:12" x14ac:dyDescent="0.25">
      <c r="C27" s="102" t="s">
        <v>153</v>
      </c>
      <c r="D27" s="116" t="s">
        <v>161</v>
      </c>
      <c r="E27" s="116"/>
    </row>
    <row r="28" spans="2:12" x14ac:dyDescent="0.25">
      <c r="C28" s="101" t="s">
        <v>152</v>
      </c>
      <c r="D28" s="117" t="s">
        <v>160</v>
      </c>
      <c r="E28" s="117"/>
    </row>
    <row r="29" spans="2:12" x14ac:dyDescent="0.25">
      <c r="C29" s="102" t="s">
        <v>159</v>
      </c>
      <c r="D29" s="116" t="s">
        <v>167</v>
      </c>
      <c r="E29" s="116"/>
    </row>
    <row r="30" spans="2:12" x14ac:dyDescent="0.25">
      <c r="C30" s="101" t="s">
        <v>155</v>
      </c>
      <c r="D30" s="117" t="s">
        <v>163</v>
      </c>
      <c r="E30" s="117"/>
    </row>
    <row r="31" spans="2:12" x14ac:dyDescent="0.25">
      <c r="C31" s="102" t="s">
        <v>151</v>
      </c>
      <c r="D31" s="116" t="s">
        <v>158</v>
      </c>
      <c r="E31" s="116"/>
    </row>
    <row r="32" spans="2:12" ht="15.75" thickBot="1" x14ac:dyDescent="0.3">
      <c r="C32" s="103" t="s">
        <v>157</v>
      </c>
      <c r="D32" s="113" t="s">
        <v>165</v>
      </c>
      <c r="E32" s="113"/>
    </row>
    <row r="33" spans="4:5" x14ac:dyDescent="0.25">
      <c r="D33" s="100"/>
      <c r="E33" s="100"/>
    </row>
  </sheetData>
  <mergeCells count="11">
    <mergeCell ref="D32:E32"/>
    <mergeCell ref="C22:E22"/>
    <mergeCell ref="D23:E23"/>
    <mergeCell ref="D31:E31"/>
    <mergeCell ref="D30:E30"/>
    <mergeCell ref="D29:E29"/>
    <mergeCell ref="D28:E28"/>
    <mergeCell ref="D27:E27"/>
    <mergeCell ref="D26:E26"/>
    <mergeCell ref="D25:E25"/>
    <mergeCell ref="D24:E2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opLeftCell="A4" zoomScaleNormal="100" workbookViewId="0">
      <selection activeCell="O17" sqref="O17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7.8554687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Brown Coal</v>
      </c>
      <c r="E11" s="75" t="str">
        <f>FI_Comm!E12</f>
        <v>COAL</v>
      </c>
      <c r="F11" s="75"/>
      <c r="G11" s="76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topLeftCell="A4" zoomScaleNormal="100" workbookViewId="0">
      <selection activeCell="K20" sqref="K20"/>
    </sheetView>
  </sheetViews>
  <sheetFormatPr defaultRowHeight="15" x14ac:dyDescent="0.25"/>
  <cols>
    <col min="1" max="1" width="2.7109375" customWidth="1"/>
    <col min="2" max="2" width="3.28515625" customWidth="1"/>
    <col min="3" max="3" width="22" customWidth="1"/>
    <col min="4" max="4" width="23" bestFit="1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Plant - Brown Coal</v>
      </c>
      <c r="E11" s="75" t="str">
        <f>FI_Comm!E12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8.75" customHeight="1" thickBot="1" x14ac:dyDescent="0.3">
      <c r="B12" s="29"/>
      <c r="C12" s="75" t="str">
        <f>FI_Process!E17</f>
        <v>TRS_HV_LV</v>
      </c>
      <c r="D12" s="75" t="str">
        <f>FI_Process!F17</f>
        <v>Transmission And Distribution</v>
      </c>
      <c r="E12" s="75" t="str">
        <f>FI_Comm!E10</f>
        <v>ELC_HV</v>
      </c>
      <c r="F12" s="75" t="str">
        <f>FI_Comm!E11</f>
        <v>ELC_LV</v>
      </c>
      <c r="G12" s="75">
        <v>1</v>
      </c>
      <c r="H12" s="75">
        <v>1</v>
      </c>
      <c r="I12" s="75">
        <v>0.84713000000000005</v>
      </c>
      <c r="J12" s="75"/>
      <c r="K12" s="75"/>
      <c r="L12" s="75"/>
      <c r="M12" s="34"/>
      <c r="O12" s="119"/>
      <c r="P12" s="119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I13" sqref="I13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ELC_LV</v>
      </c>
      <c r="D9" s="13" t="s">
        <v>123</v>
      </c>
      <c r="E9" s="83">
        <v>84.713375999999997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