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<sst xmlns="http://schemas.openxmlformats.org/spreadsheetml/2006/main" count="62" uniqueCount="37">
  <si>
    <t>Препарати</t>
  </si>
  <si>
    <t>Квартальний план команди</t>
  </si>
  <si>
    <t>План</t>
  </si>
  <si>
    <t>Факт</t>
  </si>
  <si>
    <t>Ціна уп.</t>
  </si>
  <si>
    <t>Гроші</t>
  </si>
  <si>
    <t>Упак.</t>
  </si>
  <si>
    <t>Упак</t>
  </si>
  <si>
    <t>%</t>
  </si>
  <si>
    <t>Місяць 1</t>
  </si>
  <si>
    <t>Місяць 2</t>
  </si>
  <si>
    <t>Місяць 3</t>
  </si>
  <si>
    <t>БРИЛІНТА</t>
  </si>
  <si>
    <t>КРЕСТОР</t>
  </si>
  <si>
    <t>БЕТАЛОК</t>
  </si>
  <si>
    <t>ФОРКСІГА</t>
  </si>
  <si>
    <t>КСІГДУО</t>
  </si>
  <si>
    <t>ОНГЛІЗА</t>
  </si>
  <si>
    <t>КОМБОГЛІЗА</t>
  </si>
  <si>
    <t>БРИЛИНТА ТАБ.П/О 90МГ#56(14X4)</t>
  </si>
  <si>
    <t>БРИЛИНТА ТАБ.П/О 60МГ#56(14X4)</t>
  </si>
  <si>
    <t>КРЕСТОР ТАБ.П/О 5МГ #28(14X2)</t>
  </si>
  <si>
    <t>КРЕСТОР ТАБ.П/О 10МГ #28(14X2)</t>
  </si>
  <si>
    <t>КРЕСТОР ТАБ.П/О 20МГ #28(14X2)</t>
  </si>
  <si>
    <t>КРЕСТОР ТАБ.П/О 40МГ #28(7X4)</t>
  </si>
  <si>
    <t>БЕТАЛОК ЗОК ТАБ. 100МГ #30</t>
  </si>
  <si>
    <t>БЕТАЛОК ЗОК ТАБ. 50МГ #30</t>
  </si>
  <si>
    <t>БЕТАЛОК ЗОК ТАБ. 25МГ #14</t>
  </si>
  <si>
    <t>БЕТАЛОК Д/ИН.1МГ/МЛ 5МЛ АМП.#5</t>
  </si>
  <si>
    <t>ФОРКСИГА ТАБ.П/О 10МГ#30(10X3)</t>
  </si>
  <si>
    <t>КСИГДУО ПРОЛ. ТАБ 10/1000МГ#28</t>
  </si>
  <si>
    <t>КСИГДУО ПРОЛОНГ ТАБ5/1000МГ#28</t>
  </si>
  <si>
    <t>ОНГЛИЗА ТАБ.П/О 2.5МГ #30(10X3)</t>
  </si>
  <si>
    <t>ОНГЛИЗА ТАБ.П/О 5МГ #30(10X3)</t>
  </si>
  <si>
    <t>КОМБОГЛИЗА XR ТАБ.5/1000МГ #28</t>
  </si>
  <si>
    <t>РАЗОМ</t>
  </si>
  <si>
    <t>Підрахунок продажів 11-08-2023</t>
  </si>
</sst>
</file>

<file path=xl/styles.xml><?xml version="1.0" encoding="utf-8"?>
<styleSheet xmlns="http://schemas.openxmlformats.org/spreadsheetml/2006/main">
  <numFmts count="4">
    <numFmt numFmtId="164" formatCode="#,##0.00"/>
    <numFmt numFmtId="165" formatCode="#0"/>
    <numFmt numFmtId="166" formatCode="#,#0.0"/>
    <numFmt numFmtId="167" formatCode="#.#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7CEFA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0D0D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65" fontId="2" fillId="3" borderId="1" xfId="0" applyNumberFormat="1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2" fillId="5" borderId="1" xfId="0" applyNumberFormat="1" applyFont="1" applyFill="1" applyBorder="1" applyAlignment="1">
      <alignment horizontal="center" vertical="center"/>
    </xf>
    <xf numFmtId="166" fontId="1" fillId="6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9"/>
  <sheetViews>
    <sheetView tabSelected="1" workbookViewId="0"/>
  </sheetViews>
  <sheetFormatPr defaultRowHeight="15"/>
  <cols>
    <col min="1" max="1" width="33.7109375" customWidth="1"/>
    <col min="7" max="7" width="5.7109375" customWidth="1"/>
    <col min="13" max="13" width="5.7109375" customWidth="1"/>
    <col min="19" max="19" width="5.7109375" customWidth="1"/>
    <col min="25" max="25" width="5.7109375" customWidth="1"/>
  </cols>
  <sheetData>
    <row r="1" spans="1:25">
      <c r="A1" s="1" t="s">
        <v>0</v>
      </c>
      <c r="B1" s="1" t="s">
        <v>1</v>
      </c>
      <c r="C1" s="1"/>
      <c r="D1" s="1"/>
      <c r="E1" s="1"/>
      <c r="F1" s="1"/>
      <c r="G1" s="1"/>
      <c r="H1" s="1" t="s">
        <v>9</v>
      </c>
      <c r="I1" s="1"/>
      <c r="J1" s="1"/>
      <c r="K1" s="1"/>
      <c r="L1" s="1"/>
      <c r="M1" s="1"/>
      <c r="N1" s="1" t="s">
        <v>10</v>
      </c>
      <c r="O1" s="1"/>
      <c r="P1" s="1"/>
      <c r="Q1" s="1"/>
      <c r="R1" s="1"/>
      <c r="S1" s="1"/>
      <c r="T1" s="1" t="s">
        <v>11</v>
      </c>
      <c r="U1" s="1"/>
      <c r="V1" s="1"/>
      <c r="W1" s="1"/>
      <c r="X1" s="1"/>
      <c r="Y1" s="1"/>
    </row>
    <row r="2" spans="1:25">
      <c r="A2" s="1"/>
      <c r="B2" s="2" t="s">
        <v>2</v>
      </c>
      <c r="C2" s="2"/>
      <c r="D2" s="2"/>
      <c r="E2" s="2" t="s">
        <v>3</v>
      </c>
      <c r="F2" s="2"/>
      <c r="G2" s="3" t="s">
        <v>8</v>
      </c>
      <c r="H2" s="2" t="s">
        <v>2</v>
      </c>
      <c r="I2" s="2"/>
      <c r="J2" s="2"/>
      <c r="K2" s="2" t="s">
        <v>3</v>
      </c>
      <c r="L2" s="2"/>
      <c r="M2" s="3" t="s">
        <v>8</v>
      </c>
      <c r="N2" s="2" t="s">
        <v>2</v>
      </c>
      <c r="O2" s="2"/>
      <c r="P2" s="2"/>
      <c r="Q2" s="2" t="s">
        <v>3</v>
      </c>
      <c r="R2" s="2"/>
      <c r="S2" s="3" t="s">
        <v>8</v>
      </c>
      <c r="T2" s="2" t="s">
        <v>2</v>
      </c>
      <c r="U2" s="2"/>
      <c r="V2" s="2"/>
      <c r="W2" s="2" t="s">
        <v>3</v>
      </c>
      <c r="X2" s="2"/>
      <c r="Y2" s="3" t="s">
        <v>8</v>
      </c>
    </row>
    <row r="3" spans="1:25">
      <c r="A3" s="1"/>
      <c r="B3" s="3" t="s">
        <v>4</v>
      </c>
      <c r="C3" s="3" t="s">
        <v>5</v>
      </c>
      <c r="D3" s="3" t="s">
        <v>6</v>
      </c>
      <c r="E3" s="3" t="s">
        <v>5</v>
      </c>
      <c r="F3" s="3" t="s">
        <v>7</v>
      </c>
      <c r="G3" s="3"/>
      <c r="H3" s="3" t="s">
        <v>4</v>
      </c>
      <c r="I3" s="3" t="s">
        <v>5</v>
      </c>
      <c r="J3" s="3" t="s">
        <v>6</v>
      </c>
      <c r="K3" s="3" t="s">
        <v>5</v>
      </c>
      <c r="L3" s="3" t="s">
        <v>7</v>
      </c>
      <c r="M3" s="3"/>
      <c r="N3" s="3" t="s">
        <v>4</v>
      </c>
      <c r="O3" s="3" t="s">
        <v>5</v>
      </c>
      <c r="P3" s="3" t="s">
        <v>6</v>
      </c>
      <c r="Q3" s="3" t="s">
        <v>5</v>
      </c>
      <c r="R3" s="3" t="s">
        <v>7</v>
      </c>
      <c r="S3" s="3"/>
      <c r="T3" s="3" t="s">
        <v>4</v>
      </c>
      <c r="U3" s="3" t="s">
        <v>5</v>
      </c>
      <c r="V3" s="3" t="s">
        <v>6</v>
      </c>
      <c r="W3" s="3" t="s">
        <v>5</v>
      </c>
      <c r="X3" s="3" t="s">
        <v>7</v>
      </c>
      <c r="Y3" s="3"/>
    </row>
    <row r="4" spans="1:25">
      <c r="A4" s="4" t="s">
        <v>19</v>
      </c>
      <c r="B4" s="5">
        <v>49.71</v>
      </c>
      <c r="C4" s="6">
        <v>129570</v>
      </c>
      <c r="D4" s="6">
        <f>C4/B4</f>
        <v>0</v>
      </c>
      <c r="E4" s="6">
        <f>(K4+Q4+W4)</f>
        <v>0</v>
      </c>
      <c r="F4" s="6">
        <f>L4+R4+X4</f>
        <v>0</v>
      </c>
      <c r="G4" s="7">
        <f>E4*100/C4</f>
        <v>0</v>
      </c>
      <c r="H4" s="5">
        <v>49.71</v>
      </c>
      <c r="I4" s="6">
        <v>42260</v>
      </c>
      <c r="J4" s="6">
        <f>I4/H4</f>
        <v>0</v>
      </c>
      <c r="K4" s="6">
        <f>L4*H4</f>
        <v>0</v>
      </c>
      <c r="L4" s="6">
        <v>978</v>
      </c>
      <c r="M4" s="7">
        <f>K4*100/I4</f>
        <v>0</v>
      </c>
      <c r="N4" s="5">
        <v>49.71</v>
      </c>
      <c r="O4" s="6">
        <v>42260</v>
      </c>
      <c r="P4" s="6">
        <f>O4/N4</f>
        <v>0</v>
      </c>
      <c r="Q4" s="6">
        <f>R4*N4</f>
        <v>0</v>
      </c>
      <c r="R4" s="6">
        <v>577</v>
      </c>
      <c r="S4" s="7">
        <f>Q4*100/O4</f>
        <v>0</v>
      </c>
      <c r="T4" s="5">
        <v>49.71</v>
      </c>
      <c r="U4" s="6">
        <v>42260</v>
      </c>
      <c r="V4" s="6">
        <f>U4/T4</f>
        <v>0</v>
      </c>
      <c r="W4" s="6">
        <f>X4*T4</f>
        <v>0</v>
      </c>
      <c r="X4" s="6">
        <v>95</v>
      </c>
      <c r="Y4" s="7">
        <f>W4*100/U4</f>
        <v>0</v>
      </c>
    </row>
    <row r="5" spans="1:25">
      <c r="A5" s="4" t="s">
        <v>20</v>
      </c>
      <c r="B5" s="5">
        <v>58.31</v>
      </c>
      <c r="C5" s="6">
        <v>3057</v>
      </c>
      <c r="D5" s="6">
        <f>C5/B5</f>
        <v>0</v>
      </c>
      <c r="E5" s="6">
        <f>(K5+Q5+W5)</f>
        <v>0</v>
      </c>
      <c r="F5" s="6">
        <f>L5+R5+X5</f>
        <v>0</v>
      </c>
      <c r="G5" s="7">
        <f>E5*100/C5</f>
        <v>0</v>
      </c>
      <c r="H5" s="5">
        <v>58.31</v>
      </c>
      <c r="I5" s="6">
        <v>1019</v>
      </c>
      <c r="J5" s="6">
        <f>I5/H5</f>
        <v>0</v>
      </c>
      <c r="K5" s="6">
        <f>L5*H5</f>
        <v>0</v>
      </c>
      <c r="L5" s="6">
        <v>11</v>
      </c>
      <c r="M5" s="7">
        <f>K5*100/I5</f>
        <v>0</v>
      </c>
      <c r="N5" s="5">
        <v>58.31</v>
      </c>
      <c r="O5" s="6">
        <v>1019</v>
      </c>
      <c r="P5" s="6">
        <f>O5/N5</f>
        <v>0</v>
      </c>
      <c r="Q5" s="6">
        <f>R5*N5</f>
        <v>0</v>
      </c>
      <c r="R5" s="6">
        <v>13</v>
      </c>
      <c r="S5" s="7">
        <f>Q5*100/O5</f>
        <v>0</v>
      </c>
      <c r="T5" s="5">
        <v>58.31</v>
      </c>
      <c r="U5" s="6">
        <v>1019</v>
      </c>
      <c r="V5" s="6">
        <f>U5/T5</f>
        <v>0</v>
      </c>
      <c r="W5" s="6">
        <f>X5*T5</f>
        <v>0</v>
      </c>
      <c r="X5" s="6">
        <v>1</v>
      </c>
      <c r="Y5" s="7">
        <f>W5*100/U5</f>
        <v>0</v>
      </c>
    </row>
    <row r="6" spans="1:25" ht="20" customHeight="1">
      <c r="A6" s="8" t="s">
        <v>12</v>
      </c>
      <c r="B6" s="9"/>
      <c r="C6" s="9">
        <f>sum(C4:C5)</f>
        <v>0</v>
      </c>
      <c r="D6" s="9">
        <f>sum(D4:D5)</f>
        <v>0</v>
      </c>
      <c r="E6" s="9">
        <f>sum(E4:E5)</f>
        <v>0</v>
      </c>
      <c r="F6" s="9">
        <f>sum(F4:F5)</f>
        <v>0</v>
      </c>
      <c r="G6" s="10">
        <f>E6*100/C6</f>
        <v>0</v>
      </c>
      <c r="H6" s="9"/>
      <c r="I6" s="9">
        <f>sum(I4:I5)</f>
        <v>0</v>
      </c>
      <c r="J6" s="9">
        <f>sum(J4:J5)</f>
        <v>0</v>
      </c>
      <c r="K6" s="9">
        <f>sum(K4:K5)</f>
        <v>0</v>
      </c>
      <c r="L6" s="9">
        <f>sum(L4:L5)</f>
        <v>0</v>
      </c>
      <c r="M6" s="10">
        <f>K6*100/I6</f>
        <v>0</v>
      </c>
      <c r="N6" s="9"/>
      <c r="O6" s="9">
        <f>sum(O4:O5)</f>
        <v>0</v>
      </c>
      <c r="P6" s="9">
        <f>sum(P4:P5)</f>
        <v>0</v>
      </c>
      <c r="Q6" s="9">
        <f>sum(Q4:Q5)</f>
        <v>0</v>
      </c>
      <c r="R6" s="9">
        <f>sum(R4:R5)</f>
        <v>0</v>
      </c>
      <c r="S6" s="10">
        <f>Q6*100/O6</f>
        <v>0</v>
      </c>
      <c r="T6" s="9"/>
      <c r="U6" s="9">
        <f>sum(U4:U5)</f>
        <v>0</v>
      </c>
      <c r="V6" s="9">
        <f>sum(V4:V5)</f>
        <v>0</v>
      </c>
      <c r="W6" s="9">
        <f>sum(W4:W5)</f>
        <v>0</v>
      </c>
      <c r="X6" s="9">
        <f>sum(X4:X5)</f>
        <v>0</v>
      </c>
      <c r="Y6" s="10">
        <f>W6*100/U6</f>
        <v>0</v>
      </c>
    </row>
    <row r="7" spans="1:25">
      <c r="A7" s="4" t="s">
        <v>21</v>
      </c>
      <c r="B7" s="5">
        <v>8.48</v>
      </c>
      <c r="C7" s="6">
        <v>15339</v>
      </c>
      <c r="D7" s="6">
        <f>C7/B7</f>
        <v>0</v>
      </c>
      <c r="E7" s="6">
        <f>(K7+Q7+W7)</f>
        <v>0</v>
      </c>
      <c r="F7" s="6">
        <f>L7+R7+X7</f>
        <v>0</v>
      </c>
      <c r="G7" s="7">
        <f>E7*100/C7</f>
        <v>0</v>
      </c>
      <c r="H7" s="5">
        <v>8.48</v>
      </c>
      <c r="I7" s="6">
        <v>4534</v>
      </c>
      <c r="J7" s="6">
        <f>I7/H7</f>
        <v>0</v>
      </c>
      <c r="K7" s="6">
        <f>L7*H7</f>
        <v>0</v>
      </c>
      <c r="L7" s="6">
        <v>298</v>
      </c>
      <c r="M7" s="7">
        <f>K7*100/I7</f>
        <v>0</v>
      </c>
      <c r="N7" s="5">
        <v>8.48</v>
      </c>
      <c r="O7" s="6">
        <v>4534</v>
      </c>
      <c r="P7" s="6">
        <f>O7/N7</f>
        <v>0</v>
      </c>
      <c r="Q7" s="6">
        <f>R7*N7</f>
        <v>0</v>
      </c>
      <c r="R7" s="6">
        <v>181</v>
      </c>
      <c r="S7" s="7">
        <f>Q7*100/O7</f>
        <v>0</v>
      </c>
      <c r="T7" s="5">
        <v>8.48</v>
      </c>
      <c r="U7" s="6">
        <v>4534</v>
      </c>
      <c r="V7" s="6">
        <f>U7/T7</f>
        <v>0</v>
      </c>
      <c r="W7" s="6">
        <f>X7*T7</f>
        <v>0</v>
      </c>
      <c r="X7" s="6">
        <v>20</v>
      </c>
      <c r="Y7" s="7">
        <f>W7*100/U7</f>
        <v>0</v>
      </c>
    </row>
    <row r="8" spans="1:25">
      <c r="A8" s="4" t="s">
        <v>22</v>
      </c>
      <c r="B8" s="5">
        <v>16.54</v>
      </c>
      <c r="C8" s="6">
        <v>50736</v>
      </c>
      <c r="D8" s="6">
        <f>C8/B8</f>
        <v>0</v>
      </c>
      <c r="E8" s="6">
        <f>(K8+Q8+W8)</f>
        <v>0</v>
      </c>
      <c r="F8" s="6">
        <f>L8+R8+X8</f>
        <v>0</v>
      </c>
      <c r="G8" s="7">
        <f>E8*100/C8</f>
        <v>0</v>
      </c>
      <c r="H8" s="5">
        <v>16.54</v>
      </c>
      <c r="I8" s="6">
        <v>15320</v>
      </c>
      <c r="J8" s="6">
        <f>I8/H8</f>
        <v>0</v>
      </c>
      <c r="K8" s="6">
        <f>L8*H8</f>
        <v>0</v>
      </c>
      <c r="L8" s="6">
        <v>543</v>
      </c>
      <c r="M8" s="7">
        <f>K8*100/I8</f>
        <v>0</v>
      </c>
      <c r="N8" s="5">
        <v>16.54</v>
      </c>
      <c r="O8" s="6">
        <v>15320</v>
      </c>
      <c r="P8" s="6">
        <f>O8/N8</f>
        <v>0</v>
      </c>
      <c r="Q8" s="6">
        <f>R8*N8</f>
        <v>0</v>
      </c>
      <c r="R8" s="6">
        <v>332</v>
      </c>
      <c r="S8" s="7">
        <f>Q8*100/O8</f>
        <v>0</v>
      </c>
      <c r="T8" s="5">
        <v>16.54</v>
      </c>
      <c r="U8" s="6">
        <v>15320</v>
      </c>
      <c r="V8" s="6">
        <f>U8/T8</f>
        <v>0</v>
      </c>
      <c r="W8" s="6">
        <f>X8*T8</f>
        <v>0</v>
      </c>
      <c r="X8" s="6">
        <v>46</v>
      </c>
      <c r="Y8" s="7">
        <f>W8*100/U8</f>
        <v>0</v>
      </c>
    </row>
    <row r="9" spans="1:25">
      <c r="A9" s="4" t="s">
        <v>23</v>
      </c>
      <c r="B9" s="5">
        <v>24.24</v>
      </c>
      <c r="C9" s="6">
        <v>51117</v>
      </c>
      <c r="D9" s="6">
        <f>C9/B9</f>
        <v>0</v>
      </c>
      <c r="E9" s="6">
        <f>(K9+Q9+W9)</f>
        <v>0</v>
      </c>
      <c r="F9" s="6">
        <f>L9+R9+X9</f>
        <v>0</v>
      </c>
      <c r="G9" s="7">
        <f>E9*100/C9</f>
        <v>0</v>
      </c>
      <c r="H9" s="5">
        <v>24.24</v>
      </c>
      <c r="I9" s="6">
        <v>15575</v>
      </c>
      <c r="J9" s="6">
        <f>I9/H9</f>
        <v>0</v>
      </c>
      <c r="K9" s="6">
        <f>L9*H9</f>
        <v>0</v>
      </c>
      <c r="L9" s="6">
        <v>384</v>
      </c>
      <c r="M9" s="7">
        <f>K9*100/I9</f>
        <v>0</v>
      </c>
      <c r="N9" s="5">
        <v>24.24</v>
      </c>
      <c r="O9" s="6">
        <v>15575</v>
      </c>
      <c r="P9" s="6">
        <f>O9/N9</f>
        <v>0</v>
      </c>
      <c r="Q9" s="6">
        <f>R9*N9</f>
        <v>0</v>
      </c>
      <c r="R9" s="6">
        <v>248</v>
      </c>
      <c r="S9" s="7">
        <f>Q9*100/O9</f>
        <v>0</v>
      </c>
      <c r="T9" s="5">
        <v>24.24</v>
      </c>
      <c r="U9" s="6">
        <v>15575</v>
      </c>
      <c r="V9" s="6">
        <f>U9/T9</f>
        <v>0</v>
      </c>
      <c r="W9" s="6">
        <f>X9*T9</f>
        <v>0</v>
      </c>
      <c r="X9" s="6">
        <v>29</v>
      </c>
      <c r="Y9" s="7">
        <f>W9*100/U9</f>
        <v>0</v>
      </c>
    </row>
    <row r="10" spans="1:25">
      <c r="A10" s="4" t="s">
        <v>24</v>
      </c>
      <c r="B10" s="5">
        <v>28.33</v>
      </c>
      <c r="C10" s="6">
        <v>17250</v>
      </c>
      <c r="D10" s="6">
        <f>C10/B10</f>
        <v>0</v>
      </c>
      <c r="E10" s="6">
        <f>(K10+Q10+W10)</f>
        <v>0</v>
      </c>
      <c r="F10" s="6">
        <f>L10+R10+X10</f>
        <v>0</v>
      </c>
      <c r="G10" s="7">
        <f>E10*100/C10</f>
        <v>0</v>
      </c>
      <c r="H10" s="5">
        <v>28.33</v>
      </c>
      <c r="I10" s="6">
        <v>5750</v>
      </c>
      <c r="J10" s="6">
        <f>I10/H10</f>
        <v>0</v>
      </c>
      <c r="K10" s="6">
        <f>L10*H10</f>
        <v>0</v>
      </c>
      <c r="L10" s="6">
        <v>71</v>
      </c>
      <c r="M10" s="7">
        <f>K10*100/I10</f>
        <v>0</v>
      </c>
      <c r="N10" s="5">
        <v>28.33</v>
      </c>
      <c r="O10" s="6">
        <v>5750</v>
      </c>
      <c r="P10" s="6">
        <f>O10/N10</f>
        <v>0</v>
      </c>
      <c r="Q10" s="6">
        <f>R10*N10</f>
        <v>0</v>
      </c>
      <c r="R10" s="6">
        <v>40</v>
      </c>
      <c r="S10" s="7">
        <f>Q10*100/O10</f>
        <v>0</v>
      </c>
      <c r="T10" s="5">
        <v>28.33</v>
      </c>
      <c r="U10" s="6">
        <v>5750</v>
      </c>
      <c r="V10" s="6">
        <f>U10/T10</f>
        <v>0</v>
      </c>
      <c r="W10" s="6">
        <f>X10*T10</f>
        <v>0</v>
      </c>
      <c r="X10" s="6">
        <v>4</v>
      </c>
      <c r="Y10" s="7">
        <f>W10*100/U10</f>
        <v>0</v>
      </c>
    </row>
    <row r="11" spans="1:25" ht="20" customHeight="1">
      <c r="A11" s="8" t="s">
        <v>13</v>
      </c>
      <c r="B11" s="9"/>
      <c r="C11" s="9">
        <f>sum(C7:C10)</f>
        <v>0</v>
      </c>
      <c r="D11" s="9">
        <f>sum(D7:D10)</f>
        <v>0</v>
      </c>
      <c r="E11" s="9">
        <f>sum(E7:E10)</f>
        <v>0</v>
      </c>
      <c r="F11" s="9">
        <f>sum(F7:F10)</f>
        <v>0</v>
      </c>
      <c r="G11" s="10">
        <f>E11*100/C11</f>
        <v>0</v>
      </c>
      <c r="H11" s="9"/>
      <c r="I11" s="9">
        <f>sum(I7:I10)</f>
        <v>0</v>
      </c>
      <c r="J11" s="9">
        <f>sum(J7:J10)</f>
        <v>0</v>
      </c>
      <c r="K11" s="9">
        <f>sum(K7:K10)</f>
        <v>0</v>
      </c>
      <c r="L11" s="9">
        <f>sum(L7:L10)</f>
        <v>0</v>
      </c>
      <c r="M11" s="10">
        <f>K11*100/I11</f>
        <v>0</v>
      </c>
      <c r="N11" s="9"/>
      <c r="O11" s="9">
        <f>sum(O7:O10)</f>
        <v>0</v>
      </c>
      <c r="P11" s="9">
        <f>sum(P7:P10)</f>
        <v>0</v>
      </c>
      <c r="Q11" s="9">
        <f>sum(Q7:Q10)</f>
        <v>0</v>
      </c>
      <c r="R11" s="9">
        <f>sum(R7:R10)</f>
        <v>0</v>
      </c>
      <c r="S11" s="10">
        <f>Q11*100/O11</f>
        <v>0</v>
      </c>
      <c r="T11" s="9"/>
      <c r="U11" s="9">
        <f>sum(U7:U10)</f>
        <v>0</v>
      </c>
      <c r="V11" s="9">
        <f>sum(V7:V10)</f>
        <v>0</v>
      </c>
      <c r="W11" s="9">
        <f>sum(W7:W10)</f>
        <v>0</v>
      </c>
      <c r="X11" s="9">
        <f>sum(X7:X10)</f>
        <v>0</v>
      </c>
      <c r="Y11" s="10">
        <f>W11*100/U11</f>
        <v>0</v>
      </c>
    </row>
    <row r="12" spans="1:25">
      <c r="A12" s="4" t="s">
        <v>25</v>
      </c>
      <c r="B12" s="5">
        <v>9.16</v>
      </c>
      <c r="C12" s="6">
        <v>7046</v>
      </c>
      <c r="D12" s="6">
        <f>C12/B12</f>
        <v>0</v>
      </c>
      <c r="E12" s="6">
        <f>(K12+Q12+W12)</f>
        <v>0</v>
      </c>
      <c r="F12" s="6">
        <f>L12+R12+X12</f>
        <v>0</v>
      </c>
      <c r="G12" s="7">
        <f>E12*100/C12</f>
        <v>0</v>
      </c>
      <c r="H12" s="5">
        <v>9.16</v>
      </c>
      <c r="I12" s="6">
        <v>2115</v>
      </c>
      <c r="J12" s="6">
        <f>I12/H12</f>
        <v>0</v>
      </c>
      <c r="K12" s="6">
        <f>L12*H12</f>
        <v>0</v>
      </c>
      <c r="L12" s="6">
        <v>79</v>
      </c>
      <c r="M12" s="7">
        <f>K12*100/I12</f>
        <v>0</v>
      </c>
      <c r="N12" s="5">
        <v>9.16</v>
      </c>
      <c r="O12" s="6">
        <v>2115</v>
      </c>
      <c r="P12" s="6">
        <f>O12/N12</f>
        <v>0</v>
      </c>
      <c r="Q12" s="6">
        <f>R12*N12</f>
        <v>0</v>
      </c>
      <c r="R12" s="6">
        <v>53</v>
      </c>
      <c r="S12" s="7">
        <f>Q12*100/O12</f>
        <v>0</v>
      </c>
      <c r="T12" s="5">
        <v>9.16</v>
      </c>
      <c r="U12" s="6">
        <v>2115</v>
      </c>
      <c r="V12" s="6">
        <f>U12/T12</f>
        <v>0</v>
      </c>
      <c r="W12" s="6">
        <f>X12*T12</f>
        <v>0</v>
      </c>
      <c r="X12" s="6">
        <v>3</v>
      </c>
      <c r="Y12" s="7">
        <f>W12*100/U12</f>
        <v>0</v>
      </c>
    </row>
    <row r="13" spans="1:25">
      <c r="A13" s="4" t="s">
        <v>26</v>
      </c>
      <c r="B13" s="5">
        <v>6.42</v>
      </c>
      <c r="C13" s="6">
        <v>13114</v>
      </c>
      <c r="D13" s="6">
        <f>C13/B13</f>
        <v>0</v>
      </c>
      <c r="E13" s="6">
        <f>(K13+Q13+W13)</f>
        <v>0</v>
      </c>
      <c r="F13" s="6">
        <f>L13+R13+X13</f>
        <v>0</v>
      </c>
      <c r="G13" s="7">
        <f>E13*100/C13</f>
        <v>0</v>
      </c>
      <c r="H13" s="5">
        <v>6.42</v>
      </c>
      <c r="I13" s="6">
        <v>3943</v>
      </c>
      <c r="J13" s="6">
        <f>I13/H13</f>
        <v>0</v>
      </c>
      <c r="K13" s="6">
        <f>L13*H13</f>
        <v>0</v>
      </c>
      <c r="L13" s="6">
        <v>580</v>
      </c>
      <c r="M13" s="7">
        <f>K13*100/I13</f>
        <v>0</v>
      </c>
      <c r="N13" s="5">
        <v>6.42</v>
      </c>
      <c r="O13" s="6">
        <v>3943</v>
      </c>
      <c r="P13" s="6">
        <f>O13/N13</f>
        <v>0</v>
      </c>
      <c r="Q13" s="6">
        <f>R13*N13</f>
        <v>0</v>
      </c>
      <c r="R13" s="6">
        <v>373</v>
      </c>
      <c r="S13" s="7">
        <f>Q13*100/O13</f>
        <v>0</v>
      </c>
      <c r="T13" s="5">
        <v>6.42</v>
      </c>
      <c r="U13" s="6">
        <v>3943</v>
      </c>
      <c r="V13" s="6">
        <f>U13/T13</f>
        <v>0</v>
      </c>
      <c r="W13" s="6">
        <f>X13*T13</f>
        <v>0</v>
      </c>
      <c r="X13" s="6">
        <v>48</v>
      </c>
      <c r="Y13" s="7">
        <f>W13*100/U13</f>
        <v>0</v>
      </c>
    </row>
    <row r="14" spans="1:25">
      <c r="A14" s="4" t="s">
        <v>27</v>
      </c>
      <c r="B14" s="5">
        <v>3.55</v>
      </c>
      <c r="C14" s="6">
        <v>9750</v>
      </c>
      <c r="D14" s="6">
        <f>C14/B14</f>
        <v>0</v>
      </c>
      <c r="E14" s="6">
        <f>(K14+Q14+W14)</f>
        <v>0</v>
      </c>
      <c r="F14" s="6">
        <f>L14+R14+X14</f>
        <v>0</v>
      </c>
      <c r="G14" s="7">
        <f>E14*100/C14</f>
        <v>0</v>
      </c>
      <c r="H14" s="5">
        <v>3.55</v>
      </c>
      <c r="I14" s="6">
        <v>3178</v>
      </c>
      <c r="J14" s="6">
        <f>I14/H14</f>
        <v>0</v>
      </c>
      <c r="K14" s="6">
        <f>L14*H14</f>
        <v>0</v>
      </c>
      <c r="L14" s="6">
        <v>1430</v>
      </c>
      <c r="M14" s="7">
        <f>K14*100/I14</f>
        <v>0</v>
      </c>
      <c r="N14" s="5">
        <v>3.55</v>
      </c>
      <c r="O14" s="6">
        <v>3178</v>
      </c>
      <c r="P14" s="6">
        <f>O14/N14</f>
        <v>0</v>
      </c>
      <c r="Q14" s="6">
        <f>R14*N14</f>
        <v>0</v>
      </c>
      <c r="R14" s="6">
        <v>821</v>
      </c>
      <c r="S14" s="7">
        <f>Q14*100/O14</f>
        <v>0</v>
      </c>
      <c r="T14" s="5">
        <v>3.55</v>
      </c>
      <c r="U14" s="6">
        <v>3178</v>
      </c>
      <c r="V14" s="6">
        <f>U14/T14</f>
        <v>0</v>
      </c>
      <c r="W14" s="6">
        <f>X14*T14</f>
        <v>0</v>
      </c>
      <c r="X14" s="6">
        <v>145</v>
      </c>
      <c r="Y14" s="7">
        <f>W14*100/U14</f>
        <v>0</v>
      </c>
    </row>
    <row r="15" spans="1:25">
      <c r="A15" s="4" t="s">
        <v>28</v>
      </c>
      <c r="B15" s="5">
        <v>17.85</v>
      </c>
      <c r="C15" s="6">
        <v>6945</v>
      </c>
      <c r="D15" s="6">
        <f>C15/B15</f>
        <v>0</v>
      </c>
      <c r="E15" s="6">
        <f>(K15+Q15+W15)</f>
        <v>0</v>
      </c>
      <c r="F15" s="6">
        <f>L15+R15+X15</f>
        <v>0</v>
      </c>
      <c r="G15" s="7">
        <f>E15*100/C15</f>
        <v>0</v>
      </c>
      <c r="H15" s="5">
        <v>17.85</v>
      </c>
      <c r="I15" s="6">
        <v>1897</v>
      </c>
      <c r="J15" s="6">
        <f>I15/H15</f>
        <v>0</v>
      </c>
      <c r="K15" s="6">
        <f>L15*H15</f>
        <v>0</v>
      </c>
      <c r="L15" s="6">
        <v>18</v>
      </c>
      <c r="M15" s="7">
        <f>K15*100/I15</f>
        <v>0</v>
      </c>
      <c r="N15" s="5">
        <v>17.85</v>
      </c>
      <c r="O15" s="6">
        <v>1897</v>
      </c>
      <c r="P15" s="6">
        <f>O15/N15</f>
        <v>0</v>
      </c>
      <c r="Q15" s="6">
        <f>R15*N15</f>
        <v>0</v>
      </c>
      <c r="R15" s="6">
        <v>14</v>
      </c>
      <c r="S15" s="7">
        <f>Q15*100/O15</f>
        <v>0</v>
      </c>
      <c r="T15" s="5">
        <v>17.85</v>
      </c>
      <c r="U15" s="6">
        <v>1897</v>
      </c>
      <c r="V15" s="6">
        <f>U15/T15</f>
        <v>0</v>
      </c>
      <c r="W15" s="6">
        <f>X15*T15</f>
        <v>0</v>
      </c>
      <c r="X15" s="6">
        <v>3</v>
      </c>
      <c r="Y15" s="7">
        <f>W15*100/U15</f>
        <v>0</v>
      </c>
    </row>
    <row r="16" spans="1:25" ht="20" customHeight="1">
      <c r="A16" s="8" t="s">
        <v>14</v>
      </c>
      <c r="B16" s="9"/>
      <c r="C16" s="9">
        <f>sum(C12:C15)</f>
        <v>0</v>
      </c>
      <c r="D16" s="9">
        <f>sum(D12:D15)</f>
        <v>0</v>
      </c>
      <c r="E16" s="9">
        <f>sum(E12:E15)</f>
        <v>0</v>
      </c>
      <c r="F16" s="9">
        <f>sum(F12:F15)</f>
        <v>0</v>
      </c>
      <c r="G16" s="10">
        <f>E16*100/C16</f>
        <v>0</v>
      </c>
      <c r="H16" s="9"/>
      <c r="I16" s="9">
        <f>sum(I12:I15)</f>
        <v>0</v>
      </c>
      <c r="J16" s="9">
        <f>sum(J12:J15)</f>
        <v>0</v>
      </c>
      <c r="K16" s="9">
        <f>sum(K12:K15)</f>
        <v>0</v>
      </c>
      <c r="L16" s="9">
        <f>sum(L12:L15)</f>
        <v>0</v>
      </c>
      <c r="M16" s="10">
        <f>K16*100/I16</f>
        <v>0</v>
      </c>
      <c r="N16" s="9"/>
      <c r="O16" s="9">
        <f>sum(O12:O15)</f>
        <v>0</v>
      </c>
      <c r="P16" s="9">
        <f>sum(P12:P15)</f>
        <v>0</v>
      </c>
      <c r="Q16" s="9">
        <f>sum(Q12:Q15)</f>
        <v>0</v>
      </c>
      <c r="R16" s="9">
        <f>sum(R12:R15)</f>
        <v>0</v>
      </c>
      <c r="S16" s="10">
        <f>Q16*100/O16</f>
        <v>0</v>
      </c>
      <c r="T16" s="9"/>
      <c r="U16" s="9">
        <f>sum(U12:U15)</f>
        <v>0</v>
      </c>
      <c r="V16" s="9">
        <f>sum(V12:V15)</f>
        <v>0</v>
      </c>
      <c r="W16" s="9">
        <f>sum(W12:W15)</f>
        <v>0</v>
      </c>
      <c r="X16" s="9">
        <f>sum(X12:X15)</f>
        <v>0</v>
      </c>
      <c r="Y16" s="10">
        <f>W16*100/U16</f>
        <v>0</v>
      </c>
    </row>
    <row r="17" spans="1:25">
      <c r="A17" s="4" t="s">
        <v>29</v>
      </c>
      <c r="B17" s="5">
        <v>27.43</v>
      </c>
      <c r="C17" s="6">
        <v>178223</v>
      </c>
      <c r="D17" s="6">
        <f>C17/B17</f>
        <v>0</v>
      </c>
      <c r="E17" s="6">
        <f>(K17+Q17+W17)</f>
        <v>0</v>
      </c>
      <c r="F17" s="6">
        <f>L17+R17+X17</f>
        <v>0</v>
      </c>
      <c r="G17" s="7">
        <f>E17*100/C17</f>
        <v>0</v>
      </c>
      <c r="H17" s="5">
        <v>27.43</v>
      </c>
      <c r="I17" s="6">
        <v>56282</v>
      </c>
      <c r="J17" s="6">
        <f>I17/H17</f>
        <v>0</v>
      </c>
      <c r="K17" s="6">
        <f>L17*H17</f>
        <v>0</v>
      </c>
      <c r="L17" s="6">
        <v>1640</v>
      </c>
      <c r="M17" s="7">
        <f>K17*100/I17</f>
        <v>0</v>
      </c>
      <c r="N17" s="5">
        <v>27.43</v>
      </c>
      <c r="O17" s="6">
        <v>56282</v>
      </c>
      <c r="P17" s="6">
        <f>O17/N17</f>
        <v>0</v>
      </c>
      <c r="Q17" s="6">
        <f>R17*N17</f>
        <v>0</v>
      </c>
      <c r="R17" s="6">
        <v>1160</v>
      </c>
      <c r="S17" s="7">
        <f>Q17*100/O17</f>
        <v>0</v>
      </c>
      <c r="T17" s="5">
        <v>27.43</v>
      </c>
      <c r="U17" s="6">
        <v>56282</v>
      </c>
      <c r="V17" s="6">
        <f>U17/T17</f>
        <v>0</v>
      </c>
      <c r="W17" s="6">
        <f>X17*T17</f>
        <v>0</v>
      </c>
      <c r="X17" s="6">
        <v>119</v>
      </c>
      <c r="Y17" s="7">
        <f>W17*100/U17</f>
        <v>0</v>
      </c>
    </row>
    <row r="18" spans="1:25" ht="20" customHeight="1">
      <c r="A18" s="8" t="s">
        <v>15</v>
      </c>
      <c r="B18" s="9"/>
      <c r="C18" s="9">
        <f>sum(C17:C17)</f>
        <v>0</v>
      </c>
      <c r="D18" s="9">
        <f>sum(D17:D17)</f>
        <v>0</v>
      </c>
      <c r="E18" s="9">
        <f>sum(E17:E17)</f>
        <v>0</v>
      </c>
      <c r="F18" s="9">
        <f>sum(F17:F17)</f>
        <v>0</v>
      </c>
      <c r="G18" s="10">
        <f>E18*100/C18</f>
        <v>0</v>
      </c>
      <c r="H18" s="9"/>
      <c r="I18" s="9">
        <f>sum(I17:I17)</f>
        <v>0</v>
      </c>
      <c r="J18" s="9">
        <f>sum(J17:J17)</f>
        <v>0</v>
      </c>
      <c r="K18" s="9">
        <f>sum(K17:K17)</f>
        <v>0</v>
      </c>
      <c r="L18" s="9">
        <f>sum(L17:L17)</f>
        <v>0</v>
      </c>
      <c r="M18" s="10">
        <f>K18*100/I18</f>
        <v>0</v>
      </c>
      <c r="N18" s="9"/>
      <c r="O18" s="9">
        <f>sum(O17:O17)</f>
        <v>0</v>
      </c>
      <c r="P18" s="9">
        <f>sum(P17:P17)</f>
        <v>0</v>
      </c>
      <c r="Q18" s="9">
        <f>sum(Q17:Q17)</f>
        <v>0</v>
      </c>
      <c r="R18" s="9">
        <f>sum(R17:R17)</f>
        <v>0</v>
      </c>
      <c r="S18" s="10">
        <f>Q18*100/O18</f>
        <v>0</v>
      </c>
      <c r="T18" s="9"/>
      <c r="U18" s="9">
        <f>sum(U17:U17)</f>
        <v>0</v>
      </c>
      <c r="V18" s="9">
        <f>sum(V17:V17)</f>
        <v>0</v>
      </c>
      <c r="W18" s="9">
        <f>sum(W17:W17)</f>
        <v>0</v>
      </c>
      <c r="X18" s="9">
        <f>sum(X17:X17)</f>
        <v>0</v>
      </c>
      <c r="Y18" s="10">
        <f>W18*100/U18</f>
        <v>0</v>
      </c>
    </row>
    <row r="19" spans="1:25">
      <c r="A19" s="4" t="s">
        <v>30</v>
      </c>
      <c r="B19" s="5">
        <v>30.43</v>
      </c>
      <c r="C19" s="6">
        <v>90518</v>
      </c>
      <c r="D19" s="6">
        <f>C19/B19</f>
        <v>0</v>
      </c>
      <c r="E19" s="6">
        <f>(K19+Q19+W19)</f>
        <v>0</v>
      </c>
      <c r="F19" s="6">
        <f>L19+R19+X19</f>
        <v>0</v>
      </c>
      <c r="G19" s="7">
        <f>E19*100/C19</f>
        <v>0</v>
      </c>
      <c r="H19" s="5">
        <v>30.43</v>
      </c>
      <c r="I19" s="6">
        <v>28878</v>
      </c>
      <c r="J19" s="6">
        <f>I19/H19</f>
        <v>0</v>
      </c>
      <c r="K19" s="6">
        <f>L19*H19</f>
        <v>0</v>
      </c>
      <c r="L19" s="6">
        <v>681</v>
      </c>
      <c r="M19" s="7">
        <f>K19*100/I19</f>
        <v>0</v>
      </c>
      <c r="N19" s="5">
        <v>30.43</v>
      </c>
      <c r="O19" s="6">
        <v>28878</v>
      </c>
      <c r="P19" s="6">
        <f>O19/N19</f>
        <v>0</v>
      </c>
      <c r="Q19" s="6">
        <f>R19*N19</f>
        <v>0</v>
      </c>
      <c r="R19" s="6">
        <v>438</v>
      </c>
      <c r="S19" s="7">
        <f>Q19*100/O19</f>
        <v>0</v>
      </c>
      <c r="T19" s="5">
        <v>30.43</v>
      </c>
      <c r="U19" s="6">
        <v>28878</v>
      </c>
      <c r="V19" s="6">
        <f>U19/T19</f>
        <v>0</v>
      </c>
      <c r="W19" s="6">
        <f>X19*T19</f>
        <v>0</v>
      </c>
      <c r="X19" s="6">
        <v>59</v>
      </c>
      <c r="Y19" s="7">
        <f>W19*100/U19</f>
        <v>0</v>
      </c>
    </row>
    <row r="20" spans="1:25">
      <c r="A20" s="4" t="s">
        <v>31</v>
      </c>
      <c r="B20" s="5">
        <v>24.39</v>
      </c>
      <c r="C20" s="6">
        <v>16349</v>
      </c>
      <c r="D20" s="6">
        <f>C20/B20</f>
        <v>0</v>
      </c>
      <c r="E20" s="6">
        <f>(K20+Q20+W20)</f>
        <v>0</v>
      </c>
      <c r="F20" s="6">
        <f>L20+R20+X20</f>
        <v>0</v>
      </c>
      <c r="G20" s="7">
        <f>E20*100/C20</f>
        <v>0</v>
      </c>
      <c r="H20" s="5">
        <v>24.39</v>
      </c>
      <c r="I20" s="6">
        <v>5449</v>
      </c>
      <c r="J20" s="6">
        <f>I20/H20</f>
        <v>0</v>
      </c>
      <c r="K20" s="6">
        <f>L20*H20</f>
        <v>0</v>
      </c>
      <c r="L20" s="6">
        <v>124</v>
      </c>
      <c r="M20" s="7">
        <f>K20*100/I20</f>
        <v>0</v>
      </c>
      <c r="N20" s="5">
        <v>24.39</v>
      </c>
      <c r="O20" s="6">
        <v>5449</v>
      </c>
      <c r="P20" s="6">
        <f>O20/N20</f>
        <v>0</v>
      </c>
      <c r="Q20" s="6">
        <f>R20*N20</f>
        <v>0</v>
      </c>
      <c r="R20" s="6">
        <v>55</v>
      </c>
      <c r="S20" s="7">
        <f>Q20*100/O20</f>
        <v>0</v>
      </c>
      <c r="T20" s="5">
        <v>24.39</v>
      </c>
      <c r="U20" s="6">
        <v>5449</v>
      </c>
      <c r="V20" s="6">
        <f>U20/T20</f>
        <v>0</v>
      </c>
      <c r="W20" s="6">
        <f>X20*T20</f>
        <v>0</v>
      </c>
      <c r="X20" s="6">
        <v>17</v>
      </c>
      <c r="Y20" s="7">
        <f>W20*100/U20</f>
        <v>0</v>
      </c>
    </row>
    <row r="21" spans="1:25" ht="20" customHeight="1">
      <c r="A21" s="8" t="s">
        <v>16</v>
      </c>
      <c r="B21" s="9"/>
      <c r="C21" s="9">
        <f>sum(C19:C20)</f>
        <v>0</v>
      </c>
      <c r="D21" s="9">
        <f>sum(D19:D20)</f>
        <v>0</v>
      </c>
      <c r="E21" s="9">
        <f>sum(E19:E20)</f>
        <v>0</v>
      </c>
      <c r="F21" s="9">
        <f>sum(F19:F20)</f>
        <v>0</v>
      </c>
      <c r="G21" s="10">
        <f>E21*100/C21</f>
        <v>0</v>
      </c>
      <c r="H21" s="9"/>
      <c r="I21" s="9">
        <f>sum(I19:I20)</f>
        <v>0</v>
      </c>
      <c r="J21" s="9">
        <f>sum(J19:J20)</f>
        <v>0</v>
      </c>
      <c r="K21" s="9">
        <f>sum(K19:K20)</f>
        <v>0</v>
      </c>
      <c r="L21" s="9">
        <f>sum(L19:L20)</f>
        <v>0</v>
      </c>
      <c r="M21" s="10">
        <f>K21*100/I21</f>
        <v>0</v>
      </c>
      <c r="N21" s="9"/>
      <c r="O21" s="9">
        <f>sum(O19:O20)</f>
        <v>0</v>
      </c>
      <c r="P21" s="9">
        <f>sum(P19:P20)</f>
        <v>0</v>
      </c>
      <c r="Q21" s="9">
        <f>sum(Q19:Q20)</f>
        <v>0</v>
      </c>
      <c r="R21" s="9">
        <f>sum(R19:R20)</f>
        <v>0</v>
      </c>
      <c r="S21" s="10">
        <f>Q21*100/O21</f>
        <v>0</v>
      </c>
      <c r="T21" s="9"/>
      <c r="U21" s="9">
        <f>sum(U19:U20)</f>
        <v>0</v>
      </c>
      <c r="V21" s="9">
        <f>sum(V19:V20)</f>
        <v>0</v>
      </c>
      <c r="W21" s="9">
        <f>sum(W19:W20)</f>
        <v>0</v>
      </c>
      <c r="X21" s="9">
        <f>sum(X19:X20)</f>
        <v>0</v>
      </c>
      <c r="Y21" s="10">
        <f>W21*100/U21</f>
        <v>0</v>
      </c>
    </row>
    <row r="22" spans="1:25">
      <c r="A22" s="4" t="s">
        <v>32</v>
      </c>
      <c r="B22" s="5">
        <v>23.67</v>
      </c>
      <c r="C22" s="6">
        <v>764</v>
      </c>
      <c r="D22" s="6">
        <f>C22/B22</f>
        <v>0</v>
      </c>
      <c r="E22" s="6">
        <f>(K22+Q22+W22)</f>
        <v>0</v>
      </c>
      <c r="F22" s="6">
        <f>L22+R22+X22</f>
        <v>0</v>
      </c>
      <c r="G22" s="7">
        <f>E22*100/C22</f>
        <v>0</v>
      </c>
      <c r="H22" s="5">
        <v>23.67</v>
      </c>
      <c r="I22" s="6">
        <v>209</v>
      </c>
      <c r="J22" s="6">
        <f>I22/H22</f>
        <v>0</v>
      </c>
      <c r="K22" s="6">
        <f>L22*H22</f>
        <v>0</v>
      </c>
      <c r="L22" s="6">
        <v>5</v>
      </c>
      <c r="M22" s="7">
        <f>K22*100/I22</f>
        <v>0</v>
      </c>
      <c r="N22" s="5">
        <v>23.67</v>
      </c>
      <c r="O22" s="6">
        <v>209</v>
      </c>
      <c r="P22" s="6">
        <f>O22/N22</f>
        <v>0</v>
      </c>
      <c r="Q22" s="6">
        <f>R22*N22</f>
        <v>0</v>
      </c>
      <c r="R22" s="6">
        <v>1</v>
      </c>
      <c r="S22" s="7">
        <f>Q22*100/O22</f>
        <v>0</v>
      </c>
      <c r="T22" s="5">
        <v>23.67</v>
      </c>
      <c r="U22" s="6">
        <v>209</v>
      </c>
      <c r="V22" s="6">
        <f>U22/T22</f>
        <v>0</v>
      </c>
      <c r="W22" s="6">
        <f>X22*T22</f>
        <v>0</v>
      </c>
      <c r="X22" s="6">
        <v>0</v>
      </c>
      <c r="Y22" s="7">
        <f>W22*100/U22</f>
        <v>0</v>
      </c>
    </row>
    <row r="23" spans="1:25">
      <c r="A23" s="4" t="s">
        <v>33</v>
      </c>
      <c r="B23" s="5">
        <v>22.77</v>
      </c>
      <c r="C23" s="6">
        <v>6598</v>
      </c>
      <c r="D23" s="6">
        <f>C23/B23</f>
        <v>0</v>
      </c>
      <c r="E23" s="6">
        <f>(K23+Q23+W23)</f>
        <v>0</v>
      </c>
      <c r="F23" s="6">
        <f>L23+R23+X23</f>
        <v>0</v>
      </c>
      <c r="G23" s="7">
        <f>E23*100/C23</f>
        <v>0</v>
      </c>
      <c r="H23" s="5">
        <v>22.77</v>
      </c>
      <c r="I23" s="6">
        <v>2199</v>
      </c>
      <c r="J23" s="6">
        <f>I23/H23</f>
        <v>0</v>
      </c>
      <c r="K23" s="6">
        <f>L23*H23</f>
        <v>0</v>
      </c>
      <c r="L23" s="6">
        <v>18</v>
      </c>
      <c r="M23" s="7">
        <f>K23*100/I23</f>
        <v>0</v>
      </c>
      <c r="N23" s="5">
        <v>22.77</v>
      </c>
      <c r="O23" s="6">
        <v>2199</v>
      </c>
      <c r="P23" s="6">
        <f>O23/N23</f>
        <v>0</v>
      </c>
      <c r="Q23" s="6">
        <f>R23*N23</f>
        <v>0</v>
      </c>
      <c r="R23" s="6">
        <v>17</v>
      </c>
      <c r="S23" s="7">
        <f>Q23*100/O23</f>
        <v>0</v>
      </c>
      <c r="T23" s="5">
        <v>22.77</v>
      </c>
      <c r="U23" s="6">
        <v>2199</v>
      </c>
      <c r="V23" s="6">
        <f>U23/T23</f>
        <v>0</v>
      </c>
      <c r="W23" s="6">
        <f>X23*T23</f>
        <v>0</v>
      </c>
      <c r="X23" s="6">
        <v>3</v>
      </c>
      <c r="Y23" s="7">
        <f>W23*100/U23</f>
        <v>0</v>
      </c>
    </row>
    <row r="24" spans="1:25" ht="20" customHeight="1">
      <c r="A24" s="8" t="s">
        <v>17</v>
      </c>
      <c r="B24" s="9"/>
      <c r="C24" s="9">
        <f>sum(C22:C23)</f>
        <v>0</v>
      </c>
      <c r="D24" s="9">
        <f>sum(D22:D23)</f>
        <v>0</v>
      </c>
      <c r="E24" s="9">
        <f>sum(E22:E23)</f>
        <v>0</v>
      </c>
      <c r="F24" s="9">
        <f>sum(F22:F23)</f>
        <v>0</v>
      </c>
      <c r="G24" s="10">
        <f>E24*100/C24</f>
        <v>0</v>
      </c>
      <c r="H24" s="9"/>
      <c r="I24" s="9">
        <f>sum(I22:I23)</f>
        <v>0</v>
      </c>
      <c r="J24" s="9">
        <f>sum(J22:J23)</f>
        <v>0</v>
      </c>
      <c r="K24" s="9">
        <f>sum(K22:K23)</f>
        <v>0</v>
      </c>
      <c r="L24" s="9">
        <f>sum(L22:L23)</f>
        <v>0</v>
      </c>
      <c r="M24" s="10">
        <f>K24*100/I24</f>
        <v>0</v>
      </c>
      <c r="N24" s="9"/>
      <c r="O24" s="9">
        <f>sum(O22:O23)</f>
        <v>0</v>
      </c>
      <c r="P24" s="9">
        <f>sum(P22:P23)</f>
        <v>0</v>
      </c>
      <c r="Q24" s="9">
        <f>sum(Q22:Q23)</f>
        <v>0</v>
      </c>
      <c r="R24" s="9">
        <f>sum(R22:R23)</f>
        <v>0</v>
      </c>
      <c r="S24" s="10">
        <f>Q24*100/O24</f>
        <v>0</v>
      </c>
      <c r="T24" s="9"/>
      <c r="U24" s="9">
        <f>sum(U22:U23)</f>
        <v>0</v>
      </c>
      <c r="V24" s="9">
        <f>sum(V22:V23)</f>
        <v>0</v>
      </c>
      <c r="W24" s="9">
        <f>sum(W22:W23)</f>
        <v>0</v>
      </c>
      <c r="X24" s="9">
        <f>sum(X22:X23)</f>
        <v>0</v>
      </c>
      <c r="Y24" s="10">
        <f>W24*100/U24</f>
        <v>0</v>
      </c>
    </row>
    <row r="25" spans="1:25">
      <c r="A25" s="4" t="s">
        <v>34</v>
      </c>
      <c r="B25" s="5">
        <v>33.15</v>
      </c>
      <c r="C25" s="6">
        <v>8820</v>
      </c>
      <c r="D25" s="6">
        <f>C25/B25</f>
        <v>0</v>
      </c>
      <c r="E25" s="6">
        <f>(K25+Q25+W25)</f>
        <v>0</v>
      </c>
      <c r="F25" s="6">
        <f>L25+R25+X25</f>
        <v>0</v>
      </c>
      <c r="G25" s="7">
        <f>E25*100/C25</f>
        <v>0</v>
      </c>
      <c r="H25" s="5">
        <v>33.15</v>
      </c>
      <c r="I25" s="6">
        <v>2798</v>
      </c>
      <c r="J25" s="6">
        <f>I25/H25</f>
        <v>0</v>
      </c>
      <c r="K25" s="6">
        <f>L25*H25</f>
        <v>0</v>
      </c>
      <c r="L25" s="6">
        <v>28</v>
      </c>
      <c r="M25" s="7">
        <f>K25*100/I25</f>
        <v>0</v>
      </c>
      <c r="N25" s="5">
        <v>33.15</v>
      </c>
      <c r="O25" s="6">
        <v>2798</v>
      </c>
      <c r="P25" s="6">
        <f>O25/N25</f>
        <v>0</v>
      </c>
      <c r="Q25" s="6">
        <f>R25*N25</f>
        <v>0</v>
      </c>
      <c r="R25" s="6">
        <v>6</v>
      </c>
      <c r="S25" s="7">
        <f>Q25*100/O25</f>
        <v>0</v>
      </c>
      <c r="T25" s="5">
        <v>33.15</v>
      </c>
      <c r="U25" s="6">
        <v>2798</v>
      </c>
      <c r="V25" s="6">
        <f>U25/T25</f>
        <v>0</v>
      </c>
      <c r="W25" s="6">
        <f>X25*T25</f>
        <v>0</v>
      </c>
      <c r="X25" s="6">
        <v>5</v>
      </c>
      <c r="Y25" s="7">
        <f>W25*100/U25</f>
        <v>0</v>
      </c>
    </row>
    <row r="26" spans="1:25" ht="20" customHeight="1">
      <c r="A26" s="8" t="s">
        <v>18</v>
      </c>
      <c r="B26" s="9"/>
      <c r="C26" s="9">
        <f>sum(C25:C25)</f>
        <v>0</v>
      </c>
      <c r="D26" s="9">
        <f>sum(D25:D25)</f>
        <v>0</v>
      </c>
      <c r="E26" s="9">
        <f>sum(E25:E25)</f>
        <v>0</v>
      </c>
      <c r="F26" s="9">
        <f>sum(F25:F25)</f>
        <v>0</v>
      </c>
      <c r="G26" s="10">
        <f>E26*100/C26</f>
        <v>0</v>
      </c>
      <c r="H26" s="9"/>
      <c r="I26" s="9">
        <f>sum(I25:I25)</f>
        <v>0</v>
      </c>
      <c r="J26" s="9">
        <f>sum(J25:J25)</f>
        <v>0</v>
      </c>
      <c r="K26" s="9">
        <f>sum(K25:K25)</f>
        <v>0</v>
      </c>
      <c r="L26" s="9">
        <f>sum(L25:L25)</f>
        <v>0</v>
      </c>
      <c r="M26" s="10">
        <f>K26*100/I26</f>
        <v>0</v>
      </c>
      <c r="N26" s="9"/>
      <c r="O26" s="9">
        <f>sum(O25:O25)</f>
        <v>0</v>
      </c>
      <c r="P26" s="9">
        <f>sum(P25:P25)</f>
        <v>0</v>
      </c>
      <c r="Q26" s="9">
        <f>sum(Q25:Q25)</f>
        <v>0</v>
      </c>
      <c r="R26" s="9">
        <f>sum(R25:R25)</f>
        <v>0</v>
      </c>
      <c r="S26" s="10">
        <f>Q26*100/O26</f>
        <v>0</v>
      </c>
      <c r="T26" s="9"/>
      <c r="U26" s="9">
        <f>sum(U25:U25)</f>
        <v>0</v>
      </c>
      <c r="V26" s="9">
        <f>sum(V25:V25)</f>
        <v>0</v>
      </c>
      <c r="W26" s="9">
        <f>sum(W25:W25)</f>
        <v>0</v>
      </c>
      <c r="X26" s="9">
        <f>sum(X25:X25)</f>
        <v>0</v>
      </c>
      <c r="Y26" s="10">
        <f>W26*100/U26</f>
        <v>0</v>
      </c>
    </row>
    <row r="27" spans="1:25" ht="20" customHeight="1">
      <c r="A27" s="11" t="s">
        <v>35</v>
      </c>
      <c r="B27" s="11"/>
      <c r="C27" s="12">
        <f>C6+C11+C16+C18+C21+C24+C26</f>
        <v>0</v>
      </c>
      <c r="D27" s="12">
        <f>D6+D11+D16+D18+D21+D24+D26</f>
        <v>0</v>
      </c>
      <c r="E27" s="12">
        <f>E6+E11+E16+E18+E21+E24+E26</f>
        <v>0</v>
      </c>
      <c r="F27" s="12">
        <f>F6+F11+F16+F18+F21+F24+F26</f>
        <v>0</v>
      </c>
      <c r="G27" s="13">
        <f>E27*100/C27</f>
        <v>0</v>
      </c>
      <c r="H27" s="11"/>
      <c r="I27" s="12">
        <f>I6+I11+I16+I18+I21+I24+I26</f>
        <v>0</v>
      </c>
      <c r="J27" s="12">
        <f>J6+J11+J16+J18+J21+J24+J26</f>
        <v>0</v>
      </c>
      <c r="K27" s="12">
        <f>K6+K11+K16+K18+K21+K24+K26</f>
        <v>0</v>
      </c>
      <c r="L27" s="12">
        <f>L6+L11+L16+L18+L21+L24+L26</f>
        <v>0</v>
      </c>
      <c r="M27" s="13">
        <f>K27*100/I27</f>
        <v>0</v>
      </c>
      <c r="N27" s="11"/>
      <c r="O27" s="12">
        <f>O6+O11+O16+O18+O21+O24+O26</f>
        <v>0</v>
      </c>
      <c r="P27" s="12">
        <f>P6+P11+P16+P18+P21+P24+P26</f>
        <v>0</v>
      </c>
      <c r="Q27" s="12">
        <f>Q6+Q11+Q16+Q18+Q21+Q24+Q26</f>
        <v>0</v>
      </c>
      <c r="R27" s="12">
        <f>R6+R11+R16+R18+R21+R24+R26</f>
        <v>0</v>
      </c>
      <c r="S27" s="13">
        <f>Q27*100/O27</f>
        <v>0</v>
      </c>
      <c r="T27" s="11"/>
      <c r="U27" s="12">
        <f>U6+U11+U16+U18+U21+U24+U26</f>
        <v>0</v>
      </c>
      <c r="V27" s="12">
        <f>V6+V11+V16+V18+V21+V24+V26</f>
        <v>0</v>
      </c>
      <c r="W27" s="12">
        <f>W6+W11+W16+W18+W21+W24+W26</f>
        <v>0</v>
      </c>
      <c r="X27" s="12">
        <f>X6+X11+X16+X18+X21+X24+X26</f>
        <v>0</v>
      </c>
      <c r="Y27" s="13">
        <f>W27*100/U27</f>
        <v>0</v>
      </c>
    </row>
    <row r="29" spans="1:25">
      <c r="A29" t="s">
        <v>36</v>
      </c>
    </row>
  </sheetData>
  <mergeCells count="17">
    <mergeCell ref="A1:A3"/>
    <mergeCell ref="B1:G1"/>
    <mergeCell ref="B2:D2"/>
    <mergeCell ref="E2:F2"/>
    <mergeCell ref="G2:G3"/>
    <mergeCell ref="H1:M1"/>
    <mergeCell ref="H2:J2"/>
    <mergeCell ref="K2:L2"/>
    <mergeCell ref="M2:M3"/>
    <mergeCell ref="N1:S1"/>
    <mergeCell ref="N2:P2"/>
    <mergeCell ref="Q2:R2"/>
    <mergeCell ref="S2:S3"/>
    <mergeCell ref="T1:Y1"/>
    <mergeCell ref="T2:V2"/>
    <mergeCell ref="W2:X2"/>
    <mergeCell ref="Y2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2023-08-11T13:09:59Z</dcterms:created>
  <dcterms:modified xsi:type="dcterms:W3CDTF">2023-08-11T13:09:59Z</dcterms:modified>
</cp:coreProperties>
</file>