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665" windowHeight="11115" activeTab="1"/>
  </bookViews>
  <sheets>
    <sheet name="PT_13.15" sheetId="1" r:id="rId1"/>
    <sheet name="PN_11.15" sheetId="2" r:id="rId2"/>
    <sheet name="PN_15.15" sheetId="3" r:id="rId3"/>
  </sheets>
  <calcPr calcId="152511"/>
</workbook>
</file>

<file path=xl/calcChain.xml><?xml version="1.0" encoding="utf-8"?>
<calcChain xmlns="http://schemas.openxmlformats.org/spreadsheetml/2006/main">
  <c r="G24" i="2" l="1"/>
  <c r="G23" i="2"/>
  <c r="I20" i="2"/>
  <c r="G20" i="2"/>
  <c r="J20" i="2" s="1"/>
  <c r="K20" i="2" s="1"/>
  <c r="I19" i="2"/>
  <c r="G19" i="2"/>
  <c r="J19" i="2" s="1"/>
  <c r="K19" i="2" s="1"/>
  <c r="I18" i="2"/>
  <c r="G18" i="2"/>
  <c r="J18" i="2" s="1"/>
  <c r="K18" i="2" s="1"/>
  <c r="I17" i="2"/>
  <c r="G17" i="2"/>
  <c r="J17" i="2" s="1"/>
  <c r="K17" i="2" s="1"/>
  <c r="I16" i="2"/>
  <c r="G16" i="2"/>
  <c r="J16" i="2" s="1"/>
  <c r="K16" i="2" s="1"/>
  <c r="J15" i="2"/>
  <c r="K15" i="2" s="1"/>
  <c r="I15" i="2"/>
  <c r="G15" i="2"/>
  <c r="I14" i="2"/>
  <c r="G14" i="2"/>
  <c r="J14" i="2" s="1"/>
  <c r="K14" i="2" s="1"/>
  <c r="I13" i="2"/>
  <c r="G13" i="2"/>
  <c r="J13" i="2" s="1"/>
  <c r="K13" i="2" s="1"/>
  <c r="I12" i="2"/>
  <c r="G12" i="2"/>
  <c r="J12" i="2" s="1"/>
  <c r="K12" i="2" s="1"/>
  <c r="I11" i="2"/>
  <c r="G11" i="2"/>
  <c r="J11" i="2" s="1"/>
  <c r="K11" i="2" s="1"/>
  <c r="J10" i="2"/>
  <c r="K10" i="2" s="1"/>
  <c r="I10" i="2"/>
  <c r="G10" i="2"/>
  <c r="I9" i="2"/>
  <c r="G9" i="2"/>
  <c r="J9" i="2" s="1"/>
  <c r="K9" i="2" s="1"/>
  <c r="I8" i="2"/>
  <c r="G8" i="2"/>
  <c r="J8" i="2" s="1"/>
  <c r="K8" i="2" s="1"/>
  <c r="P25" i="3"/>
  <c r="K25" i="3"/>
  <c r="R25" i="3" s="1"/>
  <c r="F25" i="3"/>
  <c r="Q25" i="3" s="1"/>
  <c r="P24" i="3"/>
  <c r="K24" i="3"/>
  <c r="F24" i="3"/>
  <c r="P23" i="3"/>
  <c r="K23" i="3"/>
  <c r="F23" i="3"/>
  <c r="P22" i="3"/>
  <c r="K22" i="3"/>
  <c r="R22" i="3" s="1"/>
  <c r="F22" i="3"/>
  <c r="Q22" i="3" s="1"/>
  <c r="P21" i="3"/>
  <c r="K21" i="3"/>
  <c r="F21" i="3"/>
  <c r="P20" i="3"/>
  <c r="K20" i="3"/>
  <c r="F20" i="3"/>
  <c r="P19" i="3"/>
  <c r="K19" i="3"/>
  <c r="Q19" i="3" s="1"/>
  <c r="F19" i="3"/>
  <c r="P18" i="3"/>
  <c r="K18" i="3"/>
  <c r="R18" i="3" s="1"/>
  <c r="F18" i="3"/>
  <c r="P17" i="3"/>
  <c r="K17" i="3"/>
  <c r="R17" i="3" s="1"/>
  <c r="F17" i="3"/>
  <c r="P16" i="3"/>
  <c r="K16" i="3"/>
  <c r="F16" i="3"/>
  <c r="P15" i="3"/>
  <c r="R15" i="3" s="1"/>
  <c r="K15" i="3"/>
  <c r="F15" i="3"/>
  <c r="P14" i="3"/>
  <c r="K14" i="3"/>
  <c r="R14" i="3" s="1"/>
  <c r="F14" i="3"/>
  <c r="Q14" i="3" s="1"/>
  <c r="P13" i="3"/>
  <c r="R13" i="3" s="1"/>
  <c r="K13" i="3"/>
  <c r="F13" i="3"/>
  <c r="P12" i="3"/>
  <c r="K12" i="3"/>
  <c r="F12" i="3"/>
  <c r="P11" i="3"/>
  <c r="K11" i="3"/>
  <c r="F11" i="3"/>
  <c r="P10" i="3"/>
  <c r="K10" i="3"/>
  <c r="R10" i="3" s="1"/>
  <c r="F10" i="3"/>
  <c r="P9" i="3"/>
  <c r="K9" i="3"/>
  <c r="F9" i="3"/>
  <c r="R19" i="3" l="1"/>
  <c r="Q10" i="3"/>
  <c r="R11" i="3"/>
  <c r="Q21" i="3"/>
  <c r="Q11" i="3"/>
  <c r="Q18" i="3"/>
  <c r="R12" i="3"/>
  <c r="Q17" i="3"/>
  <c r="R24" i="3"/>
  <c r="Q9" i="3"/>
  <c r="R23" i="3"/>
  <c r="Q20" i="3"/>
  <c r="R16" i="3"/>
  <c r="R9" i="3"/>
  <c r="Q13" i="3"/>
  <c r="R21" i="3"/>
  <c r="Q16" i="3"/>
  <c r="Q24" i="3"/>
  <c r="R20" i="3"/>
  <c r="Q15" i="3"/>
  <c r="Q23" i="3"/>
  <c r="Q12" i="3"/>
  <c r="I21" i="1"/>
  <c r="G21" i="1"/>
  <c r="J21" i="1" s="1"/>
  <c r="K21" i="1" s="1"/>
  <c r="I20" i="1"/>
  <c r="G20" i="1"/>
  <c r="J20" i="1" s="1"/>
  <c r="K20" i="1" s="1"/>
  <c r="I19" i="1"/>
  <c r="G19" i="1"/>
  <c r="J19" i="1" s="1"/>
  <c r="K19" i="1" s="1"/>
  <c r="J18" i="1"/>
  <c r="K18" i="1" s="1"/>
  <c r="I18" i="1"/>
  <c r="G18" i="1"/>
  <c r="I17" i="1"/>
  <c r="G17" i="1"/>
  <c r="J17" i="1" s="1"/>
  <c r="K17" i="1" s="1"/>
  <c r="I16" i="1"/>
  <c r="G16" i="1"/>
  <c r="J16" i="1" s="1"/>
  <c r="K16" i="1" s="1"/>
  <c r="I15" i="1"/>
  <c r="G15" i="1"/>
  <c r="J15" i="1" s="1"/>
  <c r="K15" i="1" s="1"/>
  <c r="I14" i="1"/>
  <c r="G14" i="1"/>
  <c r="J14" i="1" s="1"/>
  <c r="K14" i="1" s="1"/>
  <c r="I13" i="1"/>
  <c r="G13" i="1"/>
  <c r="J13" i="1" s="1"/>
  <c r="K13" i="1" s="1"/>
  <c r="I12" i="1"/>
  <c r="G12" i="1"/>
  <c r="J12" i="1" s="1"/>
  <c r="K12" i="1" s="1"/>
  <c r="I11" i="1"/>
  <c r="G11" i="1"/>
  <c r="J11" i="1" s="1"/>
  <c r="K11" i="1" s="1"/>
  <c r="I10" i="1"/>
  <c r="G10" i="1"/>
  <c r="J10" i="1" s="1"/>
  <c r="K10" i="1" s="1"/>
  <c r="I9" i="1"/>
  <c r="G9" i="1"/>
  <c r="J9" i="1" s="1"/>
  <c r="K9" i="1" s="1"/>
  <c r="I8" i="1"/>
  <c r="G8" i="1"/>
  <c r="J8" i="1" s="1"/>
  <c r="K8" i="1" s="1"/>
</calcChain>
</file>

<file path=xl/sharedStrings.xml><?xml version="1.0" encoding="utf-8"?>
<sst xmlns="http://schemas.openxmlformats.org/spreadsheetml/2006/main" count="76" uniqueCount="49">
  <si>
    <t>Media Transmisyjne 2</t>
  </si>
  <si>
    <t>PROJEKT NR 2 (K. STANIEC)</t>
  </si>
  <si>
    <t>P R O J E K T
Ł. Mądry</t>
  </si>
  <si>
    <t>Temat</t>
  </si>
  <si>
    <t>Zaliczenia</t>
  </si>
  <si>
    <t>Ocena</t>
  </si>
  <si>
    <t>L.p.</t>
  </si>
  <si>
    <t>Ave</t>
  </si>
  <si>
    <t>OCENA</t>
  </si>
  <si>
    <t>Data</t>
  </si>
  <si>
    <t>UWAGI</t>
  </si>
  <si>
    <t>s19 C3</t>
  </si>
  <si>
    <t>PT 13.15-15.00</t>
  </si>
  <si>
    <t>Nr indeksu</t>
  </si>
  <si>
    <t>Nr albumu</t>
  </si>
  <si>
    <t>12.11</t>
  </si>
  <si>
    <t>19.11</t>
  </si>
  <si>
    <t>PN 15.15-16.55</t>
  </si>
  <si>
    <t>D1.1 C-16</t>
  </si>
  <si>
    <t>P R O J E K T   2.</t>
  </si>
  <si>
    <r>
      <t>waga</t>
    </r>
    <r>
      <rPr>
        <sz val="8"/>
        <rFont val="Symbol"/>
        <family val="1"/>
        <charset val="2"/>
      </rPr>
      <t>®</t>
    </r>
  </si>
  <si>
    <t>Seminarium 0.</t>
  </si>
  <si>
    <r>
      <t xml:space="preserve">Temat </t>
    </r>
    <r>
      <rPr>
        <b/>
        <sz val="10"/>
        <rFont val="Symbol"/>
        <family val="1"/>
        <charset val="2"/>
      </rPr>
      <t>¯</t>
    </r>
  </si>
  <si>
    <t>_016235563</t>
  </si>
  <si>
    <t>_016235544</t>
  </si>
  <si>
    <t>_016236069</t>
  </si>
  <si>
    <t>_016235320</t>
  </si>
  <si>
    <t>_016235127</t>
  </si>
  <si>
    <t>_016235562</t>
  </si>
  <si>
    <t>_016235557</t>
  </si>
  <si>
    <t>_016235175</t>
  </si>
  <si>
    <t>_016235358</t>
  </si>
  <si>
    <t>_015227082</t>
  </si>
  <si>
    <t>_016235163</t>
  </si>
  <si>
    <t>_016235577</t>
  </si>
  <si>
    <t>_016235190</t>
  </si>
  <si>
    <t>_017200601</t>
  </si>
  <si>
    <t>_015227125</t>
  </si>
  <si>
    <t>_016235355</t>
  </si>
  <si>
    <t>_016235107</t>
  </si>
  <si>
    <t>PN 11.15-13.00</t>
  </si>
  <si>
    <t>L3.7 C-16</t>
  </si>
  <si>
    <t>16.11</t>
  </si>
  <si>
    <t>23.11</t>
  </si>
  <si>
    <t>22.10</t>
  </si>
  <si>
    <t>26.11</t>
  </si>
  <si>
    <t>03.12</t>
  </si>
  <si>
    <t>10.12</t>
  </si>
  <si>
    <t>17.12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</si>
</sst>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indexed="12"/>
      <name val="Arial CE"/>
      <charset val="238"/>
    </font>
    <font>
      <sz val="10"/>
      <color rgb="FFFF0000"/>
      <name val="Arial CE"/>
      <charset val="238"/>
    </font>
    <font>
      <b/>
      <sz val="8"/>
      <color indexed="12"/>
      <name val="Arial CE"/>
      <charset val="238"/>
    </font>
    <font>
      <sz val="10"/>
      <name val="Arial CE"/>
      <charset val="238"/>
    </font>
    <font>
      <b/>
      <sz val="10"/>
      <name val="Arial CE"/>
      <charset val="238"/>
    </font>
    <font>
      <b/>
      <sz val="10"/>
      <color theme="0"/>
      <name val="Arial CE"/>
      <charset val="238"/>
    </font>
    <font>
      <sz val="10"/>
      <color theme="0" tint="-0.34998626667073579"/>
      <name val="Arial CE"/>
      <charset val="238"/>
    </font>
    <font>
      <b/>
      <sz val="10"/>
      <color rgb="FFFF0000"/>
      <name val="Arial CE"/>
      <charset val="238"/>
    </font>
    <font>
      <sz val="10"/>
      <color rgb="FF0000FF"/>
      <name val="Arial CE"/>
      <charset val="238"/>
    </font>
    <font>
      <b/>
      <sz val="10"/>
      <color rgb="FF0000FF"/>
      <name val="Arial CE"/>
      <charset val="238"/>
    </font>
    <font>
      <sz val="8"/>
      <name val="Arial CE"/>
      <charset val="238"/>
    </font>
    <font>
      <sz val="9"/>
      <name val="Arial CE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Symbol"/>
      <family val="1"/>
      <charset val="2"/>
    </font>
    <font>
      <sz val="8"/>
      <color indexed="12"/>
      <name val="Arial CE"/>
      <charset val="238"/>
    </font>
    <font>
      <b/>
      <sz val="10"/>
      <color theme="1"/>
      <name val="Arial CE"/>
      <charset val="238"/>
    </font>
    <font>
      <b/>
      <sz val="10"/>
      <name val="Symbol"/>
      <family val="1"/>
      <charset val="2"/>
    </font>
    <font>
      <b/>
      <sz val="11"/>
      <color theme="1"/>
      <name val="Calibri"/>
      <family val="2"/>
      <scheme val="minor"/>
    </font>
    <font>
      <b/>
      <sz val="10"/>
      <color theme="0" tint="-0.34998626667073579"/>
      <name val="Arial CE"/>
      <charset val="238"/>
    </font>
    <font>
      <sz val="11"/>
      <color theme="0" tint="-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E9D9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6" fillId="0" borderId="11" xfId="0" applyFont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8" xfId="0" applyBorder="1"/>
    <xf numFmtId="0" fontId="1" fillId="0" borderId="18" xfId="0" applyNumberFormat="1" applyFont="1" applyFill="1" applyBorder="1" applyAlignment="1" applyProtection="1"/>
    <xf numFmtId="0" fontId="6" fillId="0" borderId="20" xfId="0" applyFont="1" applyBorder="1" applyAlignment="1">
      <alignment horizontal="center"/>
    </xf>
    <xf numFmtId="2" fontId="10" fillId="2" borderId="21" xfId="0" applyNumberFormat="1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center"/>
    </xf>
    <xf numFmtId="0" fontId="12" fillId="0" borderId="10" xfId="0" applyNumberFormat="1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0" borderId="21" xfId="0" applyBorder="1"/>
    <xf numFmtId="0" fontId="6" fillId="0" borderId="23" xfId="0" applyFont="1" applyBorder="1" applyAlignment="1">
      <alignment horizontal="center"/>
    </xf>
    <xf numFmtId="0" fontId="0" fillId="0" borderId="21" xfId="0" applyFill="1" applyBorder="1"/>
    <xf numFmtId="0" fontId="6" fillId="0" borderId="2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2" fontId="11" fillId="2" borderId="25" xfId="0" applyNumberFormat="1" applyFont="1" applyFill="1" applyBorder="1" applyAlignment="1">
      <alignment horizontal="center"/>
    </xf>
    <xf numFmtId="0" fontId="0" fillId="0" borderId="21" xfId="0" applyFont="1" applyBorder="1" applyAlignment="1">
      <alignment horizontal="right"/>
    </xf>
    <xf numFmtId="0" fontId="6" fillId="0" borderId="21" xfId="0" applyFont="1" applyBorder="1"/>
    <xf numFmtId="164" fontId="9" fillId="2" borderId="21" xfId="0" applyNumberFormat="1" applyFont="1" applyFill="1" applyBorder="1" applyAlignment="1">
      <alignment horizontal="center"/>
    </xf>
    <xf numFmtId="164" fontId="10" fillId="2" borderId="21" xfId="0" applyNumberFormat="1" applyFont="1" applyFill="1" applyBorder="1" applyAlignment="1">
      <alignment horizontal="center"/>
    </xf>
    <xf numFmtId="164" fontId="11" fillId="2" borderId="21" xfId="0" applyNumberFormat="1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0" fillId="0" borderId="29" xfId="0" applyBorder="1"/>
    <xf numFmtId="0" fontId="12" fillId="7" borderId="30" xfId="0" applyFont="1" applyFill="1" applyBorder="1" applyAlignment="1">
      <alignment horizontal="right" vertical="center"/>
    </xf>
    <xf numFmtId="0" fontId="2" fillId="2" borderId="33" xfId="0" applyFont="1" applyFill="1" applyBorder="1" applyAlignment="1">
      <alignment vertical="center"/>
    </xf>
    <xf numFmtId="0" fontId="6" fillId="0" borderId="36" xfId="0" applyFont="1" applyBorder="1" applyAlignment="1">
      <alignment horizontal="center" vertical="center"/>
    </xf>
    <xf numFmtId="0" fontId="6" fillId="8" borderId="11" xfId="0" applyFont="1" applyFill="1" applyBorder="1" applyAlignment="1">
      <alignment horizontal="center"/>
    </xf>
    <xf numFmtId="0" fontId="6" fillId="8" borderId="36" xfId="0" applyFont="1" applyFill="1" applyBorder="1" applyAlignment="1">
      <alignment horizontal="center"/>
    </xf>
    <xf numFmtId="0" fontId="6" fillId="10" borderId="36" xfId="0" applyFont="1" applyFill="1" applyBorder="1" applyAlignment="1">
      <alignment horizontal="center"/>
    </xf>
    <xf numFmtId="0" fontId="6" fillId="6" borderId="36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  <xf numFmtId="0" fontId="21" fillId="6" borderId="36" xfId="0" applyFont="1" applyFill="1" applyBorder="1" applyAlignment="1">
      <alignment horizontal="center"/>
    </xf>
    <xf numFmtId="0" fontId="22" fillId="6" borderId="13" xfId="0" applyFont="1" applyFill="1" applyBorder="1" applyAlignment="1">
      <alignment horizontal="center"/>
    </xf>
    <xf numFmtId="0" fontId="23" fillId="2" borderId="13" xfId="0" applyFont="1" applyFill="1" applyBorder="1" applyAlignment="1">
      <alignment horizontal="center"/>
    </xf>
    <xf numFmtId="0" fontId="0" fillId="0" borderId="38" xfId="0" applyNumberFormat="1" applyFont="1" applyFill="1" applyBorder="1" applyAlignment="1" applyProtection="1">
      <alignment horizontal="right"/>
    </xf>
    <xf numFmtId="0" fontId="0" fillId="0" borderId="18" xfId="0" applyNumberFormat="1" applyFont="1" applyFill="1" applyBorder="1" applyAlignment="1" applyProtection="1"/>
    <xf numFmtId="0" fontId="6" fillId="0" borderId="38" xfId="0" applyNumberFormat="1" applyFont="1" applyFill="1" applyBorder="1" applyAlignment="1" applyProtection="1">
      <alignment horizontal="center"/>
    </xf>
    <xf numFmtId="0" fontId="2" fillId="11" borderId="38" xfId="0" applyNumberFormat="1" applyFont="1" applyFill="1" applyBorder="1" applyAlignment="1" applyProtection="1">
      <alignment horizontal="center"/>
    </xf>
    <xf numFmtId="0" fontId="11" fillId="8" borderId="38" xfId="0" applyFont="1" applyFill="1" applyBorder="1" applyAlignment="1">
      <alignment horizontal="center"/>
    </xf>
    <xf numFmtId="0" fontId="7" fillId="10" borderId="39" xfId="0" applyFont="1" applyFill="1" applyBorder="1" applyAlignment="1">
      <alignment horizontal="center"/>
    </xf>
    <xf numFmtId="2" fontId="11" fillId="6" borderId="38" xfId="0" applyNumberFormat="1" applyFont="1" applyFill="1" applyBorder="1" applyAlignment="1">
      <alignment horizontal="center"/>
    </xf>
    <xf numFmtId="164" fontId="11" fillId="6" borderId="18" xfId="0" applyNumberFormat="1" applyFont="1" applyFill="1" applyBorder="1" applyAlignment="1">
      <alignment horizontal="center"/>
    </xf>
    <xf numFmtId="2" fontId="11" fillId="6" borderId="40" xfId="0" applyNumberFormat="1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2" fontId="11" fillId="6" borderId="39" xfId="0" applyNumberFormat="1" applyFont="1" applyFill="1" applyBorder="1" applyAlignment="1">
      <alignment horizontal="center"/>
    </xf>
    <xf numFmtId="0" fontId="12" fillId="0" borderId="23" xfId="0" applyNumberFormat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1" xfId="0" applyNumberFormat="1" applyFont="1" applyFill="1" applyBorder="1" applyAlignment="1" applyProtection="1"/>
    <xf numFmtId="0" fontId="6" fillId="0" borderId="18" xfId="0" applyNumberFormat="1" applyFont="1" applyFill="1" applyBorder="1" applyAlignment="1" applyProtection="1">
      <alignment horizontal="center"/>
    </xf>
    <xf numFmtId="0" fontId="2" fillId="11" borderId="21" xfId="0" applyNumberFormat="1" applyFont="1" applyFill="1" applyBorder="1" applyAlignment="1" applyProtection="1">
      <alignment horizontal="center"/>
    </xf>
    <xf numFmtId="0" fontId="11" fillId="8" borderId="21" xfId="0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/>
    </xf>
    <xf numFmtId="2" fontId="11" fillId="6" borderId="21" xfId="0" applyNumberFormat="1" applyFont="1" applyFill="1" applyBorder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/>
    <xf numFmtId="0" fontId="6" fillId="0" borderId="21" xfId="0" applyNumberFormat="1" applyFont="1" applyFill="1" applyBorder="1" applyAlignment="1" applyProtection="1">
      <alignment horizontal="center"/>
    </xf>
    <xf numFmtId="0" fontId="9" fillId="0" borderId="19" xfId="0" applyFont="1" applyBorder="1" applyAlignment="1">
      <alignment horizontal="left"/>
    </xf>
    <xf numFmtId="2" fontId="11" fillId="6" borderId="19" xfId="0" applyNumberFormat="1" applyFont="1" applyFill="1" applyBorder="1" applyAlignment="1">
      <alignment horizontal="center" wrapText="1"/>
    </xf>
    <xf numFmtId="2" fontId="11" fillId="6" borderId="6" xfId="0" applyNumberFormat="1" applyFont="1" applyFill="1" applyBorder="1" applyAlignment="1">
      <alignment horizontal="center" wrapText="1"/>
    </xf>
    <xf numFmtId="0" fontId="11" fillId="8" borderId="18" xfId="0" applyFont="1" applyFill="1" applyBorder="1" applyAlignment="1">
      <alignment horizontal="center"/>
    </xf>
    <xf numFmtId="0" fontId="2" fillId="11" borderId="18" xfId="0" applyNumberFormat="1" applyFont="1" applyFill="1" applyBorder="1" applyAlignment="1" applyProtection="1">
      <alignment horizontal="center"/>
    </xf>
    <xf numFmtId="0" fontId="0" fillId="0" borderId="6" xfId="0" applyNumberFormat="1" applyFont="1" applyFill="1" applyBorder="1" applyAlignment="1" applyProtection="1"/>
    <xf numFmtId="9" fontId="0" fillId="0" borderId="0" xfId="1" applyFont="1"/>
    <xf numFmtId="0" fontId="0" fillId="7" borderId="30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3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/>
    </xf>
    <xf numFmtId="0" fontId="18" fillId="5" borderId="31" xfId="0" applyFont="1" applyFill="1" applyBorder="1" applyAlignment="1">
      <alignment horizontal="center"/>
    </xf>
    <xf numFmtId="0" fontId="18" fillId="5" borderId="32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31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9" borderId="35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</cellXfs>
  <cellStyles count="2">
    <cellStyle name="Normalny" xfId="0" builtinId="0"/>
    <cellStyle name="Procentowy" xfId="1" builtinId="5"/>
  </cellStyles>
  <dxfs count="25"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10"/>
        </patternFill>
      </fill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N34" sqref="N34"/>
    </sheetView>
  </sheetViews>
  <sheetFormatPr defaultRowHeight="15" x14ac:dyDescent="0.25"/>
  <cols>
    <col min="2" max="2" width="11.85546875" bestFit="1" customWidth="1"/>
    <col min="8" max="8" width="13.28515625" bestFit="1" customWidth="1"/>
  </cols>
  <sheetData>
    <row r="1" spans="1:13" x14ac:dyDescent="0.25">
      <c r="A1" s="1" t="s">
        <v>0</v>
      </c>
    </row>
    <row r="2" spans="1:13" x14ac:dyDescent="0.25">
      <c r="A2" t="s">
        <v>12</v>
      </c>
    </row>
    <row r="3" spans="1:13" x14ac:dyDescent="0.25">
      <c r="A3" s="2" t="s">
        <v>11</v>
      </c>
    </row>
    <row r="4" spans="1:13" ht="15.75" thickBot="1" x14ac:dyDescent="0.3"/>
    <row r="5" spans="1:13" x14ac:dyDescent="0.25">
      <c r="C5" s="82" t="s">
        <v>1</v>
      </c>
      <c r="D5" s="83"/>
      <c r="E5" s="83"/>
      <c r="F5" s="83"/>
      <c r="G5" s="84"/>
      <c r="H5" s="85" t="s">
        <v>2</v>
      </c>
      <c r="I5" s="3"/>
      <c r="K5" s="4"/>
    </row>
    <row r="6" spans="1:13" x14ac:dyDescent="0.25">
      <c r="A6" s="4"/>
      <c r="B6" s="4"/>
      <c r="C6" s="87" t="s">
        <v>3</v>
      </c>
      <c r="D6" s="89" t="s">
        <v>4</v>
      </c>
      <c r="E6" s="90"/>
      <c r="F6" s="90"/>
      <c r="G6" s="91" t="s">
        <v>5</v>
      </c>
      <c r="H6" s="86"/>
      <c r="I6" s="3"/>
      <c r="K6" s="5"/>
    </row>
    <row r="7" spans="1:13" s="14" customFormat="1" ht="15.75" thickBot="1" x14ac:dyDescent="0.3">
      <c r="A7" s="6" t="s">
        <v>6</v>
      </c>
      <c r="B7" s="6" t="s">
        <v>13</v>
      </c>
      <c r="C7" s="88"/>
      <c r="D7" s="7" t="s">
        <v>42</v>
      </c>
      <c r="E7" s="8" t="s">
        <v>43</v>
      </c>
      <c r="F7" s="9"/>
      <c r="G7" s="92"/>
      <c r="H7" s="10" t="s">
        <v>5</v>
      </c>
      <c r="I7" s="11"/>
      <c r="J7" s="12" t="s">
        <v>7</v>
      </c>
      <c r="K7" s="13" t="s">
        <v>8</v>
      </c>
      <c r="L7" s="6" t="s">
        <v>9</v>
      </c>
      <c r="M7" s="6" t="s">
        <v>10</v>
      </c>
    </row>
    <row r="8" spans="1:13" s="14" customFormat="1" ht="15.75" thickTop="1" x14ac:dyDescent="0.25">
      <c r="A8" s="15">
        <v>1</v>
      </c>
      <c r="B8" s="16">
        <v>235536</v>
      </c>
      <c r="C8" s="17">
        <v>7</v>
      </c>
      <c r="D8" s="35"/>
      <c r="E8" s="36"/>
      <c r="F8" s="37"/>
      <c r="G8" s="20">
        <f t="shared" ref="G8:G21" si="0">SUM(D8:F8)</f>
        <v>0</v>
      </c>
      <c r="H8" s="21"/>
      <c r="I8" s="22" t="e">
        <f>SUM(#REF!)</f>
        <v>#REF!</v>
      </c>
      <c r="J8" s="23">
        <f>IF(AND(G8&gt;=3,H8&gt;=3),AVERAGE(G8,H8),0)</f>
        <v>0</v>
      </c>
      <c r="K8" s="24">
        <f t="shared" ref="K8:K21" si="1">IF(J8&lt;2.75,2,IF(J8&lt;3.25,3,IF(J8&lt;3.75,3.5,IF(J8&lt;4.25,4,IF(J8&lt;4.75,4.5,IF(J8&lt;5.25,5,5.5))))))</f>
        <v>2</v>
      </c>
      <c r="L8" s="25"/>
      <c r="M8" s="25"/>
    </row>
    <row r="9" spans="1:13" x14ac:dyDescent="0.25">
      <c r="A9" s="26">
        <v>2</v>
      </c>
      <c r="B9" s="16">
        <v>235830</v>
      </c>
      <c r="C9" s="27">
        <v>11</v>
      </c>
      <c r="D9" s="37"/>
      <c r="E9" s="36"/>
      <c r="F9" s="37"/>
      <c r="G9" s="20">
        <f t="shared" si="0"/>
        <v>0</v>
      </c>
      <c r="H9" s="21"/>
      <c r="I9" s="22" t="e">
        <f>SUM(#REF!)</f>
        <v>#REF!</v>
      </c>
      <c r="J9" s="23">
        <f t="shared" ref="J9:J21" si="2">IF(AND(G9&gt;=3,H9&gt;=3),AVERAGE(G9,H9),0)</f>
        <v>0</v>
      </c>
      <c r="K9" s="24">
        <f t="shared" si="1"/>
        <v>2</v>
      </c>
      <c r="L9" s="28"/>
      <c r="M9" s="26"/>
    </row>
    <row r="10" spans="1:13" x14ac:dyDescent="0.25">
      <c r="A10" s="26">
        <v>3</v>
      </c>
      <c r="B10" s="16">
        <v>227136</v>
      </c>
      <c r="C10" s="29">
        <v>13</v>
      </c>
      <c r="D10" s="35"/>
      <c r="E10" s="36"/>
      <c r="F10" s="37"/>
      <c r="G10" s="20">
        <f t="shared" si="0"/>
        <v>0</v>
      </c>
      <c r="H10" s="21"/>
      <c r="I10" s="22" t="e">
        <f>SUM(#REF!)</f>
        <v>#REF!</v>
      </c>
      <c r="J10" s="23">
        <f t="shared" si="2"/>
        <v>0</v>
      </c>
      <c r="K10" s="24">
        <f t="shared" si="1"/>
        <v>2</v>
      </c>
      <c r="L10" s="28"/>
      <c r="M10" s="26"/>
    </row>
    <row r="11" spans="1:13" x14ac:dyDescent="0.25">
      <c r="A11" s="26">
        <v>4</v>
      </c>
      <c r="B11" s="16">
        <v>235917</v>
      </c>
      <c r="C11" s="30">
        <v>19</v>
      </c>
      <c r="D11" s="37"/>
      <c r="E11" s="36"/>
      <c r="F11" s="37"/>
      <c r="G11" s="20">
        <f t="shared" si="0"/>
        <v>0</v>
      </c>
      <c r="H11" s="21"/>
      <c r="I11" s="22" t="e">
        <f>SUM(#REF!)</f>
        <v>#REF!</v>
      </c>
      <c r="J11" s="23">
        <f t="shared" si="2"/>
        <v>0</v>
      </c>
      <c r="K11" s="24">
        <f t="shared" si="1"/>
        <v>2</v>
      </c>
      <c r="L11" s="28"/>
      <c r="M11" s="26"/>
    </row>
    <row r="12" spans="1:13" x14ac:dyDescent="0.25">
      <c r="A12" s="26">
        <v>5</v>
      </c>
      <c r="B12" s="16">
        <v>235876</v>
      </c>
      <c r="C12" s="30">
        <v>16</v>
      </c>
      <c r="D12" s="37"/>
      <c r="E12" s="36"/>
      <c r="F12" s="37"/>
      <c r="G12" s="20">
        <f t="shared" si="0"/>
        <v>0</v>
      </c>
      <c r="H12" s="21"/>
      <c r="I12" s="22" t="e">
        <f>SUM(#REF!)</f>
        <v>#REF!</v>
      </c>
      <c r="J12" s="23">
        <f t="shared" si="2"/>
        <v>0</v>
      </c>
      <c r="K12" s="24">
        <f t="shared" si="1"/>
        <v>2</v>
      </c>
      <c r="L12" s="28"/>
      <c r="M12" s="26"/>
    </row>
    <row r="13" spans="1:13" x14ac:dyDescent="0.25">
      <c r="A13" s="26">
        <v>6</v>
      </c>
      <c r="B13" s="16">
        <v>227128</v>
      </c>
      <c r="C13" s="30">
        <v>1</v>
      </c>
      <c r="D13" s="37"/>
      <c r="E13" s="36"/>
      <c r="F13" s="37"/>
      <c r="G13" s="20">
        <f t="shared" si="0"/>
        <v>0</v>
      </c>
      <c r="H13" s="21"/>
      <c r="I13" s="22" t="e">
        <f>SUM(#REF!)</f>
        <v>#REF!</v>
      </c>
      <c r="J13" s="23">
        <f t="shared" si="2"/>
        <v>0</v>
      </c>
      <c r="K13" s="24">
        <f t="shared" si="1"/>
        <v>2</v>
      </c>
      <c r="L13" s="28"/>
      <c r="M13" s="28"/>
    </row>
    <row r="14" spans="1:13" x14ac:dyDescent="0.25">
      <c r="A14" s="26">
        <v>7</v>
      </c>
      <c r="B14" s="16">
        <v>235404</v>
      </c>
      <c r="C14" s="30">
        <v>22</v>
      </c>
      <c r="D14" s="35"/>
      <c r="E14" s="36"/>
      <c r="F14" s="37"/>
      <c r="G14" s="20">
        <f t="shared" si="0"/>
        <v>0</v>
      </c>
      <c r="H14" s="21"/>
      <c r="I14" s="22" t="e">
        <f>SUM(#REF!)</f>
        <v>#REF!</v>
      </c>
      <c r="J14" s="23">
        <f t="shared" si="2"/>
        <v>0</v>
      </c>
      <c r="K14" s="24">
        <f t="shared" si="1"/>
        <v>2</v>
      </c>
      <c r="L14" s="28"/>
      <c r="M14" s="26"/>
    </row>
    <row r="15" spans="1:13" x14ac:dyDescent="0.25">
      <c r="A15" s="26">
        <v>8</v>
      </c>
      <c r="B15" s="16">
        <v>235888</v>
      </c>
      <c r="C15" s="30">
        <v>17</v>
      </c>
      <c r="D15" s="37"/>
      <c r="E15" s="36"/>
      <c r="F15" s="37"/>
      <c r="G15" s="20">
        <f t="shared" si="0"/>
        <v>0</v>
      </c>
      <c r="H15" s="21"/>
      <c r="I15" s="22" t="e">
        <f>SUM(#REF!)</f>
        <v>#REF!</v>
      </c>
      <c r="J15" s="23">
        <f t="shared" si="2"/>
        <v>0</v>
      </c>
      <c r="K15" s="24">
        <f t="shared" si="1"/>
        <v>2</v>
      </c>
      <c r="L15" s="28"/>
      <c r="M15" s="26"/>
    </row>
    <row r="16" spans="1:13" x14ac:dyDescent="0.25">
      <c r="A16" s="26">
        <v>9</v>
      </c>
      <c r="B16" s="16">
        <v>235484</v>
      </c>
      <c r="C16" s="30">
        <v>9</v>
      </c>
      <c r="D16" s="35"/>
      <c r="E16" s="36"/>
      <c r="F16" s="37"/>
      <c r="G16" s="20">
        <f t="shared" si="0"/>
        <v>0</v>
      </c>
      <c r="H16" s="21"/>
      <c r="I16" s="22" t="e">
        <f>SUM(#REF!)</f>
        <v>#REF!</v>
      </c>
      <c r="J16" s="23">
        <f t="shared" si="2"/>
        <v>0</v>
      </c>
      <c r="K16" s="24">
        <f t="shared" si="1"/>
        <v>2</v>
      </c>
      <c r="L16" s="28"/>
      <c r="M16" s="26"/>
    </row>
    <row r="17" spans="1:13" x14ac:dyDescent="0.25">
      <c r="A17" s="26">
        <v>10</v>
      </c>
      <c r="B17" s="16">
        <v>227162</v>
      </c>
      <c r="C17" s="30">
        <v>10</v>
      </c>
      <c r="D17" s="37"/>
      <c r="E17" s="36"/>
      <c r="F17" s="37"/>
      <c r="G17" s="20">
        <f t="shared" si="0"/>
        <v>0</v>
      </c>
      <c r="H17" s="21"/>
      <c r="I17" s="22" t="e">
        <f>SUM(#REF!)</f>
        <v>#REF!</v>
      </c>
      <c r="J17" s="23">
        <f t="shared" si="2"/>
        <v>0</v>
      </c>
      <c r="K17" s="24">
        <f t="shared" si="1"/>
        <v>2</v>
      </c>
      <c r="L17" s="28"/>
      <c r="M17" s="26"/>
    </row>
    <row r="18" spans="1:13" x14ac:dyDescent="0.25">
      <c r="A18" s="26">
        <v>11</v>
      </c>
      <c r="B18" s="16">
        <v>206203</v>
      </c>
      <c r="C18" s="30">
        <v>20</v>
      </c>
      <c r="D18" s="37"/>
      <c r="E18" s="36"/>
      <c r="F18" s="37"/>
      <c r="G18" s="20">
        <f t="shared" si="0"/>
        <v>0</v>
      </c>
      <c r="H18" s="21"/>
      <c r="I18" s="22" t="e">
        <f>SUM(#REF!)</f>
        <v>#REF!</v>
      </c>
      <c r="J18" s="23">
        <f t="shared" si="2"/>
        <v>0</v>
      </c>
      <c r="K18" s="24">
        <f t="shared" si="1"/>
        <v>2</v>
      </c>
      <c r="L18" s="28"/>
      <c r="M18" s="26"/>
    </row>
    <row r="19" spans="1:13" x14ac:dyDescent="0.25">
      <c r="A19" s="26">
        <v>12</v>
      </c>
      <c r="B19" s="16">
        <v>227163</v>
      </c>
      <c r="C19" s="30">
        <v>4</v>
      </c>
      <c r="D19" s="37"/>
      <c r="E19" s="36"/>
      <c r="F19" s="37"/>
      <c r="G19" s="20">
        <f t="shared" si="0"/>
        <v>0</v>
      </c>
      <c r="H19" s="21"/>
      <c r="I19" s="22" t="e">
        <f>SUM(#REF!)</f>
        <v>#REF!</v>
      </c>
      <c r="J19" s="23">
        <f t="shared" si="2"/>
        <v>0</v>
      </c>
      <c r="K19" s="24">
        <f t="shared" si="1"/>
        <v>2</v>
      </c>
      <c r="L19" s="28"/>
      <c r="M19" s="26"/>
    </row>
    <row r="20" spans="1:13" x14ac:dyDescent="0.25">
      <c r="A20" s="26">
        <v>13</v>
      </c>
      <c r="B20" s="16">
        <v>235124</v>
      </c>
      <c r="C20" s="30">
        <v>8</v>
      </c>
      <c r="D20" s="37"/>
      <c r="E20" s="36"/>
      <c r="F20" s="37"/>
      <c r="G20" s="20">
        <f t="shared" si="0"/>
        <v>0</v>
      </c>
      <c r="H20" s="21"/>
      <c r="I20" s="22" t="e">
        <f>SUM(#REF!)</f>
        <v>#REF!</v>
      </c>
      <c r="J20" s="23">
        <f t="shared" si="2"/>
        <v>0</v>
      </c>
      <c r="K20" s="24">
        <f t="shared" si="1"/>
        <v>2</v>
      </c>
      <c r="L20" s="28"/>
      <c r="M20" s="26"/>
    </row>
    <row r="21" spans="1:13" x14ac:dyDescent="0.25">
      <c r="A21" s="26">
        <v>14</v>
      </c>
      <c r="B21" s="16">
        <v>236031</v>
      </c>
      <c r="C21" s="31">
        <v>21</v>
      </c>
      <c r="D21" s="35"/>
      <c r="E21" s="36"/>
      <c r="F21" s="37"/>
      <c r="G21" s="20">
        <f t="shared" si="0"/>
        <v>0</v>
      </c>
      <c r="H21" s="21"/>
      <c r="I21" s="22" t="e">
        <f>SUM(#REF!)</f>
        <v>#REF!</v>
      </c>
      <c r="J21" s="23">
        <f t="shared" si="2"/>
        <v>0</v>
      </c>
      <c r="K21" s="24">
        <f t="shared" si="1"/>
        <v>2</v>
      </c>
      <c r="L21" s="28"/>
      <c r="M21" s="26"/>
    </row>
    <row r="22" spans="1:13" x14ac:dyDescent="0.25">
      <c r="A22" s="26"/>
      <c r="B22" s="16"/>
      <c r="C22" s="30"/>
      <c r="D22" s="19"/>
      <c r="E22" s="18"/>
      <c r="F22" s="19"/>
      <c r="G22" s="32"/>
      <c r="H22" s="21"/>
      <c r="I22" s="22"/>
      <c r="J22" s="23"/>
      <c r="K22" s="24"/>
      <c r="L22" s="28"/>
      <c r="M22" s="26"/>
    </row>
    <row r="23" spans="1:13" x14ac:dyDescent="0.25">
      <c r="A23" s="33"/>
      <c r="B23" s="34"/>
      <c r="C23" s="30"/>
      <c r="D23" s="19"/>
      <c r="E23" s="18"/>
      <c r="F23" s="19"/>
      <c r="G23" s="32"/>
      <c r="H23" s="21"/>
      <c r="I23" s="22"/>
      <c r="J23" s="23"/>
      <c r="K23" s="24"/>
      <c r="L23" s="28"/>
      <c r="M23" s="26"/>
    </row>
    <row r="24" spans="1:13" x14ac:dyDescent="0.25">
      <c r="A24" s="28"/>
      <c r="B24" s="34"/>
      <c r="C24" s="30"/>
      <c r="D24" s="19"/>
      <c r="E24" s="18"/>
      <c r="F24" s="19"/>
      <c r="G24" s="32"/>
      <c r="H24" s="21"/>
      <c r="I24" s="22"/>
      <c r="J24" s="23"/>
      <c r="K24" s="24"/>
      <c r="L24" s="28"/>
      <c r="M24" s="26"/>
    </row>
  </sheetData>
  <mergeCells count="5">
    <mergeCell ref="C5:G5"/>
    <mergeCell ref="H5:H6"/>
    <mergeCell ref="C6:C7"/>
    <mergeCell ref="D6:F6"/>
    <mergeCell ref="G6:G7"/>
  </mergeCells>
  <conditionalFormatting sqref="K8:K24">
    <cfRule type="cellIs" dxfId="24" priority="9" stopIfTrue="1" operator="equal">
      <formula>2</formula>
    </cfRule>
  </conditionalFormatting>
  <conditionalFormatting sqref="F8:F24 D8:D24">
    <cfRule type="cellIs" dxfId="23" priority="8" operator="lessThan">
      <formula>3</formula>
    </cfRule>
  </conditionalFormatting>
  <conditionalFormatting sqref="H8:H24">
    <cfRule type="cellIs" dxfId="22" priority="7" operator="lessThan">
      <formula>3</formula>
    </cfRule>
  </conditionalFormatting>
  <conditionalFormatting sqref="J8:J24">
    <cfRule type="cellIs" dxfId="21" priority="6" operator="lessThan">
      <formula>3</formula>
    </cfRule>
  </conditionalFormatting>
  <conditionalFormatting sqref="G23:G24">
    <cfRule type="cellIs" dxfId="20" priority="5" operator="lessThan">
      <formula>3</formula>
    </cfRule>
  </conditionalFormatting>
  <conditionalFormatting sqref="E8:E24">
    <cfRule type="cellIs" dxfId="19" priority="4" operator="lessThan">
      <formula>3</formula>
    </cfRule>
  </conditionalFormatting>
  <conditionalFormatting sqref="G8:G21">
    <cfRule type="cellIs" dxfId="18" priority="3" operator="lessThan">
      <formula>3</formula>
    </cfRule>
  </conditionalFormatting>
  <conditionalFormatting sqref="G8:G21">
    <cfRule type="cellIs" dxfId="17" priority="2" operator="lessThan">
      <formula>3</formula>
    </cfRule>
  </conditionalFormatting>
  <conditionalFormatting sqref="G22">
    <cfRule type="cellIs" dxfId="16" priority="1" operator="less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/>
  </sheetViews>
  <sheetFormatPr defaultColWidth="8" defaultRowHeight="15" x14ac:dyDescent="0.25"/>
  <cols>
    <col min="8" max="8" width="10.85546875" customWidth="1"/>
  </cols>
  <sheetData>
    <row r="1" spans="1:13" x14ac:dyDescent="0.25">
      <c r="A1" s="1" t="s">
        <v>0</v>
      </c>
    </row>
    <row r="2" spans="1:13" x14ac:dyDescent="0.25">
      <c r="A2" t="s">
        <v>40</v>
      </c>
    </row>
    <row r="3" spans="1:13" x14ac:dyDescent="0.25">
      <c r="A3" s="2" t="s">
        <v>41</v>
      </c>
    </row>
    <row r="4" spans="1:13" ht="15.75" thickBot="1" x14ac:dyDescent="0.3"/>
    <row r="5" spans="1:13" x14ac:dyDescent="0.25">
      <c r="C5" s="82" t="s">
        <v>1</v>
      </c>
      <c r="D5" s="83"/>
      <c r="E5" s="83"/>
      <c r="F5" s="83"/>
      <c r="G5" s="84"/>
      <c r="H5" s="85" t="s">
        <v>2</v>
      </c>
      <c r="I5" s="3"/>
      <c r="K5" s="4"/>
    </row>
    <row r="6" spans="1:13" x14ac:dyDescent="0.25">
      <c r="A6" s="4"/>
      <c r="B6" s="4"/>
      <c r="C6" s="87" t="s">
        <v>3</v>
      </c>
      <c r="D6" s="89" t="s">
        <v>4</v>
      </c>
      <c r="E6" s="90"/>
      <c r="F6" s="90"/>
      <c r="G6" s="91" t="s">
        <v>5</v>
      </c>
      <c r="H6" s="86"/>
      <c r="I6" s="3"/>
      <c r="K6" s="5"/>
    </row>
    <row r="7" spans="1:13" s="14" customFormat="1" ht="15.75" thickBot="1" x14ac:dyDescent="0.3">
      <c r="A7" s="6" t="s">
        <v>6</v>
      </c>
      <c r="B7" s="6" t="s">
        <v>14</v>
      </c>
      <c r="C7" s="88"/>
      <c r="D7" s="7" t="s">
        <v>15</v>
      </c>
      <c r="E7" s="8" t="s">
        <v>16</v>
      </c>
      <c r="F7" s="38"/>
      <c r="G7" s="92"/>
      <c r="H7" s="10" t="s">
        <v>5</v>
      </c>
      <c r="I7" s="11"/>
      <c r="J7" s="12" t="s">
        <v>7</v>
      </c>
      <c r="K7" s="13" t="s">
        <v>8</v>
      </c>
      <c r="L7" s="6" t="s">
        <v>9</v>
      </c>
      <c r="M7" s="6" t="s">
        <v>10</v>
      </c>
    </row>
    <row r="8" spans="1:13" s="14" customFormat="1" ht="15.75" thickTop="1" x14ac:dyDescent="0.25">
      <c r="A8" s="15">
        <v>1</v>
      </c>
      <c r="B8" s="15">
        <v>235327</v>
      </c>
      <c r="C8" s="17">
        <v>7</v>
      </c>
      <c r="D8" s="19"/>
      <c r="E8" s="19"/>
      <c r="F8" s="19"/>
      <c r="G8" s="20">
        <f t="shared" ref="G8:G24" si="0">SUM(D8:F8)</f>
        <v>0</v>
      </c>
      <c r="H8" s="21"/>
      <c r="I8" s="22" t="e">
        <f>SUM(#REF!)</f>
        <v>#REF!</v>
      </c>
      <c r="J8" s="23">
        <f>IF(AND(G8&gt;=3,H8&gt;=3),AVERAGE(G8,H8),0)</f>
        <v>0</v>
      </c>
      <c r="K8" s="24">
        <f t="shared" ref="K8:K20" si="1">IF(J8&lt;2.75,2,IF(J8&lt;3.25,3,IF(J8&lt;3.75,3.5,IF(J8&lt;4.25,4,IF(J8&lt;4.75,4.5,IF(J8&lt;5.25,5,5.5))))))</f>
        <v>2</v>
      </c>
      <c r="L8" s="25"/>
      <c r="M8" s="25"/>
    </row>
    <row r="9" spans="1:13" x14ac:dyDescent="0.25">
      <c r="A9" s="26">
        <v>2</v>
      </c>
      <c r="B9" s="26">
        <v>231013</v>
      </c>
      <c r="C9" s="27">
        <v>11</v>
      </c>
      <c r="D9" s="19"/>
      <c r="E9" s="19"/>
      <c r="F9" s="19"/>
      <c r="G9" s="20">
        <f t="shared" si="0"/>
        <v>0</v>
      </c>
      <c r="H9" s="21"/>
      <c r="I9" s="22" t="e">
        <f>SUM(#REF!)</f>
        <v>#REF!</v>
      </c>
      <c r="J9" s="23">
        <f t="shared" ref="J9:J20" si="2">IF(AND(G9&gt;=3,H9&gt;=3),AVERAGE(G9,H9),0)</f>
        <v>0</v>
      </c>
      <c r="K9" s="24">
        <f t="shared" si="1"/>
        <v>2</v>
      </c>
      <c r="L9" s="28"/>
      <c r="M9" s="26"/>
    </row>
    <row r="10" spans="1:13" x14ac:dyDescent="0.25">
      <c r="A10" s="26">
        <v>3</v>
      </c>
      <c r="B10" s="26">
        <v>227109</v>
      </c>
      <c r="C10" s="29">
        <v>13</v>
      </c>
      <c r="D10" s="19"/>
      <c r="E10" s="19"/>
      <c r="F10" s="19"/>
      <c r="G10" s="20">
        <f t="shared" si="0"/>
        <v>0</v>
      </c>
      <c r="H10" s="21"/>
      <c r="I10" s="22" t="e">
        <f>SUM(#REF!)</f>
        <v>#REF!</v>
      </c>
      <c r="J10" s="23">
        <f t="shared" si="2"/>
        <v>0</v>
      </c>
      <c r="K10" s="24">
        <f t="shared" si="1"/>
        <v>2</v>
      </c>
      <c r="L10" s="28"/>
      <c r="M10" s="26"/>
    </row>
    <row r="11" spans="1:13" x14ac:dyDescent="0.25">
      <c r="A11" s="26">
        <v>4</v>
      </c>
      <c r="B11" s="26">
        <v>235349</v>
      </c>
      <c r="C11" s="30">
        <v>19</v>
      </c>
      <c r="D11" s="19"/>
      <c r="E11" s="19"/>
      <c r="F11" s="19"/>
      <c r="G11" s="20">
        <f t="shared" si="0"/>
        <v>0</v>
      </c>
      <c r="H11" s="21"/>
      <c r="I11" s="22" t="e">
        <f>SUM(#REF!)</f>
        <v>#REF!</v>
      </c>
      <c r="J11" s="23">
        <f t="shared" si="2"/>
        <v>0</v>
      </c>
      <c r="K11" s="24">
        <f t="shared" si="1"/>
        <v>2</v>
      </c>
      <c r="L11" s="28"/>
      <c r="M11" s="26"/>
    </row>
    <row r="12" spans="1:13" x14ac:dyDescent="0.25">
      <c r="A12" s="26">
        <v>5</v>
      </c>
      <c r="B12" s="26">
        <v>235470</v>
      </c>
      <c r="C12" s="30">
        <v>16</v>
      </c>
      <c r="D12" s="19"/>
      <c r="E12" s="19"/>
      <c r="F12" s="19"/>
      <c r="G12" s="20">
        <f t="shared" si="0"/>
        <v>0</v>
      </c>
      <c r="H12" s="21"/>
      <c r="I12" s="22" t="e">
        <f>SUM(#REF!)</f>
        <v>#REF!</v>
      </c>
      <c r="J12" s="23">
        <f t="shared" si="2"/>
        <v>0</v>
      </c>
      <c r="K12" s="24">
        <f t="shared" si="1"/>
        <v>2</v>
      </c>
      <c r="L12" s="28"/>
      <c r="M12" s="26"/>
    </row>
    <row r="13" spans="1:13" x14ac:dyDescent="0.25">
      <c r="A13" s="26">
        <v>6</v>
      </c>
      <c r="B13" s="26">
        <v>235136</v>
      </c>
      <c r="C13" s="30">
        <v>1</v>
      </c>
      <c r="D13" s="19"/>
      <c r="E13" s="19"/>
      <c r="F13" s="19"/>
      <c r="G13" s="20">
        <f t="shared" si="0"/>
        <v>0</v>
      </c>
      <c r="H13" s="21"/>
      <c r="I13" s="22" t="e">
        <f>SUM(#REF!)</f>
        <v>#REF!</v>
      </c>
      <c r="J13" s="23">
        <f t="shared" si="2"/>
        <v>0</v>
      </c>
      <c r="K13" s="24">
        <f t="shared" si="1"/>
        <v>2</v>
      </c>
      <c r="L13" s="28"/>
      <c r="M13" s="28"/>
    </row>
    <row r="14" spans="1:13" x14ac:dyDescent="0.25">
      <c r="A14" s="26">
        <v>7</v>
      </c>
      <c r="B14" s="26">
        <v>227319</v>
      </c>
      <c r="C14" s="30">
        <v>22</v>
      </c>
      <c r="D14" s="19"/>
      <c r="E14" s="19"/>
      <c r="F14" s="19"/>
      <c r="G14" s="20">
        <f t="shared" si="0"/>
        <v>0</v>
      </c>
      <c r="H14" s="21"/>
      <c r="I14" s="22" t="e">
        <f>SUM(#REF!)</f>
        <v>#REF!</v>
      </c>
      <c r="J14" s="23">
        <f t="shared" si="2"/>
        <v>0</v>
      </c>
      <c r="K14" s="24">
        <f t="shared" si="1"/>
        <v>2</v>
      </c>
      <c r="L14" s="28"/>
      <c r="M14" s="26"/>
    </row>
    <row r="15" spans="1:13" x14ac:dyDescent="0.25">
      <c r="A15" s="26">
        <v>8</v>
      </c>
      <c r="B15" s="26">
        <v>235788</v>
      </c>
      <c r="C15" s="30">
        <v>17</v>
      </c>
      <c r="D15" s="19"/>
      <c r="E15" s="19"/>
      <c r="F15" s="19"/>
      <c r="G15" s="20">
        <f t="shared" si="0"/>
        <v>0</v>
      </c>
      <c r="H15" s="21"/>
      <c r="I15" s="22" t="e">
        <f>SUM(#REF!)</f>
        <v>#REF!</v>
      </c>
      <c r="J15" s="23">
        <f t="shared" si="2"/>
        <v>0</v>
      </c>
      <c r="K15" s="24">
        <f t="shared" si="1"/>
        <v>2</v>
      </c>
      <c r="L15" s="28"/>
      <c r="M15" s="26"/>
    </row>
    <row r="16" spans="1:13" x14ac:dyDescent="0.25">
      <c r="A16" s="26">
        <v>9</v>
      </c>
      <c r="B16" s="26">
        <v>235889</v>
      </c>
      <c r="C16" s="30">
        <v>9</v>
      </c>
      <c r="D16" s="19"/>
      <c r="E16" s="19"/>
      <c r="F16" s="19"/>
      <c r="G16" s="20">
        <f t="shared" si="0"/>
        <v>0</v>
      </c>
      <c r="H16" s="21"/>
      <c r="I16" s="22" t="e">
        <f>SUM(#REF!)</f>
        <v>#REF!</v>
      </c>
      <c r="J16" s="23">
        <f t="shared" si="2"/>
        <v>0</v>
      </c>
      <c r="K16" s="24">
        <f t="shared" si="1"/>
        <v>2</v>
      </c>
      <c r="L16" s="28"/>
      <c r="M16" s="26"/>
    </row>
    <row r="17" spans="1:13" x14ac:dyDescent="0.25">
      <c r="A17" s="26">
        <v>10</v>
      </c>
      <c r="B17" s="26">
        <v>235398</v>
      </c>
      <c r="C17" s="30">
        <v>10</v>
      </c>
      <c r="D17" s="19"/>
      <c r="E17" s="19"/>
      <c r="F17" s="19"/>
      <c r="G17" s="20">
        <f t="shared" si="0"/>
        <v>0</v>
      </c>
      <c r="H17" s="21"/>
      <c r="I17" s="22" t="e">
        <f>SUM(#REF!)</f>
        <v>#REF!</v>
      </c>
      <c r="J17" s="23">
        <f t="shared" si="2"/>
        <v>0</v>
      </c>
      <c r="K17" s="24">
        <f t="shared" si="1"/>
        <v>2</v>
      </c>
      <c r="L17" s="28"/>
      <c r="M17" s="26"/>
    </row>
    <row r="18" spans="1:13" x14ac:dyDescent="0.25">
      <c r="A18" s="26">
        <v>11</v>
      </c>
      <c r="B18" s="26">
        <v>235989</v>
      </c>
      <c r="C18" s="30">
        <v>20</v>
      </c>
      <c r="D18" s="19"/>
      <c r="E18" s="19"/>
      <c r="F18" s="19"/>
      <c r="G18" s="20">
        <f t="shared" si="0"/>
        <v>0</v>
      </c>
      <c r="H18" s="21"/>
      <c r="I18" s="22" t="e">
        <f>SUM(#REF!)</f>
        <v>#REF!</v>
      </c>
      <c r="J18" s="23">
        <f t="shared" si="2"/>
        <v>0</v>
      </c>
      <c r="K18" s="24">
        <f t="shared" si="1"/>
        <v>2</v>
      </c>
      <c r="L18" s="28"/>
      <c r="M18" s="26"/>
    </row>
    <row r="19" spans="1:13" x14ac:dyDescent="0.25">
      <c r="A19" s="26">
        <v>12</v>
      </c>
      <c r="B19" s="26">
        <v>227165</v>
      </c>
      <c r="C19" s="30">
        <v>4</v>
      </c>
      <c r="D19" s="19"/>
      <c r="E19" s="19"/>
      <c r="F19" s="19"/>
      <c r="G19" s="20">
        <f t="shared" si="0"/>
        <v>0</v>
      </c>
      <c r="H19" s="21"/>
      <c r="I19" s="22" t="e">
        <f>SUM(#REF!)</f>
        <v>#REF!</v>
      </c>
      <c r="J19" s="23">
        <f t="shared" si="2"/>
        <v>0</v>
      </c>
      <c r="K19" s="24">
        <f t="shared" si="1"/>
        <v>2</v>
      </c>
      <c r="L19" s="28"/>
      <c r="M19" s="26"/>
    </row>
    <row r="20" spans="1:13" x14ac:dyDescent="0.25">
      <c r="A20" s="26">
        <v>13</v>
      </c>
      <c r="B20" s="26">
        <v>210112</v>
      </c>
      <c r="C20" s="30">
        <v>8</v>
      </c>
      <c r="D20" s="19"/>
      <c r="E20" s="19"/>
      <c r="F20" s="19"/>
      <c r="G20" s="20">
        <f t="shared" si="0"/>
        <v>0</v>
      </c>
      <c r="H20" s="21"/>
      <c r="I20" s="22" t="e">
        <f>SUM(#REF!)</f>
        <v>#REF!</v>
      </c>
      <c r="J20" s="23">
        <f t="shared" si="2"/>
        <v>0</v>
      </c>
      <c r="K20" s="24">
        <f t="shared" si="1"/>
        <v>2</v>
      </c>
      <c r="L20" s="28"/>
      <c r="M20" s="26"/>
    </row>
    <row r="21" spans="1:13" x14ac:dyDescent="0.25">
      <c r="A21" s="26"/>
      <c r="B21" s="26"/>
      <c r="C21" s="31"/>
      <c r="D21" s="19"/>
      <c r="E21" s="19"/>
      <c r="F21" s="19"/>
      <c r="G21" s="20"/>
      <c r="H21" s="21"/>
      <c r="I21" s="22"/>
      <c r="J21" s="23"/>
      <c r="K21" s="24"/>
      <c r="L21" s="28"/>
      <c r="M21" s="26"/>
    </row>
    <row r="22" spans="1:13" x14ac:dyDescent="0.25">
      <c r="A22" s="26"/>
      <c r="B22" s="26"/>
      <c r="C22" s="30"/>
      <c r="D22" s="19"/>
      <c r="E22" s="19"/>
      <c r="F22" s="19"/>
      <c r="G22" s="20"/>
      <c r="H22" s="21"/>
      <c r="I22" s="22"/>
      <c r="J22" s="23"/>
      <c r="K22" s="24"/>
      <c r="L22" s="28"/>
      <c r="M22" s="26"/>
    </row>
    <row r="23" spans="1:13" x14ac:dyDescent="0.25">
      <c r="A23" s="33"/>
      <c r="B23" s="26"/>
      <c r="C23" s="30"/>
      <c r="D23" s="19"/>
      <c r="E23" s="18"/>
      <c r="F23" s="19"/>
      <c r="G23" s="20">
        <f t="shared" si="0"/>
        <v>0</v>
      </c>
      <c r="H23" s="21"/>
      <c r="I23" s="22"/>
      <c r="J23" s="23"/>
      <c r="K23" s="24"/>
      <c r="L23" s="28"/>
      <c r="M23" s="26"/>
    </row>
    <row r="24" spans="1:13" x14ac:dyDescent="0.25">
      <c r="A24" s="28"/>
      <c r="B24" s="26"/>
      <c r="C24" s="30"/>
      <c r="D24" s="19"/>
      <c r="E24" s="18"/>
      <c r="F24" s="19"/>
      <c r="G24" s="20">
        <f t="shared" si="0"/>
        <v>0</v>
      </c>
      <c r="H24" s="21"/>
      <c r="I24" s="22"/>
      <c r="J24" s="23"/>
      <c r="K24" s="24"/>
      <c r="L24" s="28"/>
      <c r="M24" s="26"/>
    </row>
  </sheetData>
  <mergeCells count="5">
    <mergeCell ref="C5:G5"/>
    <mergeCell ref="H5:H6"/>
    <mergeCell ref="C6:C7"/>
    <mergeCell ref="D6:F6"/>
    <mergeCell ref="G6:G7"/>
  </mergeCells>
  <conditionalFormatting sqref="K8:K24">
    <cfRule type="cellIs" dxfId="15" priority="7" stopIfTrue="1" operator="equal">
      <formula>2</formula>
    </cfRule>
  </conditionalFormatting>
  <conditionalFormatting sqref="F8:F24 D8:D24">
    <cfRule type="cellIs" dxfId="14" priority="6" operator="lessThan">
      <formula>3</formula>
    </cfRule>
  </conditionalFormatting>
  <conditionalFormatting sqref="H8:H24">
    <cfRule type="cellIs" dxfId="13" priority="5" operator="lessThan">
      <formula>3</formula>
    </cfRule>
  </conditionalFormatting>
  <conditionalFormatting sqref="J8:J24">
    <cfRule type="cellIs" dxfId="12" priority="4" operator="lessThan">
      <formula>3</formula>
    </cfRule>
  </conditionalFormatting>
  <conditionalFormatting sqref="E8:E24">
    <cfRule type="cellIs" dxfId="11" priority="3" operator="lessThan">
      <formula>3</formula>
    </cfRule>
  </conditionalFormatting>
  <conditionalFormatting sqref="G8:G24">
    <cfRule type="cellIs" dxfId="10" priority="2" operator="lessThan">
      <formula>3</formula>
    </cfRule>
  </conditionalFormatting>
  <conditionalFormatting sqref="G8:G24">
    <cfRule type="cellIs" dxfId="9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J11" sqref="J11"/>
    </sheetView>
  </sheetViews>
  <sheetFormatPr defaultRowHeight="15" x14ac:dyDescent="0.25"/>
  <cols>
    <col min="2" max="2" width="10.42578125" bestFit="1" customWidth="1"/>
    <col min="17" max="17" width="6.140625" bestFit="1" customWidth="1"/>
  </cols>
  <sheetData>
    <row r="1" spans="1:19" x14ac:dyDescent="0.25">
      <c r="A1" s="1" t="s">
        <v>0</v>
      </c>
    </row>
    <row r="2" spans="1:19" x14ac:dyDescent="0.25">
      <c r="A2" t="s">
        <v>17</v>
      </c>
    </row>
    <row r="3" spans="1:19" x14ac:dyDescent="0.25">
      <c r="A3" s="2" t="s">
        <v>18</v>
      </c>
    </row>
    <row r="4" spans="1:19" ht="15.75" thickBot="1" x14ac:dyDescent="0.3"/>
    <row r="5" spans="1:19" x14ac:dyDescent="0.25">
      <c r="C5" s="115"/>
      <c r="D5" s="115"/>
      <c r="E5" s="115"/>
      <c r="F5" s="115"/>
      <c r="G5" s="115"/>
      <c r="H5" s="115"/>
      <c r="I5" s="115"/>
      <c r="J5" s="115"/>
      <c r="K5" s="115"/>
      <c r="L5" s="96" t="s">
        <v>19</v>
      </c>
      <c r="M5" s="97"/>
      <c r="N5" s="97"/>
      <c r="O5" s="97"/>
      <c r="P5" s="98"/>
      <c r="Q5" s="39"/>
      <c r="R5" s="4"/>
    </row>
    <row r="6" spans="1:19" x14ac:dyDescent="0.25">
      <c r="C6" s="40" t="s">
        <v>20</v>
      </c>
      <c r="D6" s="99">
        <v>0.05</v>
      </c>
      <c r="E6" s="100"/>
      <c r="F6" s="101"/>
      <c r="G6" s="99">
        <v>0.51</v>
      </c>
      <c r="H6" s="100"/>
      <c r="I6" s="100"/>
      <c r="J6" s="100"/>
      <c r="K6" s="102"/>
      <c r="L6" s="41"/>
      <c r="M6" s="103">
        <v>0.44</v>
      </c>
      <c r="N6" s="103"/>
      <c r="O6" s="104"/>
      <c r="P6" s="105" t="s">
        <v>5</v>
      </c>
      <c r="Q6" s="39"/>
      <c r="R6" s="4"/>
    </row>
    <row r="7" spans="1:19" x14ac:dyDescent="0.25">
      <c r="A7" s="4"/>
      <c r="B7" s="4"/>
      <c r="C7" s="81"/>
      <c r="D7" s="106" t="s">
        <v>21</v>
      </c>
      <c r="E7" s="107"/>
      <c r="F7" s="108"/>
      <c r="G7" s="109" t="s">
        <v>4</v>
      </c>
      <c r="H7" s="110"/>
      <c r="I7" s="110"/>
      <c r="J7" s="110"/>
      <c r="K7" s="111" t="s">
        <v>5</v>
      </c>
      <c r="L7" s="113" t="s">
        <v>3</v>
      </c>
      <c r="M7" s="93" t="s">
        <v>4</v>
      </c>
      <c r="N7" s="94"/>
      <c r="O7" s="95"/>
      <c r="P7" s="105"/>
      <c r="Q7" s="39"/>
      <c r="R7" s="5"/>
    </row>
    <row r="8" spans="1:19" ht="15.75" thickBot="1" x14ac:dyDescent="0.3">
      <c r="A8" s="6" t="s">
        <v>6</v>
      </c>
      <c r="B8" s="6" t="s">
        <v>14</v>
      </c>
      <c r="C8" s="42" t="s">
        <v>22</v>
      </c>
      <c r="D8" s="43" t="s">
        <v>44</v>
      </c>
      <c r="E8" s="44"/>
      <c r="F8" s="45" t="s">
        <v>5</v>
      </c>
      <c r="G8" s="46" t="s">
        <v>15</v>
      </c>
      <c r="H8" s="47" t="s">
        <v>16</v>
      </c>
      <c r="I8" s="48" t="s">
        <v>45</v>
      </c>
      <c r="J8" s="49"/>
      <c r="K8" s="112"/>
      <c r="L8" s="114"/>
      <c r="M8" s="7" t="s">
        <v>46</v>
      </c>
      <c r="N8" s="8" t="s">
        <v>47</v>
      </c>
      <c r="O8" s="50" t="s">
        <v>48</v>
      </c>
      <c r="P8" s="92"/>
      <c r="Q8" s="12" t="s">
        <v>7</v>
      </c>
      <c r="R8" s="13" t="s">
        <v>8</v>
      </c>
      <c r="S8" s="6" t="s">
        <v>10</v>
      </c>
    </row>
    <row r="9" spans="1:19" ht="15.75" thickTop="1" x14ac:dyDescent="0.25">
      <c r="A9" s="51">
        <v>1</v>
      </c>
      <c r="B9" s="52" t="s">
        <v>23</v>
      </c>
      <c r="C9" s="53">
        <v>20</v>
      </c>
      <c r="D9" s="54"/>
      <c r="E9" s="55"/>
      <c r="F9" s="56">
        <f>SUM(D9:E9)</f>
        <v>0</v>
      </c>
      <c r="G9" s="57"/>
      <c r="H9" s="57"/>
      <c r="I9" s="58"/>
      <c r="J9" s="59"/>
      <c r="K9" s="60">
        <f>SUM(G9:J9)</f>
        <v>0</v>
      </c>
      <c r="L9" s="17">
        <v>20</v>
      </c>
      <c r="M9" s="57"/>
      <c r="N9" s="61"/>
      <c r="O9" s="61"/>
      <c r="P9" s="20">
        <f t="shared" ref="P9:P25" si="0">SUM(M9:O9)</f>
        <v>0</v>
      </c>
      <c r="Q9" s="62">
        <f>$D$6*F9+$G$6*K9+$M$6*P9</f>
        <v>0</v>
      </c>
      <c r="R9" s="24">
        <f>IF(AND(K9&gt;=3,P9&gt;=3),IF(Q9&lt;2.75,2,IF(Q9&lt;3.25,3,IF(Q9&lt;3.75,3.5,IF(Q9&lt;4.25,4,IF(Q9&lt;4.75,4.5,IF(Q9&lt;5.25,5,5.5)))))),2)</f>
        <v>2</v>
      </c>
      <c r="S9" s="63"/>
    </row>
    <row r="10" spans="1:19" x14ac:dyDescent="0.25">
      <c r="A10" s="64">
        <v>2</v>
      </c>
      <c r="B10" s="64" t="s">
        <v>24</v>
      </c>
      <c r="C10" s="65">
        <v>1</v>
      </c>
      <c r="D10" s="66"/>
      <c r="E10" s="67"/>
      <c r="F10" s="68">
        <f t="shared" ref="F10:F25" si="1">SUM(D10:E10)</f>
        <v>0</v>
      </c>
      <c r="G10" s="69"/>
      <c r="H10" s="69"/>
      <c r="I10" s="69"/>
      <c r="J10" s="70"/>
      <c r="K10" s="60">
        <f t="shared" ref="K10:K25" si="2">SUM(G10:J10)</f>
        <v>0</v>
      </c>
      <c r="L10" s="29">
        <v>2</v>
      </c>
      <c r="M10" s="69"/>
      <c r="N10" s="69"/>
      <c r="O10" s="69"/>
      <c r="P10" s="20">
        <f t="shared" si="0"/>
        <v>0</v>
      </c>
      <c r="Q10" s="62">
        <f t="shared" ref="Q10:Q25" si="3">$D$6*F10+$G$6*K10+$M$6*P10</f>
        <v>0</v>
      </c>
      <c r="R10" s="24">
        <f t="shared" ref="R10:R25" si="4">IF(AND(K10&gt;=3,P10&gt;=3),IF(Q10&lt;2.75,2,IF(Q10&lt;3.25,3,IF(Q10&lt;3.75,3.5,IF(Q10&lt;4.25,4,IF(Q10&lt;4.75,4.5,IF(Q10&lt;5.25,5,5.5)))))),2)</f>
        <v>2</v>
      </c>
      <c r="S10" s="63"/>
    </row>
    <row r="11" spans="1:19" x14ac:dyDescent="0.25">
      <c r="A11" s="71">
        <v>3</v>
      </c>
      <c r="B11" s="72" t="s">
        <v>25</v>
      </c>
      <c r="C11" s="73">
        <v>7</v>
      </c>
      <c r="D11" s="67"/>
      <c r="E11" s="67"/>
      <c r="F11" s="68">
        <f t="shared" si="1"/>
        <v>0</v>
      </c>
      <c r="G11" s="69"/>
      <c r="H11" s="69"/>
      <c r="I11" s="69"/>
      <c r="J11" s="70"/>
      <c r="K11" s="60">
        <f t="shared" si="2"/>
        <v>0</v>
      </c>
      <c r="L11" s="29">
        <v>7</v>
      </c>
      <c r="M11" s="69"/>
      <c r="N11" s="69"/>
      <c r="O11" s="69"/>
      <c r="P11" s="20">
        <f t="shared" si="0"/>
        <v>0</v>
      </c>
      <c r="Q11" s="62">
        <f t="shared" si="3"/>
        <v>0</v>
      </c>
      <c r="R11" s="24">
        <f t="shared" si="4"/>
        <v>2</v>
      </c>
      <c r="S11" s="74"/>
    </row>
    <row r="12" spans="1:19" x14ac:dyDescent="0.25">
      <c r="A12" s="64">
        <v>4</v>
      </c>
      <c r="B12" s="64" t="s">
        <v>26</v>
      </c>
      <c r="C12" s="73">
        <v>16</v>
      </c>
      <c r="D12" s="67"/>
      <c r="E12" s="67"/>
      <c r="F12" s="68">
        <f t="shared" si="1"/>
        <v>0</v>
      </c>
      <c r="G12" s="69"/>
      <c r="H12" s="69"/>
      <c r="I12" s="69"/>
      <c r="J12" s="75"/>
      <c r="K12" s="60">
        <f t="shared" si="2"/>
        <v>0</v>
      </c>
      <c r="L12" s="30">
        <v>16</v>
      </c>
      <c r="M12" s="69"/>
      <c r="N12" s="69"/>
      <c r="O12" s="69"/>
      <c r="P12" s="20">
        <f t="shared" si="0"/>
        <v>0</v>
      </c>
      <c r="Q12" s="62">
        <f t="shared" si="3"/>
        <v>0</v>
      </c>
      <c r="R12" s="24">
        <f t="shared" si="4"/>
        <v>2</v>
      </c>
      <c r="S12" s="74"/>
    </row>
    <row r="13" spans="1:19" x14ac:dyDescent="0.25">
      <c r="A13" s="71">
        <v>5</v>
      </c>
      <c r="B13" s="64" t="s">
        <v>27</v>
      </c>
      <c r="C13" s="65">
        <v>3</v>
      </c>
      <c r="D13" s="67"/>
      <c r="E13" s="67"/>
      <c r="F13" s="68">
        <f t="shared" si="1"/>
        <v>0</v>
      </c>
      <c r="G13" s="69"/>
      <c r="H13" s="69"/>
      <c r="I13" s="69"/>
      <c r="J13" s="75"/>
      <c r="K13" s="60">
        <f t="shared" si="2"/>
        <v>0</v>
      </c>
      <c r="L13" s="30">
        <v>14</v>
      </c>
      <c r="M13" s="69"/>
      <c r="N13" s="69"/>
      <c r="O13" s="69"/>
      <c r="P13" s="20">
        <f t="shared" si="0"/>
        <v>0</v>
      </c>
      <c r="Q13" s="62">
        <f t="shared" si="3"/>
        <v>0</v>
      </c>
      <c r="R13" s="24">
        <f t="shared" si="4"/>
        <v>2</v>
      </c>
      <c r="S13" s="63"/>
    </row>
    <row r="14" spans="1:19" x14ac:dyDescent="0.25">
      <c r="A14" s="64">
        <v>6</v>
      </c>
      <c r="B14" s="64" t="s">
        <v>28</v>
      </c>
      <c r="C14" s="73">
        <v>14</v>
      </c>
      <c r="D14" s="67"/>
      <c r="E14" s="67"/>
      <c r="F14" s="68">
        <f t="shared" si="1"/>
        <v>0</v>
      </c>
      <c r="G14" s="69"/>
      <c r="H14" s="69"/>
      <c r="I14" s="69"/>
      <c r="J14" s="76"/>
      <c r="K14" s="60">
        <f t="shared" si="2"/>
        <v>0</v>
      </c>
      <c r="L14" s="30">
        <v>12</v>
      </c>
      <c r="M14" s="69"/>
      <c r="N14" s="69"/>
      <c r="O14" s="69"/>
      <c r="P14" s="20">
        <f t="shared" si="0"/>
        <v>0</v>
      </c>
      <c r="Q14" s="62">
        <f t="shared" si="3"/>
        <v>0</v>
      </c>
      <c r="R14" s="24">
        <f t="shared" si="4"/>
        <v>2</v>
      </c>
      <c r="S14" s="63"/>
    </row>
    <row r="15" spans="1:19" x14ac:dyDescent="0.25">
      <c r="A15" s="71">
        <v>7</v>
      </c>
      <c r="B15" s="64" t="s">
        <v>29</v>
      </c>
      <c r="C15" s="73">
        <v>5</v>
      </c>
      <c r="D15" s="67"/>
      <c r="E15" s="67"/>
      <c r="F15" s="68">
        <f t="shared" si="1"/>
        <v>0</v>
      </c>
      <c r="G15" s="69"/>
      <c r="H15" s="69"/>
      <c r="I15" s="69"/>
      <c r="J15" s="76"/>
      <c r="K15" s="60">
        <f t="shared" si="2"/>
        <v>0</v>
      </c>
      <c r="L15" s="30">
        <v>10</v>
      </c>
      <c r="M15" s="69"/>
      <c r="N15" s="69"/>
      <c r="O15" s="69"/>
      <c r="P15" s="20">
        <f t="shared" si="0"/>
        <v>0</v>
      </c>
      <c r="Q15" s="62">
        <f t="shared" si="3"/>
        <v>0</v>
      </c>
      <c r="R15" s="24">
        <f t="shared" si="4"/>
        <v>2</v>
      </c>
      <c r="S15" s="63"/>
    </row>
    <row r="16" spans="1:19" x14ac:dyDescent="0.25">
      <c r="A16" s="64">
        <v>8</v>
      </c>
      <c r="B16" s="64" t="s">
        <v>30</v>
      </c>
      <c r="C16" s="73">
        <v>12</v>
      </c>
      <c r="D16" s="67"/>
      <c r="E16" s="67"/>
      <c r="F16" s="68">
        <f t="shared" si="1"/>
        <v>0</v>
      </c>
      <c r="G16" s="69"/>
      <c r="H16" s="69"/>
      <c r="I16" s="69"/>
      <c r="J16" s="76"/>
      <c r="K16" s="60">
        <f t="shared" si="2"/>
        <v>0</v>
      </c>
      <c r="L16" s="30">
        <v>8</v>
      </c>
      <c r="M16" s="69"/>
      <c r="N16" s="69"/>
      <c r="O16" s="69"/>
      <c r="P16" s="20">
        <f t="shared" si="0"/>
        <v>0</v>
      </c>
      <c r="Q16" s="62">
        <f t="shared" si="3"/>
        <v>0</v>
      </c>
      <c r="R16" s="24">
        <f t="shared" si="4"/>
        <v>2</v>
      </c>
      <c r="S16" s="74"/>
    </row>
    <row r="17" spans="1:19" x14ac:dyDescent="0.25">
      <c r="A17" s="71">
        <v>9</v>
      </c>
      <c r="B17" s="72" t="s">
        <v>31</v>
      </c>
      <c r="C17" s="73">
        <v>13</v>
      </c>
      <c r="D17" s="67"/>
      <c r="E17" s="67"/>
      <c r="F17" s="68">
        <f t="shared" si="1"/>
        <v>0</v>
      </c>
      <c r="G17" s="69"/>
      <c r="H17" s="69"/>
      <c r="I17" s="69"/>
      <c r="J17" s="76"/>
      <c r="K17" s="60">
        <f t="shared" si="2"/>
        <v>0</v>
      </c>
      <c r="L17" s="30">
        <v>4</v>
      </c>
      <c r="M17" s="69"/>
      <c r="N17" s="69"/>
      <c r="O17" s="69"/>
      <c r="P17" s="20">
        <f t="shared" si="0"/>
        <v>0</v>
      </c>
      <c r="Q17" s="62">
        <f t="shared" si="3"/>
        <v>0</v>
      </c>
      <c r="R17" s="24">
        <f t="shared" si="4"/>
        <v>2</v>
      </c>
      <c r="S17" s="63"/>
    </row>
    <row r="18" spans="1:19" x14ac:dyDescent="0.25">
      <c r="A18" s="64">
        <v>10</v>
      </c>
      <c r="B18" s="64" t="s">
        <v>32</v>
      </c>
      <c r="C18" s="73">
        <v>9</v>
      </c>
      <c r="D18" s="66"/>
      <c r="E18" s="67"/>
      <c r="F18" s="68">
        <f t="shared" si="1"/>
        <v>0</v>
      </c>
      <c r="G18" s="69"/>
      <c r="H18" s="69"/>
      <c r="I18" s="69"/>
      <c r="J18" s="76"/>
      <c r="K18" s="60">
        <f t="shared" si="2"/>
        <v>0</v>
      </c>
      <c r="L18" s="30">
        <v>9</v>
      </c>
      <c r="M18" s="69"/>
      <c r="N18" s="69"/>
      <c r="O18" s="69"/>
      <c r="P18" s="20">
        <f t="shared" si="0"/>
        <v>0</v>
      </c>
      <c r="Q18" s="62">
        <f t="shared" si="3"/>
        <v>0</v>
      </c>
      <c r="R18" s="24">
        <f t="shared" si="4"/>
        <v>2</v>
      </c>
      <c r="S18" s="63"/>
    </row>
    <row r="19" spans="1:19" x14ac:dyDescent="0.25">
      <c r="A19" s="71">
        <v>11</v>
      </c>
      <c r="B19" s="64" t="s">
        <v>33</v>
      </c>
      <c r="C19" s="73">
        <v>6</v>
      </c>
      <c r="D19" s="66"/>
      <c r="E19" s="67"/>
      <c r="F19" s="68">
        <f t="shared" si="1"/>
        <v>0</v>
      </c>
      <c r="G19" s="69"/>
      <c r="H19" s="69"/>
      <c r="I19" s="69"/>
      <c r="J19" s="76"/>
      <c r="K19" s="60">
        <f t="shared" si="2"/>
        <v>0</v>
      </c>
      <c r="L19" s="30">
        <v>13</v>
      </c>
      <c r="M19" s="69"/>
      <c r="N19" s="69"/>
      <c r="O19" s="69"/>
      <c r="P19" s="20">
        <f t="shared" si="0"/>
        <v>0</v>
      </c>
      <c r="Q19" s="62">
        <f t="shared" si="3"/>
        <v>0</v>
      </c>
      <c r="R19" s="24">
        <f t="shared" si="4"/>
        <v>2</v>
      </c>
      <c r="S19" s="63"/>
    </row>
    <row r="20" spans="1:19" x14ac:dyDescent="0.25">
      <c r="A20" s="64">
        <v>12</v>
      </c>
      <c r="B20" s="64" t="s">
        <v>34</v>
      </c>
      <c r="C20" s="73">
        <v>11</v>
      </c>
      <c r="D20" s="66"/>
      <c r="E20" s="77"/>
      <c r="F20" s="68">
        <f t="shared" si="1"/>
        <v>0</v>
      </c>
      <c r="G20" s="69"/>
      <c r="H20" s="69"/>
      <c r="I20" s="69"/>
      <c r="J20" s="76"/>
      <c r="K20" s="60">
        <f t="shared" si="2"/>
        <v>0</v>
      </c>
      <c r="L20" s="30">
        <v>18</v>
      </c>
      <c r="M20" s="69"/>
      <c r="N20" s="69"/>
      <c r="O20" s="69"/>
      <c r="P20" s="20">
        <f t="shared" si="0"/>
        <v>0</v>
      </c>
      <c r="Q20" s="62">
        <f t="shared" si="3"/>
        <v>0</v>
      </c>
      <c r="R20" s="24">
        <f t="shared" si="4"/>
        <v>2</v>
      </c>
      <c r="S20" s="63"/>
    </row>
    <row r="21" spans="1:19" x14ac:dyDescent="0.25">
      <c r="A21" s="71">
        <v>13</v>
      </c>
      <c r="B21" s="64" t="s">
        <v>35</v>
      </c>
      <c r="C21" s="73">
        <v>15</v>
      </c>
      <c r="D21" s="78"/>
      <c r="E21" s="77"/>
      <c r="F21" s="68">
        <f t="shared" si="1"/>
        <v>0</v>
      </c>
      <c r="G21" s="69"/>
      <c r="H21" s="69"/>
      <c r="I21" s="69"/>
      <c r="J21" s="76"/>
      <c r="K21" s="60">
        <f t="shared" si="2"/>
        <v>0</v>
      </c>
      <c r="L21" s="30">
        <v>6</v>
      </c>
      <c r="M21" s="69"/>
      <c r="N21" s="69"/>
      <c r="O21" s="69"/>
      <c r="P21" s="20">
        <f t="shared" si="0"/>
        <v>0</v>
      </c>
      <c r="Q21" s="62">
        <f t="shared" si="3"/>
        <v>0</v>
      </c>
      <c r="R21" s="24">
        <f t="shared" si="4"/>
        <v>2</v>
      </c>
      <c r="S21" s="74"/>
    </row>
    <row r="22" spans="1:19" x14ac:dyDescent="0.25">
      <c r="A22" s="64">
        <v>14</v>
      </c>
      <c r="B22" s="79" t="s">
        <v>36</v>
      </c>
      <c r="C22" s="73">
        <v>19</v>
      </c>
      <c r="D22" s="67"/>
      <c r="E22" s="67"/>
      <c r="F22" s="68">
        <f t="shared" si="1"/>
        <v>0</v>
      </c>
      <c r="G22" s="69"/>
      <c r="H22" s="69"/>
      <c r="I22" s="69"/>
      <c r="J22" s="76"/>
      <c r="K22" s="60">
        <f t="shared" si="2"/>
        <v>0</v>
      </c>
      <c r="L22" s="31">
        <v>15</v>
      </c>
      <c r="M22" s="69"/>
      <c r="N22" s="69"/>
      <c r="O22" s="69"/>
      <c r="P22" s="20">
        <f t="shared" si="0"/>
        <v>0</v>
      </c>
      <c r="Q22" s="62">
        <f t="shared" si="3"/>
        <v>0</v>
      </c>
      <c r="R22" s="24">
        <f t="shared" si="4"/>
        <v>2</v>
      </c>
      <c r="S22" s="63"/>
    </row>
    <row r="23" spans="1:19" x14ac:dyDescent="0.25">
      <c r="A23" s="64">
        <v>15</v>
      </c>
      <c r="B23" s="79" t="s">
        <v>37</v>
      </c>
      <c r="C23" s="73">
        <v>2</v>
      </c>
      <c r="D23" s="67"/>
      <c r="E23" s="67"/>
      <c r="F23" s="68">
        <f t="shared" si="1"/>
        <v>0</v>
      </c>
      <c r="G23" s="69"/>
      <c r="H23" s="69"/>
      <c r="I23" s="69"/>
      <c r="J23" s="76"/>
      <c r="K23" s="60">
        <f t="shared" si="2"/>
        <v>0</v>
      </c>
      <c r="L23" s="31">
        <v>22</v>
      </c>
      <c r="M23" s="69"/>
      <c r="N23" s="69"/>
      <c r="O23" s="69"/>
      <c r="P23" s="20">
        <f t="shared" si="0"/>
        <v>0</v>
      </c>
      <c r="Q23" s="62">
        <f t="shared" si="3"/>
        <v>0</v>
      </c>
      <c r="R23" s="24">
        <f t="shared" si="4"/>
        <v>2</v>
      </c>
      <c r="S23" s="63"/>
    </row>
    <row r="24" spans="1:19" x14ac:dyDescent="0.25">
      <c r="A24" s="64">
        <v>16</v>
      </c>
      <c r="B24" s="79" t="s">
        <v>38</v>
      </c>
      <c r="C24" s="73">
        <v>8</v>
      </c>
      <c r="D24" s="67"/>
      <c r="E24" s="67"/>
      <c r="F24" s="68">
        <f t="shared" si="1"/>
        <v>0</v>
      </c>
      <c r="G24" s="69"/>
      <c r="H24" s="69"/>
      <c r="I24" s="69"/>
      <c r="J24" s="76"/>
      <c r="K24" s="60">
        <f t="shared" si="2"/>
        <v>0</v>
      </c>
      <c r="L24" s="31">
        <v>23</v>
      </c>
      <c r="M24" s="69"/>
      <c r="N24" s="69"/>
      <c r="O24" s="69"/>
      <c r="P24" s="20">
        <f t="shared" si="0"/>
        <v>0</v>
      </c>
      <c r="Q24" s="62">
        <f t="shared" si="3"/>
        <v>0</v>
      </c>
      <c r="R24" s="24">
        <f t="shared" si="4"/>
        <v>2</v>
      </c>
      <c r="S24" s="74"/>
    </row>
    <row r="25" spans="1:19" x14ac:dyDescent="0.25">
      <c r="A25" s="64">
        <v>17</v>
      </c>
      <c r="B25" s="79" t="s">
        <v>39</v>
      </c>
      <c r="C25" s="73">
        <v>10</v>
      </c>
      <c r="D25" s="67"/>
      <c r="E25" s="67"/>
      <c r="F25" s="68">
        <f t="shared" si="1"/>
        <v>0</v>
      </c>
      <c r="G25" s="69"/>
      <c r="H25" s="69"/>
      <c r="I25" s="69"/>
      <c r="J25" s="76"/>
      <c r="K25" s="60">
        <f t="shared" si="2"/>
        <v>0</v>
      </c>
      <c r="L25" s="31">
        <v>1</v>
      </c>
      <c r="M25" s="69"/>
      <c r="N25" s="69"/>
      <c r="O25" s="69"/>
      <c r="P25" s="20">
        <f t="shared" si="0"/>
        <v>0</v>
      </c>
      <c r="Q25" s="62">
        <f t="shared" si="3"/>
        <v>0</v>
      </c>
      <c r="R25" s="24">
        <f t="shared" si="4"/>
        <v>2</v>
      </c>
      <c r="S25" s="63"/>
    </row>
    <row r="28" spans="1:19" x14ac:dyDescent="0.25">
      <c r="P28" s="80"/>
    </row>
  </sheetData>
  <mergeCells count="11">
    <mergeCell ref="M7:O7"/>
    <mergeCell ref="L5:P5"/>
    <mergeCell ref="D6:F6"/>
    <mergeCell ref="G6:K6"/>
    <mergeCell ref="M6:O6"/>
    <mergeCell ref="P6:P8"/>
    <mergeCell ref="D7:F7"/>
    <mergeCell ref="G7:J7"/>
    <mergeCell ref="K7:K8"/>
    <mergeCell ref="L7:L8"/>
    <mergeCell ref="C5:K5"/>
  </mergeCells>
  <conditionalFormatting sqref="P9:P25 K9:K25 M10:O25">
    <cfRule type="cellIs" dxfId="8" priority="9" operator="lessThan">
      <formula>3</formula>
    </cfRule>
  </conditionalFormatting>
  <conditionalFormatting sqref="N9:O9">
    <cfRule type="cellIs" dxfId="7" priority="8" operator="lessThan">
      <formula>3</formula>
    </cfRule>
  </conditionalFormatting>
  <conditionalFormatting sqref="D9:H21 F22:H25 I10:I25 J9:K25 M9:R25">
    <cfRule type="cellIs" dxfId="6" priority="7" operator="lessThan">
      <formula>3</formula>
    </cfRule>
  </conditionalFormatting>
  <conditionalFormatting sqref="G9:H25 E9:E21 J9:J25 I10:I25 M9:O25">
    <cfRule type="cellIs" dxfId="5" priority="6" operator="lessThan">
      <formula>3</formula>
    </cfRule>
  </conditionalFormatting>
  <conditionalFormatting sqref="I9:I10 I12:I21">
    <cfRule type="cellIs" dxfId="4" priority="5" operator="lessThan">
      <formula>3</formula>
    </cfRule>
  </conditionalFormatting>
  <conditionalFormatting sqref="I11">
    <cfRule type="cellIs" dxfId="3" priority="4" operator="lessThan">
      <formula>3</formula>
    </cfRule>
  </conditionalFormatting>
  <conditionalFormatting sqref="I22:I25">
    <cfRule type="cellIs" dxfId="2" priority="3" operator="lessThan">
      <formula>3</formula>
    </cfRule>
  </conditionalFormatting>
  <conditionalFormatting sqref="I22:I25">
    <cfRule type="cellIs" dxfId="1" priority="2" operator="lessThan">
      <formula>3</formula>
    </cfRule>
  </conditionalFormatting>
  <conditionalFormatting sqref="D22:E25">
    <cfRule type="cellIs" dxfId="0" priority="1" operator="less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PT_13.15</vt:lpstr>
      <vt:lpstr>PN_11.15</vt:lpstr>
      <vt:lpstr>PN_15.15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2018-10-08T11:58:57Z</dcterms:modified>
</cp:coreProperties>
</file>